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2\202405 (Final)\"/>
    </mc:Choice>
  </mc:AlternateContent>
  <xr:revisionPtr revIDLastSave="0" documentId="13_ncr:1_{41513449-5467-4EA0-9BC9-DBAF78AB2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K32" i="3" l="1"/>
  <c r="I53" i="5"/>
  <c r="B235" i="10"/>
  <c r="E46" i="5"/>
  <c r="D46" i="5"/>
  <c r="J46" i="5"/>
  <c r="S221" i="5"/>
  <c r="Q179" i="4"/>
  <c r="U179" i="4"/>
  <c r="E179" i="4"/>
  <c r="T193" i="8"/>
  <c r="G137" i="3"/>
  <c r="L67" i="4"/>
  <c r="D284" i="8"/>
  <c r="N102" i="4"/>
  <c r="F102" i="4"/>
  <c r="U102" i="4"/>
  <c r="M102" i="4"/>
  <c r="L102" i="4"/>
  <c r="S102" i="4"/>
  <c r="K102" i="4"/>
  <c r="R102" i="4"/>
  <c r="I102" i="4"/>
  <c r="G102" i="4"/>
  <c r="Q46" i="8"/>
  <c r="E46" i="8"/>
  <c r="I200" i="5"/>
  <c r="H200" i="5"/>
  <c r="N200" i="5"/>
  <c r="C200" i="5"/>
  <c r="C186" i="11"/>
  <c r="B186" i="11"/>
  <c r="H186" i="11"/>
  <c r="I221" i="12"/>
  <c r="G221" i="12"/>
  <c r="F221" i="12"/>
  <c r="M144" i="7"/>
  <c r="T144" i="7"/>
  <c r="R144" i="7"/>
  <c r="I144" i="7"/>
  <c r="D25" i="6"/>
  <c r="G25" i="6"/>
  <c r="H25" i="6"/>
  <c r="S25" i="6"/>
  <c r="Q25" i="6"/>
  <c r="M207" i="7"/>
  <c r="K207" i="7"/>
  <c r="C207" i="7"/>
  <c r="Q207" i="7"/>
  <c r="F207" i="7"/>
  <c r="B207" i="7"/>
  <c r="N207" i="7"/>
  <c r="U123" i="5"/>
  <c r="M123" i="5"/>
  <c r="E123" i="5"/>
  <c r="T123" i="5"/>
  <c r="D123" i="5"/>
  <c r="K123" i="5"/>
  <c r="J123" i="5"/>
  <c r="B123" i="5"/>
  <c r="F137" i="8"/>
  <c r="E46" i="11"/>
  <c r="T116" i="5"/>
  <c r="D25" i="2"/>
  <c r="M165" i="2"/>
  <c r="L165" i="2"/>
  <c r="B165" i="2"/>
  <c r="Q130" i="8"/>
  <c r="R130" i="8"/>
  <c r="N186" i="5"/>
  <c r="H235" i="9"/>
  <c r="U102" i="6"/>
  <c r="R158" i="12"/>
  <c r="F39" i="10"/>
  <c r="E39" i="10"/>
  <c r="C39" i="10"/>
  <c r="B39" i="10"/>
  <c r="D39" i="10"/>
  <c r="H256" i="12"/>
  <c r="F256" i="12"/>
  <c r="Q256" i="12"/>
  <c r="T88" i="5"/>
  <c r="K88" i="5"/>
  <c r="J88" i="14"/>
  <c r="F88" i="14"/>
  <c r="G88" i="14"/>
  <c r="C88" i="14"/>
  <c r="K249" i="3"/>
  <c r="C137" i="13"/>
  <c r="E158" i="13"/>
  <c r="C158" i="13"/>
  <c r="J88" i="8"/>
  <c r="P88" i="8"/>
  <c r="G88" i="8"/>
  <c r="U88" i="8"/>
  <c r="M88" i="8"/>
  <c r="M53" i="9"/>
  <c r="L53" i="9"/>
  <c r="N53" i="9"/>
  <c r="I256" i="14"/>
  <c r="G256" i="14"/>
  <c r="K60" i="4"/>
  <c r="C60" i="4"/>
  <c r="H60" i="4"/>
  <c r="D60" i="4"/>
  <c r="G200" i="8"/>
  <c r="N200" i="8"/>
  <c r="J200" i="8"/>
  <c r="L46" i="9"/>
  <c r="I60" i="10"/>
  <c r="B291" i="14"/>
  <c r="E291" i="14"/>
  <c r="C291" i="14"/>
  <c r="K291" i="14"/>
  <c r="P88" i="2"/>
  <c r="E88" i="2"/>
  <c r="H151" i="2"/>
  <c r="H214" i="2"/>
  <c r="E214" i="2"/>
  <c r="C214" i="2"/>
  <c r="C130" i="2"/>
  <c r="H137" i="2"/>
  <c r="G137" i="2"/>
  <c r="F137" i="2"/>
  <c r="E137" i="2"/>
  <c r="J137" i="2"/>
  <c r="E172" i="11"/>
  <c r="G172" i="11"/>
  <c r="G151" i="12"/>
  <c r="O151" i="12"/>
  <c r="C207" i="13"/>
  <c r="C130" i="14"/>
  <c r="J130" i="14"/>
  <c r="S109" i="8"/>
  <c r="E193" i="11"/>
  <c r="K193" i="11"/>
  <c r="J193" i="11"/>
  <c r="B193" i="11"/>
  <c r="G193" i="11"/>
  <c r="J277" i="4"/>
  <c r="Q179" i="6"/>
  <c r="E46" i="14"/>
  <c r="L46" i="14"/>
  <c r="D46" i="14"/>
  <c r="J46" i="14"/>
  <c r="K46" i="14"/>
  <c r="G46" i="14"/>
  <c r="K193" i="9"/>
  <c r="H193" i="9"/>
  <c r="E193" i="9"/>
  <c r="D193" i="9"/>
  <c r="M193" i="9"/>
  <c r="N193" i="9"/>
  <c r="F284" i="7"/>
  <c r="H284" i="3"/>
  <c r="G284" i="3"/>
  <c r="K291" i="12"/>
  <c r="P291" i="12"/>
  <c r="M291" i="12"/>
  <c r="J291" i="12"/>
  <c r="Q291" i="12"/>
  <c r="D291" i="12"/>
  <c r="O291" i="12"/>
  <c r="K179" i="10"/>
  <c r="S228" i="4"/>
  <c r="K228" i="4"/>
  <c r="R228" i="4"/>
  <c r="J228" i="4"/>
  <c r="B228" i="4"/>
  <c r="F228" i="4"/>
  <c r="N228" i="4"/>
  <c r="L88" i="9"/>
  <c r="B88" i="9"/>
  <c r="L277" i="11"/>
  <c r="G277" i="11"/>
  <c r="M207" i="3"/>
  <c r="K32" i="14"/>
  <c r="J32" i="14"/>
  <c r="I32" i="14"/>
  <c r="E74" i="9"/>
  <c r="L81" i="11"/>
  <c r="D81" i="11"/>
  <c r="M263" i="7"/>
  <c r="H256" i="5"/>
  <c r="T256" i="5"/>
  <c r="G109" i="14"/>
  <c r="H200" i="3"/>
  <c r="B53" i="6"/>
  <c r="G53" i="6"/>
  <c r="T53" i="6"/>
  <c r="L53" i="6"/>
  <c r="M53" i="6"/>
  <c r="H53" i="6"/>
  <c r="F53" i="6"/>
  <c r="U53" i="6"/>
  <c r="P53" i="6"/>
  <c r="N53" i="6"/>
  <c r="K284" i="14"/>
  <c r="C284" i="14"/>
  <c r="J284" i="14"/>
  <c r="H284" i="14"/>
  <c r="F284" i="14"/>
  <c r="D284" i="14"/>
  <c r="M284" i="14"/>
  <c r="Q46" i="12"/>
  <c r="K25" i="8"/>
  <c r="Q25" i="8"/>
  <c r="H25" i="8"/>
  <c r="G25" i="8"/>
  <c r="U25" i="8"/>
  <c r="L25" i="8"/>
  <c r="D25" i="8"/>
  <c r="J25" i="8"/>
  <c r="B25" i="8"/>
  <c r="T25" i="8"/>
  <c r="T200" i="4"/>
  <c r="S158" i="5"/>
  <c r="G67" i="5"/>
  <c r="B39" i="6"/>
  <c r="Q39" i="6"/>
  <c r="L39" i="6"/>
  <c r="S39" i="6"/>
  <c r="F39" i="6"/>
  <c r="L235" i="2"/>
  <c r="I235" i="2"/>
  <c r="M60" i="2"/>
  <c r="D60" i="2"/>
  <c r="J60" i="2"/>
  <c r="O74" i="2"/>
  <c r="D193" i="2"/>
  <c r="P109" i="2"/>
  <c r="N46" i="2"/>
  <c r="I158" i="4"/>
  <c r="T116" i="4"/>
  <c r="S116" i="4"/>
  <c r="K116" i="4"/>
  <c r="V291" i="8"/>
  <c r="M291" i="8"/>
  <c r="R291" i="8"/>
  <c r="B291" i="8"/>
  <c r="Q291" i="8"/>
  <c r="H291" i="8"/>
  <c r="F172" i="8"/>
  <c r="Q172" i="8"/>
  <c r="L144" i="11"/>
  <c r="K144" i="11"/>
  <c r="I144" i="11"/>
  <c r="H144" i="11"/>
  <c r="P81" i="4"/>
  <c r="M284" i="4"/>
  <c r="R284" i="4"/>
  <c r="Q284" i="4"/>
  <c r="K81" i="7"/>
  <c r="C81" i="7"/>
  <c r="B81" i="7"/>
  <c r="H81" i="7"/>
  <c r="M81" i="7"/>
  <c r="T81" i="7"/>
  <c r="G81" i="7"/>
  <c r="F81" i="7"/>
  <c r="N291" i="5"/>
  <c r="S291" i="5"/>
  <c r="E291" i="5"/>
  <c r="B46" i="6"/>
  <c r="K67" i="10"/>
  <c r="L95" i="6"/>
  <c r="S95" i="6"/>
  <c r="K95" i="6"/>
  <c r="R95" i="6"/>
  <c r="J95" i="6"/>
  <c r="O32" i="4"/>
  <c r="U32" i="4"/>
  <c r="L32" i="4"/>
  <c r="D32" i="4"/>
  <c r="T60" i="8"/>
  <c r="B81" i="9"/>
  <c r="K116" i="3"/>
  <c r="U242" i="8"/>
  <c r="L242" i="8"/>
  <c r="B242" i="8"/>
  <c r="F242" i="8"/>
  <c r="Q242" i="8"/>
  <c r="M137" i="9"/>
  <c r="C277" i="10"/>
  <c r="D95" i="10"/>
  <c r="C95" i="10"/>
  <c r="J95" i="10"/>
  <c r="H95" i="10"/>
  <c r="G95" i="10"/>
  <c r="F95" i="10"/>
  <c r="N151" i="7"/>
  <c r="E156" i="12"/>
  <c r="E106" i="12"/>
  <c r="O60" i="4"/>
  <c r="E289" i="12"/>
  <c r="D242" i="10"/>
  <c r="E219" i="12"/>
  <c r="E169" i="12"/>
  <c r="E51" i="12"/>
  <c r="E190" i="12"/>
  <c r="O207" i="7"/>
  <c r="S207" i="7"/>
  <c r="E256" i="5"/>
  <c r="P249" i="5"/>
  <c r="F123" i="9"/>
  <c r="F74" i="11"/>
  <c r="E94" i="12"/>
  <c r="J144" i="7"/>
  <c r="U144" i="7"/>
  <c r="Q144" i="7"/>
  <c r="E200" i="10"/>
  <c r="C200" i="10"/>
  <c r="K200" i="10"/>
  <c r="I200" i="10"/>
  <c r="J200" i="10"/>
  <c r="Q221" i="12"/>
  <c r="O221" i="12"/>
  <c r="E170" i="12"/>
  <c r="S53" i="5"/>
  <c r="P53" i="5"/>
  <c r="Q53" i="5"/>
  <c r="L53" i="5"/>
  <c r="U53" i="5"/>
  <c r="O53" i="5"/>
  <c r="T53" i="5"/>
  <c r="F53" i="5"/>
  <c r="M53" i="5"/>
  <c r="R179" i="4"/>
  <c r="K179" i="4"/>
  <c r="B179" i="4"/>
  <c r="S179" i="4"/>
  <c r="H179" i="4"/>
  <c r="N179" i="4"/>
  <c r="F179" i="4"/>
  <c r="E255" i="12"/>
  <c r="K277" i="12"/>
  <c r="M270" i="12"/>
  <c r="G186" i="8"/>
  <c r="E204" i="12"/>
  <c r="B235" i="6"/>
  <c r="O165" i="2"/>
  <c r="E102" i="13"/>
  <c r="M137" i="8"/>
  <c r="K186" i="5"/>
  <c r="I186" i="5"/>
  <c r="J193" i="9"/>
  <c r="G25" i="14"/>
  <c r="H25" i="2"/>
  <c r="L25" i="2"/>
  <c r="D221" i="5"/>
  <c r="I221" i="5"/>
  <c r="F221" i="5"/>
  <c r="R221" i="5"/>
  <c r="K116" i="5"/>
  <c r="N137" i="2"/>
  <c r="C137" i="2"/>
  <c r="B137" i="2"/>
  <c r="I39" i="10"/>
  <c r="K39" i="10"/>
  <c r="J158" i="10"/>
  <c r="H102" i="4"/>
  <c r="B102" i="4"/>
  <c r="D102" i="4"/>
  <c r="T102" i="4"/>
  <c r="K214" i="9"/>
  <c r="I46" i="8"/>
  <c r="J46" i="8"/>
  <c r="M186" i="6"/>
  <c r="I277" i="5"/>
  <c r="C116" i="2"/>
  <c r="C102" i="8"/>
  <c r="I102" i="8"/>
  <c r="Q102" i="8"/>
  <c r="U102" i="8"/>
  <c r="P102" i="8"/>
  <c r="C67" i="12"/>
  <c r="E44" i="12"/>
  <c r="E263" i="14"/>
  <c r="D193" i="7"/>
  <c r="B193" i="7"/>
  <c r="P193" i="7"/>
  <c r="O32" i="6"/>
  <c r="G32" i="6"/>
  <c r="Q32" i="6"/>
  <c r="H32" i="6"/>
  <c r="T32" i="6"/>
  <c r="K32" i="6"/>
  <c r="G193" i="10"/>
  <c r="D291" i="14"/>
  <c r="H88" i="14"/>
  <c r="E116" i="11"/>
  <c r="C116" i="11"/>
  <c r="H116" i="11"/>
  <c r="K151" i="8"/>
  <c r="R123" i="5"/>
  <c r="Q123" i="5"/>
  <c r="L123" i="5"/>
  <c r="Q32" i="3"/>
  <c r="F32" i="3"/>
  <c r="G32" i="3"/>
  <c r="H32" i="3"/>
  <c r="D32" i="3"/>
  <c r="T32" i="3"/>
  <c r="C32" i="3"/>
  <c r="I32" i="3"/>
  <c r="J32" i="3"/>
  <c r="E32" i="3"/>
  <c r="U32" i="3"/>
  <c r="O32" i="3"/>
  <c r="R32" i="3"/>
  <c r="N32" i="3"/>
  <c r="P32" i="3"/>
  <c r="L32" i="3"/>
  <c r="B46" i="11"/>
  <c r="R200" i="12"/>
  <c r="N200" i="12"/>
  <c r="D193" i="11"/>
  <c r="B284" i="8"/>
  <c r="J284" i="8"/>
  <c r="N102" i="6"/>
  <c r="F144" i="10"/>
  <c r="C144" i="10"/>
  <c r="K144" i="10"/>
  <c r="H144" i="10"/>
  <c r="G144" i="10"/>
  <c r="E144" i="10"/>
  <c r="J144" i="10"/>
  <c r="D144" i="10"/>
  <c r="I144" i="10"/>
  <c r="B144" i="10"/>
  <c r="H67" i="4"/>
  <c r="C67" i="4"/>
  <c r="S67" i="4"/>
  <c r="B67" i="4"/>
  <c r="F67" i="4"/>
  <c r="L137" i="11"/>
  <c r="C137" i="11"/>
  <c r="B88" i="5"/>
  <c r="U88" i="5"/>
  <c r="E256" i="4"/>
  <c r="S256" i="4"/>
  <c r="I256" i="4"/>
  <c r="P256" i="4"/>
  <c r="K137" i="3"/>
  <c r="P137" i="3"/>
  <c r="N193" i="6"/>
  <c r="S25" i="8"/>
  <c r="Q179" i="7"/>
  <c r="E179" i="7"/>
  <c r="I179" i="7"/>
  <c r="C179" i="7"/>
  <c r="L25" i="6"/>
  <c r="N25" i="6"/>
  <c r="L172" i="11"/>
  <c r="Q74" i="6"/>
  <c r="O74" i="6"/>
  <c r="S200" i="5"/>
  <c r="G186" i="10"/>
  <c r="M46" i="5"/>
  <c r="F46" i="5"/>
  <c r="B46" i="5"/>
  <c r="C46" i="5"/>
  <c r="L46" i="5"/>
  <c r="H46" i="5"/>
  <c r="O46" i="5"/>
  <c r="R46" i="5"/>
  <c r="N46" i="5"/>
  <c r="I46" i="5"/>
  <c r="T46" i="5"/>
  <c r="J179" i="4" l="1"/>
  <c r="F137" i="11"/>
  <c r="L74" i="6"/>
  <c r="S193" i="7"/>
  <c r="T179" i="4"/>
  <c r="B53" i="5"/>
  <c r="O165" i="5"/>
  <c r="O235" i="12"/>
  <c r="G186" i="11"/>
  <c r="P102" i="12"/>
  <c r="L186" i="9"/>
  <c r="O186" i="6"/>
  <c r="K67" i="4"/>
  <c r="U221" i="5"/>
  <c r="H221" i="5"/>
  <c r="S116" i="3"/>
  <c r="D172" i="8"/>
  <c r="G249" i="10"/>
  <c r="C270" i="2"/>
  <c r="K53" i="9"/>
  <c r="V88" i="8"/>
  <c r="N165" i="5"/>
  <c r="M88" i="14"/>
  <c r="L235" i="12"/>
  <c r="M158" i="14"/>
  <c r="M116" i="5"/>
  <c r="E30" i="12"/>
  <c r="M32" i="5"/>
  <c r="K25" i="6"/>
  <c r="G200" i="5"/>
  <c r="R200" i="5"/>
  <c r="C200" i="12"/>
  <c r="O179" i="7"/>
  <c r="B179" i="7"/>
  <c r="P221" i="5"/>
  <c r="E151" i="8"/>
  <c r="L102" i="8"/>
  <c r="C123" i="9"/>
  <c r="N53" i="5"/>
  <c r="L88" i="14"/>
  <c r="H102" i="6"/>
  <c r="U25" i="6"/>
  <c r="Q67" i="12"/>
  <c r="K67" i="12"/>
  <c r="K221" i="12"/>
  <c r="E95" i="8"/>
  <c r="I46" i="7"/>
  <c r="B186" i="6"/>
  <c r="R186" i="6"/>
  <c r="G200" i="10"/>
  <c r="E123" i="7"/>
  <c r="O214" i="8"/>
  <c r="U172" i="8"/>
  <c r="I46" i="11"/>
  <c r="C242" i="9"/>
  <c r="B74" i="6"/>
  <c r="L291" i="14"/>
  <c r="H186" i="6"/>
  <c r="C214" i="9"/>
  <c r="E151" i="4"/>
  <c r="Q249" i="5"/>
  <c r="N284" i="8"/>
  <c r="F25" i="6"/>
  <c r="I284" i="8"/>
  <c r="E137" i="11"/>
  <c r="E59" i="12"/>
  <c r="M172" i="6"/>
  <c r="Q46" i="4"/>
  <c r="R74" i="8"/>
  <c r="P67" i="12"/>
  <c r="B95" i="8"/>
  <c r="J291" i="14"/>
  <c r="N186" i="6"/>
  <c r="Q200" i="12"/>
  <c r="H95" i="11"/>
  <c r="I165" i="5"/>
  <c r="J179" i="7"/>
  <c r="P46" i="6"/>
  <c r="G228" i="8"/>
  <c r="D158" i="3"/>
  <c r="S284" i="4"/>
  <c r="D46" i="2"/>
  <c r="B235" i="2"/>
  <c r="J277" i="11"/>
  <c r="T228" i="4"/>
  <c r="F46" i="14"/>
  <c r="H242" i="9"/>
  <c r="D235" i="9"/>
  <c r="J130" i="8"/>
  <c r="I25" i="2"/>
  <c r="P130" i="12"/>
  <c r="U277" i="5"/>
  <c r="S32" i="4"/>
  <c r="J109" i="2"/>
  <c r="M235" i="2"/>
  <c r="T95" i="6"/>
  <c r="I284" i="4"/>
  <c r="C144" i="11"/>
  <c r="N109" i="2"/>
  <c r="E67" i="5"/>
  <c r="I263" i="7"/>
  <c r="M32" i="14"/>
  <c r="F291" i="12"/>
  <c r="T116" i="8"/>
  <c r="S116" i="8"/>
  <c r="M137" i="2"/>
  <c r="C249" i="3"/>
  <c r="P165" i="3"/>
  <c r="D200" i="5"/>
  <c r="P200" i="5"/>
  <c r="U270" i="7"/>
  <c r="I53" i="9"/>
  <c r="U67" i="4"/>
  <c r="K130" i="12"/>
  <c r="C249" i="5"/>
  <c r="U249" i="5"/>
  <c r="Q200" i="5"/>
  <c r="N291" i="8"/>
  <c r="K179" i="2"/>
  <c r="L130" i="14"/>
  <c r="F193" i="6"/>
  <c r="E136" i="12"/>
  <c r="G95" i="11"/>
  <c r="C95" i="11"/>
  <c r="B249" i="10"/>
  <c r="K193" i="10"/>
  <c r="E95" i="11"/>
  <c r="E74" i="6"/>
  <c r="C291" i="13"/>
  <c r="O95" i="8"/>
  <c r="O67" i="4"/>
  <c r="C165" i="11"/>
  <c r="K172" i="8"/>
  <c r="N39" i="6"/>
  <c r="C186" i="10"/>
  <c r="P263" i="6"/>
  <c r="C88" i="5"/>
  <c r="H137" i="11"/>
  <c r="N137" i="3"/>
  <c r="K46" i="5"/>
  <c r="G60" i="10"/>
  <c r="R172" i="6"/>
  <c r="F130" i="10"/>
  <c r="N116" i="3"/>
  <c r="H60" i="8"/>
  <c r="F284" i="4"/>
  <c r="F151" i="3"/>
  <c r="U256" i="5"/>
  <c r="B214" i="2"/>
  <c r="I235" i="6"/>
  <c r="J186" i="5"/>
  <c r="S144" i="7"/>
  <c r="J137" i="11"/>
  <c r="D249" i="13"/>
  <c r="C53" i="7"/>
  <c r="U60" i="8"/>
  <c r="G172" i="8"/>
  <c r="P60" i="2"/>
  <c r="H221" i="9"/>
  <c r="L284" i="14"/>
  <c r="E74" i="8"/>
  <c r="I214" i="2"/>
  <c r="K235" i="6"/>
  <c r="S53" i="4"/>
  <c r="O39" i="8"/>
  <c r="N46" i="9"/>
  <c r="U116" i="5"/>
  <c r="C256" i="13"/>
  <c r="C123" i="5"/>
  <c r="M130" i="14"/>
  <c r="K200" i="5"/>
  <c r="M67" i="12"/>
  <c r="B270" i="2"/>
  <c r="O102" i="4"/>
  <c r="N95" i="8"/>
  <c r="B53" i="9"/>
  <c r="N74" i="6"/>
  <c r="J179" i="6"/>
  <c r="K88" i="8"/>
  <c r="O137" i="3"/>
  <c r="D179" i="4"/>
  <c r="C130" i="3"/>
  <c r="F228" i="12"/>
  <c r="S291" i="8"/>
  <c r="N172" i="6"/>
  <c r="N214" i="9"/>
  <c r="F46" i="11"/>
  <c r="K256" i="14"/>
  <c r="E263" i="8"/>
  <c r="K81" i="6"/>
  <c r="Q165" i="12"/>
  <c r="J130" i="9"/>
  <c r="E267" i="12"/>
  <c r="J200" i="12"/>
  <c r="J291" i="10"/>
  <c r="C102" i="9"/>
  <c r="O88" i="5"/>
  <c r="N60" i="2"/>
  <c r="C235" i="6"/>
  <c r="F277" i="4"/>
  <c r="E183" i="12"/>
  <c r="J221" i="5"/>
  <c r="J60" i="10"/>
  <c r="E88" i="8"/>
  <c r="M46" i="8"/>
  <c r="R165" i="5"/>
  <c r="T46" i="8"/>
  <c r="Q67" i="3"/>
  <c r="D144" i="7"/>
  <c r="O25" i="6"/>
  <c r="D158" i="13"/>
  <c r="D186" i="9"/>
  <c r="H46" i="11"/>
  <c r="T291" i="3"/>
  <c r="N137" i="9"/>
  <c r="D109" i="2"/>
  <c r="H291" i="12"/>
  <c r="D291" i="8"/>
  <c r="H158" i="4"/>
  <c r="C249" i="10"/>
  <c r="B130" i="13"/>
  <c r="B172" i="11"/>
  <c r="B235" i="8"/>
  <c r="N130" i="7"/>
  <c r="I263" i="14"/>
  <c r="P186" i="6"/>
  <c r="E284" i="13"/>
  <c r="P67" i="4"/>
  <c r="S137" i="3"/>
  <c r="N221" i="5"/>
  <c r="O221" i="5"/>
  <c r="F214" i="2"/>
  <c r="H277" i="4"/>
  <c r="C291" i="12"/>
  <c r="K53" i="10"/>
  <c r="H81" i="9"/>
  <c r="B60" i="8"/>
  <c r="I32" i="4"/>
  <c r="B67" i="10"/>
  <c r="M81" i="4"/>
  <c r="F235" i="2"/>
  <c r="O46" i="12"/>
  <c r="S53" i="6"/>
  <c r="J53" i="6"/>
  <c r="I81" i="11"/>
  <c r="L46" i="12"/>
  <c r="G151" i="3"/>
  <c r="O242" i="8"/>
  <c r="T242" i="8"/>
  <c r="L165" i="4"/>
  <c r="K165" i="11"/>
  <c r="G144" i="11"/>
  <c r="E144" i="11"/>
  <c r="S172" i="8"/>
  <c r="I109" i="2"/>
  <c r="D235" i="2"/>
  <c r="P39" i="6"/>
  <c r="G39" i="6"/>
  <c r="B172" i="13"/>
  <c r="E249" i="10"/>
  <c r="N25" i="8"/>
  <c r="P25" i="8"/>
  <c r="I165" i="7"/>
  <c r="I53" i="6"/>
  <c r="I228" i="4"/>
  <c r="I46" i="14"/>
  <c r="R144" i="3"/>
  <c r="H130" i="6"/>
  <c r="H228" i="6"/>
  <c r="B228" i="6"/>
  <c r="T291" i="5"/>
  <c r="D158" i="4"/>
  <c r="P200" i="3"/>
  <c r="R228" i="8"/>
  <c r="C256" i="8"/>
  <c r="H67" i="3"/>
  <c r="D207" i="3"/>
  <c r="L291" i="12"/>
  <c r="E242" i="3"/>
  <c r="D277" i="4"/>
  <c r="E277" i="4"/>
  <c r="C109" i="8"/>
  <c r="I130" i="14"/>
  <c r="C25" i="12"/>
  <c r="G214" i="2"/>
  <c r="O270" i="7"/>
  <c r="H88" i="8"/>
  <c r="L165" i="5"/>
  <c r="L46" i="4"/>
  <c r="E109" i="11"/>
  <c r="D88" i="14"/>
  <c r="N242" i="9"/>
  <c r="B256" i="13"/>
  <c r="O158" i="12"/>
  <c r="K67" i="9"/>
  <c r="J186" i="8"/>
  <c r="F235" i="9"/>
  <c r="H39" i="8"/>
  <c r="L39" i="8"/>
  <c r="C186" i="5"/>
  <c r="J109" i="11"/>
  <c r="L172" i="6"/>
  <c r="M165" i="5"/>
  <c r="H263" i="2"/>
  <c r="E232" i="12"/>
  <c r="K46" i="11"/>
  <c r="E46" i="9"/>
  <c r="G123" i="5"/>
  <c r="D130" i="14"/>
  <c r="H144" i="7"/>
  <c r="F60" i="7"/>
  <c r="L221" i="12"/>
  <c r="H60" i="10"/>
  <c r="K186" i="9"/>
  <c r="E291" i="13"/>
  <c r="M200" i="5"/>
  <c r="L46" i="11"/>
  <c r="E291" i="10"/>
  <c r="G67" i="12"/>
  <c r="I109" i="10"/>
  <c r="E275" i="12"/>
  <c r="Q102" i="4"/>
  <c r="R95" i="8"/>
  <c r="G200" i="12"/>
  <c r="J186" i="6"/>
  <c r="K186" i="11"/>
  <c r="T67" i="4"/>
  <c r="N67" i="4"/>
  <c r="K179" i="7"/>
  <c r="M179" i="7"/>
  <c r="E79" i="12"/>
  <c r="L221" i="5"/>
  <c r="U46" i="5"/>
  <c r="O46" i="8"/>
  <c r="E228" i="8"/>
  <c r="E228" i="4"/>
  <c r="G242" i="3"/>
  <c r="R179" i="6"/>
  <c r="H172" i="11"/>
  <c r="M263" i="6"/>
  <c r="H130" i="7"/>
  <c r="J270" i="7"/>
  <c r="F270" i="7"/>
  <c r="B46" i="4"/>
  <c r="T46" i="4"/>
  <c r="Q39" i="8"/>
  <c r="Q172" i="6"/>
  <c r="G249" i="14"/>
  <c r="G39" i="10"/>
  <c r="G81" i="8"/>
  <c r="F263" i="14"/>
  <c r="E165" i="2"/>
  <c r="E137" i="13"/>
  <c r="O123" i="5"/>
  <c r="S123" i="5"/>
  <c r="R25" i="6"/>
  <c r="E144" i="7"/>
  <c r="P221" i="12"/>
  <c r="L186" i="11"/>
  <c r="Q88" i="8"/>
  <c r="I95" i="8"/>
  <c r="G46" i="11"/>
  <c r="I179" i="4"/>
  <c r="E121" i="12"/>
  <c r="Q67" i="4"/>
  <c r="L151" i="8"/>
  <c r="C256" i="14"/>
  <c r="D102" i="13"/>
  <c r="J88" i="5"/>
  <c r="M67" i="9"/>
  <c r="J207" i="7"/>
  <c r="D207" i="7"/>
  <c r="I25" i="6"/>
  <c r="C221" i="12"/>
  <c r="U200" i="5"/>
  <c r="N46" i="8"/>
  <c r="K46" i="8"/>
  <c r="H179" i="7"/>
  <c r="C81" i="11"/>
  <c r="P207" i="3"/>
  <c r="R32" i="7"/>
  <c r="H277" i="11"/>
  <c r="O228" i="4"/>
  <c r="F179" i="10"/>
  <c r="C32" i="10"/>
  <c r="K137" i="2"/>
  <c r="O137" i="2"/>
  <c r="I270" i="2"/>
  <c r="K88" i="14"/>
  <c r="I242" i="9"/>
  <c r="H263" i="14"/>
  <c r="N123" i="5"/>
  <c r="R67" i="12"/>
  <c r="I137" i="11"/>
  <c r="J200" i="5"/>
  <c r="M46" i="7"/>
  <c r="H158" i="10"/>
  <c r="C25" i="10"/>
  <c r="J67" i="4"/>
  <c r="I137" i="3"/>
  <c r="B74" i="9"/>
  <c r="B277" i="11"/>
  <c r="P228" i="4"/>
  <c r="F67" i="12"/>
  <c r="C165" i="13"/>
  <c r="K291" i="5"/>
  <c r="I235" i="12"/>
  <c r="U46" i="4"/>
  <c r="B137" i="13"/>
  <c r="O60" i="7"/>
  <c r="F186" i="11"/>
  <c r="K137" i="11"/>
  <c r="I130" i="2"/>
  <c r="E214" i="13"/>
  <c r="O284" i="8"/>
  <c r="Q270" i="12"/>
  <c r="G53" i="9"/>
  <c r="E186" i="6"/>
  <c r="N186" i="4"/>
  <c r="H291" i="10"/>
  <c r="F291" i="10"/>
  <c r="G186" i="6"/>
  <c r="C151" i="2"/>
  <c r="C130" i="13"/>
  <c r="L207" i="3"/>
  <c r="K39" i="6"/>
  <c r="N207" i="12"/>
  <c r="P179" i="4"/>
  <c r="E116" i="13"/>
  <c r="J81" i="11"/>
  <c r="P74" i="6"/>
  <c r="K200" i="12"/>
  <c r="S46" i="8"/>
  <c r="C46" i="8"/>
  <c r="I88" i="14"/>
  <c r="I172" i="11"/>
  <c r="H179" i="2"/>
  <c r="D137" i="11"/>
  <c r="F200" i="10"/>
  <c r="C186" i="9"/>
  <c r="P179" i="7"/>
  <c r="P144" i="7"/>
  <c r="F256" i="14"/>
  <c r="G53" i="5"/>
  <c r="K53" i="5"/>
  <c r="F179" i="7"/>
  <c r="N179" i="7"/>
  <c r="O214" i="2"/>
  <c r="T88" i="8"/>
  <c r="K25" i="9"/>
  <c r="L88" i="5"/>
  <c r="D144" i="13"/>
  <c r="E88" i="9"/>
  <c r="C109" i="11"/>
  <c r="S172" i="6"/>
  <c r="F158" i="11"/>
  <c r="K263" i="6"/>
  <c r="L263" i="6"/>
  <c r="K165" i="12"/>
  <c r="J74" i="6"/>
  <c r="D291" i="10"/>
  <c r="E186" i="9"/>
  <c r="J186" i="9"/>
  <c r="N46" i="4"/>
  <c r="S74" i="8"/>
  <c r="O67" i="12"/>
  <c r="U228" i="4"/>
  <c r="I270" i="10"/>
  <c r="E284" i="8"/>
  <c r="Q116" i="5"/>
  <c r="F291" i="14"/>
  <c r="C270" i="7"/>
  <c r="M179" i="4"/>
  <c r="B221" i="5"/>
  <c r="L46" i="8"/>
  <c r="C144" i="7"/>
  <c r="G284" i="8"/>
  <c r="F25" i="8"/>
  <c r="I242" i="8"/>
  <c r="K221" i="8"/>
  <c r="J165" i="4"/>
  <c r="R291" i="3"/>
  <c r="K53" i="8"/>
  <c r="J284" i="4"/>
  <c r="J165" i="10"/>
  <c r="J46" i="2"/>
  <c r="O235" i="2"/>
  <c r="E32" i="14"/>
  <c r="R207" i="3"/>
  <c r="G228" i="4"/>
  <c r="G193" i="6"/>
  <c r="F81" i="8"/>
  <c r="O81" i="8"/>
  <c r="B88" i="8"/>
  <c r="C165" i="5"/>
  <c r="U165" i="5"/>
  <c r="C46" i="4"/>
  <c r="B88" i="14"/>
  <c r="J53" i="4"/>
  <c r="S186" i="8"/>
  <c r="P46" i="4"/>
  <c r="Q200" i="7"/>
  <c r="B172" i="6"/>
  <c r="C25" i="9"/>
  <c r="K130" i="10"/>
  <c r="O263" i="6"/>
  <c r="B123" i="13"/>
  <c r="E176" i="12"/>
  <c r="G74" i="8"/>
  <c r="P123" i="5"/>
  <c r="M165" i="3"/>
  <c r="F144" i="7"/>
  <c r="K144" i="7"/>
  <c r="J67" i="12"/>
  <c r="R88" i="8"/>
  <c r="B74" i="8"/>
  <c r="H67" i="12"/>
  <c r="H228" i="4"/>
  <c r="P277" i="12"/>
  <c r="Q95" i="8"/>
  <c r="E234" i="12"/>
  <c r="R270" i="12"/>
  <c r="L144" i="3"/>
  <c r="G291" i="10"/>
  <c r="D207" i="13"/>
  <c r="F116" i="11"/>
  <c r="D74" i="6"/>
  <c r="D200" i="12"/>
  <c r="T186" i="6"/>
  <c r="S186" i="6"/>
  <c r="D186" i="11"/>
  <c r="Q186" i="6"/>
  <c r="C186" i="6"/>
  <c r="U186" i="6"/>
  <c r="D67" i="4"/>
  <c r="P214" i="2"/>
  <c r="T102" i="6"/>
  <c r="D179" i="7"/>
  <c r="R67" i="4"/>
  <c r="C74" i="6"/>
  <c r="F200" i="12"/>
  <c r="C221" i="5"/>
  <c r="E235" i="10"/>
  <c r="V102" i="8"/>
  <c r="B193" i="8"/>
  <c r="E193" i="13"/>
  <c r="E137" i="9"/>
  <c r="J242" i="8"/>
  <c r="N130" i="6"/>
  <c r="E109" i="2"/>
  <c r="L60" i="2"/>
  <c r="C39" i="6"/>
  <c r="C172" i="11"/>
  <c r="Q221" i="5"/>
  <c r="B221" i="6"/>
  <c r="H130" i="14"/>
  <c r="I74" i="8"/>
  <c r="J39" i="8"/>
  <c r="M263" i="14"/>
  <c r="D263" i="14"/>
  <c r="T25" i="6"/>
  <c r="R179" i="7"/>
  <c r="M81" i="9"/>
  <c r="P95" i="6"/>
  <c r="C228" i="8"/>
  <c r="D109" i="14"/>
  <c r="U53" i="4"/>
  <c r="E85" i="12"/>
  <c r="D291" i="13"/>
  <c r="D158" i="10"/>
  <c r="V46" i="8"/>
  <c r="T102" i="3"/>
  <c r="R46" i="4"/>
  <c r="P74" i="8"/>
  <c r="C193" i="11"/>
  <c r="L200" i="12"/>
  <c r="P88" i="5"/>
  <c r="D88" i="5"/>
  <c r="K74" i="11"/>
  <c r="K235" i="2"/>
  <c r="H165" i="5"/>
  <c r="E22" i="12"/>
  <c r="E172" i="8"/>
  <c r="I60" i="2"/>
  <c r="J263" i="6"/>
  <c r="S53" i="7"/>
  <c r="F291" i="5"/>
  <c r="G179" i="3"/>
  <c r="H256" i="8"/>
  <c r="I277" i="4"/>
  <c r="K242" i="10"/>
  <c r="H81" i="6"/>
  <c r="K53" i="4"/>
  <c r="J172" i="8"/>
  <c r="H109" i="2"/>
  <c r="K60" i="2"/>
  <c r="I81" i="6"/>
  <c r="B207" i="13"/>
  <c r="D46" i="9"/>
  <c r="O165" i="12"/>
  <c r="N88" i="5"/>
  <c r="G46" i="9"/>
  <c r="V95" i="8"/>
  <c r="E144" i="4"/>
  <c r="U46" i="8"/>
  <c r="I88" i="5"/>
  <c r="E67" i="4"/>
  <c r="K165" i="5"/>
  <c r="L200" i="4"/>
  <c r="K221" i="6"/>
  <c r="B53" i="14"/>
  <c r="L109" i="2"/>
  <c r="C151" i="3"/>
  <c r="U242" i="3"/>
  <c r="C179" i="6"/>
  <c r="B263" i="9"/>
  <c r="G74" i="6"/>
  <c r="T291" i="8"/>
  <c r="U158" i="4"/>
  <c r="K172" i="6"/>
  <c r="P291" i="5"/>
  <c r="O207" i="3"/>
  <c r="E263" i="10"/>
  <c r="J235" i="12"/>
  <c r="B186" i="9"/>
  <c r="L270" i="2"/>
  <c r="I95" i="10"/>
  <c r="Q165" i="4"/>
  <c r="R291" i="5"/>
  <c r="L291" i="5"/>
  <c r="C158" i="4"/>
  <c r="O60" i="2"/>
  <c r="R263" i="6"/>
  <c r="F242" i="3"/>
  <c r="E220" i="12"/>
  <c r="B102" i="9"/>
  <c r="J291" i="5"/>
  <c r="G60" i="2"/>
  <c r="E179" i="10"/>
  <c r="B81" i="2"/>
  <c r="G179" i="5"/>
  <c r="J46" i="9"/>
  <c r="E256" i="13"/>
  <c r="E32" i="5"/>
  <c r="F186" i="9"/>
  <c r="H53" i="9"/>
  <c r="K130" i="6"/>
  <c r="E179" i="13"/>
  <c r="I291" i="5"/>
  <c r="L200" i="9"/>
  <c r="K249" i="10"/>
  <c r="H151" i="3"/>
  <c r="Q32" i="7"/>
  <c r="D144" i="4"/>
  <c r="U228" i="7"/>
  <c r="E43" i="12"/>
  <c r="H165" i="12"/>
  <c r="L186" i="6"/>
  <c r="K130" i="3"/>
  <c r="D53" i="7"/>
  <c r="S165" i="4"/>
  <c r="F81" i="9"/>
  <c r="R53" i="8"/>
  <c r="Q32" i="4"/>
  <c r="E95" i="6"/>
  <c r="I67" i="10"/>
  <c r="K109" i="2"/>
  <c r="D39" i="6"/>
  <c r="F263" i="10"/>
  <c r="R32" i="8"/>
  <c r="E277" i="11"/>
  <c r="M228" i="4"/>
  <c r="N291" i="12"/>
  <c r="U277" i="4"/>
  <c r="O109" i="8"/>
  <c r="F74" i="8"/>
  <c r="O151" i="2"/>
  <c r="I88" i="8"/>
  <c r="J165" i="5"/>
  <c r="L235" i="6"/>
  <c r="E46" i="4"/>
  <c r="I137" i="9"/>
  <c r="L270" i="8"/>
  <c r="S242" i="8"/>
  <c r="B165" i="4"/>
  <c r="B291" i="3"/>
  <c r="I116" i="3"/>
  <c r="I81" i="9"/>
  <c r="O228" i="12"/>
  <c r="C291" i="8"/>
  <c r="G109" i="2"/>
  <c r="F60" i="2"/>
  <c r="N235" i="2"/>
  <c r="H39" i="6"/>
  <c r="J151" i="3"/>
  <c r="H81" i="11"/>
  <c r="B186" i="10"/>
  <c r="F277" i="11"/>
  <c r="C144" i="4"/>
  <c r="L242" i="3"/>
  <c r="L277" i="4"/>
  <c r="Q277" i="4"/>
  <c r="I193" i="6"/>
  <c r="D88" i="8"/>
  <c r="J46" i="4"/>
  <c r="S88" i="5"/>
  <c r="E249" i="5"/>
  <c r="J256" i="14"/>
  <c r="L88" i="8"/>
  <c r="G88" i="5"/>
  <c r="F67" i="9"/>
  <c r="E25" i="6"/>
  <c r="I242" i="3"/>
  <c r="M67" i="4"/>
  <c r="I67" i="4"/>
  <c r="G277" i="4"/>
  <c r="J172" i="11"/>
  <c r="B158" i="13"/>
  <c r="D186" i="8"/>
  <c r="S200" i="7"/>
  <c r="G46" i="8"/>
  <c r="M284" i="8"/>
  <c r="N242" i="8"/>
  <c r="E242" i="8"/>
  <c r="S130" i="6"/>
  <c r="B249" i="13"/>
  <c r="F165" i="4"/>
  <c r="F165" i="11"/>
  <c r="D165" i="11"/>
  <c r="D81" i="9"/>
  <c r="P60" i="8"/>
  <c r="I81" i="3"/>
  <c r="N95" i="6"/>
  <c r="O46" i="6"/>
  <c r="S235" i="5"/>
  <c r="C291" i="5"/>
  <c r="C284" i="4"/>
  <c r="U284" i="4"/>
  <c r="K81" i="4"/>
  <c r="R172" i="8"/>
  <c r="K291" i="8"/>
  <c r="N109" i="8"/>
  <c r="K74" i="8"/>
  <c r="N270" i="2"/>
  <c r="G81" i="14"/>
  <c r="C53" i="9"/>
  <c r="J151" i="7"/>
  <c r="P242" i="8"/>
  <c r="R242" i="8"/>
  <c r="M242" i="8"/>
  <c r="T165" i="4"/>
  <c r="H165" i="11"/>
  <c r="O116" i="3"/>
  <c r="L81" i="9"/>
  <c r="Q53" i="8"/>
  <c r="D95" i="6"/>
  <c r="B144" i="11"/>
  <c r="H172" i="8"/>
  <c r="L172" i="8"/>
  <c r="P291" i="8"/>
  <c r="M109" i="2"/>
  <c r="E60" i="2"/>
  <c r="I39" i="6"/>
  <c r="E172" i="13"/>
  <c r="E95" i="10"/>
  <c r="T270" i="8"/>
  <c r="G242" i="8"/>
  <c r="D242" i="8"/>
  <c r="L221" i="8"/>
  <c r="D165" i="4"/>
  <c r="E165" i="4"/>
  <c r="P165" i="4"/>
  <c r="C116" i="3"/>
  <c r="U116" i="3"/>
  <c r="F53" i="8"/>
  <c r="B32" i="4"/>
  <c r="C67" i="10"/>
  <c r="B291" i="5"/>
  <c r="H291" i="5"/>
  <c r="B284" i="4"/>
  <c r="T284" i="4"/>
  <c r="F144" i="11"/>
  <c r="D144" i="11"/>
  <c r="C228" i="2"/>
  <c r="O109" i="2"/>
  <c r="R39" i="6"/>
  <c r="U67" i="5"/>
  <c r="O25" i="8"/>
  <c r="E53" i="6"/>
  <c r="D74" i="9"/>
  <c r="N207" i="3"/>
  <c r="E207" i="3"/>
  <c r="J186" i="10"/>
  <c r="C228" i="4"/>
  <c r="K144" i="4"/>
  <c r="R291" i="12"/>
  <c r="O242" i="3"/>
  <c r="R277" i="4"/>
  <c r="M116" i="8"/>
  <c r="S81" i="6"/>
  <c r="N74" i="8"/>
  <c r="I137" i="2"/>
  <c r="F46" i="9"/>
  <c r="K46" i="9"/>
  <c r="I130" i="7"/>
  <c r="G165" i="5"/>
  <c r="G46" i="4"/>
  <c r="F88" i="5"/>
  <c r="K165" i="10"/>
  <c r="P235" i="2"/>
  <c r="O39" i="6"/>
  <c r="C172" i="13"/>
  <c r="D249" i="10"/>
  <c r="I25" i="8"/>
  <c r="I284" i="14"/>
  <c r="F200" i="3"/>
  <c r="C200" i="3"/>
  <c r="J263" i="10"/>
  <c r="K207" i="3"/>
  <c r="F186" i="10"/>
  <c r="C277" i="11"/>
  <c r="N88" i="9"/>
  <c r="D228" i="4"/>
  <c r="H179" i="10"/>
  <c r="P144" i="4"/>
  <c r="G291" i="12"/>
  <c r="B25" i="11"/>
  <c r="C242" i="3"/>
  <c r="I179" i="6"/>
  <c r="K277" i="4"/>
  <c r="I193" i="11"/>
  <c r="F130" i="14"/>
  <c r="C81" i="14"/>
  <c r="I88" i="12"/>
  <c r="N263" i="8"/>
  <c r="E25" i="8"/>
  <c r="Q53" i="6"/>
  <c r="F165" i="10"/>
  <c r="R256" i="8"/>
  <c r="L263" i="7"/>
  <c r="G207" i="3"/>
  <c r="S207" i="3"/>
  <c r="E186" i="10"/>
  <c r="K277" i="11"/>
  <c r="C88" i="9"/>
  <c r="G88" i="9"/>
  <c r="B263" i="6"/>
  <c r="Q228" i="4"/>
  <c r="L228" i="4"/>
  <c r="I291" i="12"/>
  <c r="B277" i="4"/>
  <c r="V116" i="8"/>
  <c r="J179" i="2"/>
  <c r="F179" i="2"/>
  <c r="L81" i="6"/>
  <c r="E130" i="14"/>
  <c r="E207" i="13"/>
  <c r="L137" i="2"/>
  <c r="P137" i="2"/>
  <c r="N214" i="2"/>
  <c r="K270" i="2"/>
  <c r="B151" i="2"/>
  <c r="G291" i="14"/>
  <c r="M46" i="9"/>
  <c r="D256" i="14"/>
  <c r="E214" i="9"/>
  <c r="P102" i="6"/>
  <c r="B109" i="13"/>
  <c r="C53" i="4"/>
  <c r="D53" i="9"/>
  <c r="O88" i="8"/>
  <c r="H88" i="5"/>
  <c r="G25" i="10"/>
  <c r="G270" i="11"/>
  <c r="H123" i="5"/>
  <c r="I207" i="7"/>
  <c r="O144" i="7"/>
  <c r="L144" i="7"/>
  <c r="H95" i="8"/>
  <c r="Q46" i="6"/>
  <c r="M179" i="2"/>
  <c r="I172" i="6"/>
  <c r="P32" i="2"/>
  <c r="H53" i="4"/>
  <c r="E157" i="12"/>
  <c r="S46" i="4"/>
  <c r="T165" i="5"/>
  <c r="G263" i="14"/>
  <c r="O256" i="2"/>
  <c r="M158" i="4"/>
  <c r="S221" i="6"/>
  <c r="D116" i="5"/>
  <c r="P116" i="5"/>
  <c r="H74" i="6"/>
  <c r="O144" i="2"/>
  <c r="E81" i="9"/>
  <c r="V235" i="8"/>
  <c r="J249" i="10"/>
  <c r="R221" i="8"/>
  <c r="M228" i="8"/>
  <c r="S158" i="4"/>
  <c r="Q242" i="3"/>
  <c r="B67" i="5"/>
  <c r="C263" i="6"/>
  <c r="F291" i="8"/>
  <c r="B109" i="11"/>
  <c r="K130" i="7"/>
  <c r="N235" i="8"/>
  <c r="E185" i="12"/>
  <c r="C130" i="6"/>
  <c r="P263" i="7"/>
  <c r="N179" i="2"/>
  <c r="B165" i="11"/>
  <c r="K46" i="3"/>
  <c r="N172" i="8"/>
  <c r="F172" i="6"/>
  <c r="Q193" i="6"/>
  <c r="C123" i="13"/>
  <c r="F179" i="5"/>
  <c r="U74" i="6"/>
  <c r="D137" i="9"/>
  <c r="E53" i="7"/>
  <c r="K81" i="9"/>
  <c r="O53" i="8"/>
  <c r="O235" i="4"/>
  <c r="O291" i="8"/>
  <c r="C165" i="10"/>
  <c r="S67" i="5"/>
  <c r="F158" i="5"/>
  <c r="B291" i="7"/>
  <c r="S123" i="4"/>
  <c r="K186" i="10"/>
  <c r="H88" i="9"/>
  <c r="H32" i="10"/>
  <c r="B123" i="4"/>
  <c r="D228" i="8"/>
  <c r="D186" i="10"/>
  <c r="J144" i="6"/>
  <c r="L228" i="12"/>
  <c r="F256" i="2"/>
  <c r="R158" i="5"/>
  <c r="N53" i="7"/>
  <c r="I165" i="11"/>
  <c r="P291" i="3"/>
  <c r="J116" i="3"/>
  <c r="K228" i="12"/>
  <c r="F67" i="5"/>
  <c r="B81" i="6"/>
  <c r="D235" i="8"/>
  <c r="K32" i="2"/>
  <c r="G53" i="4"/>
  <c r="R53" i="4"/>
  <c r="E53" i="4"/>
  <c r="U39" i="8"/>
  <c r="G81" i="6"/>
  <c r="F130" i="7"/>
  <c r="F53" i="4"/>
  <c r="S235" i="8"/>
  <c r="K130" i="14"/>
  <c r="D249" i="2"/>
  <c r="M291" i="14"/>
  <c r="K46" i="4"/>
  <c r="E88" i="5"/>
  <c r="U186" i="4"/>
  <c r="I186" i="14"/>
  <c r="N144" i="7"/>
  <c r="R74" i="6"/>
  <c r="C179" i="4"/>
  <c r="T179" i="7"/>
  <c r="L228" i="7"/>
  <c r="P109" i="8"/>
  <c r="J109" i="8"/>
  <c r="H193" i="6"/>
  <c r="L130" i="6"/>
  <c r="K53" i="7"/>
  <c r="G165" i="4"/>
  <c r="B53" i="8"/>
  <c r="Q60" i="8"/>
  <c r="O172" i="4"/>
  <c r="O284" i="4"/>
  <c r="F109" i="2"/>
  <c r="E39" i="6"/>
  <c r="N67" i="5"/>
  <c r="G200" i="4"/>
  <c r="H249" i="10"/>
  <c r="I263" i="6"/>
  <c r="P242" i="3"/>
  <c r="K32" i="10"/>
  <c r="P277" i="4"/>
  <c r="M74" i="8"/>
  <c r="H291" i="14"/>
  <c r="F60" i="10"/>
  <c r="J270" i="10"/>
  <c r="P67" i="5"/>
  <c r="J67" i="5"/>
  <c r="K137" i="12"/>
  <c r="G144" i="4"/>
  <c r="D242" i="3"/>
  <c r="M277" i="4"/>
  <c r="O116" i="8"/>
  <c r="G179" i="2"/>
  <c r="P235" i="8"/>
  <c r="I291" i="14"/>
  <c r="B116" i="3"/>
  <c r="F53" i="7"/>
  <c r="G165" i="11"/>
  <c r="E165" i="11"/>
  <c r="O158" i="5"/>
  <c r="J221" i="9"/>
  <c r="K263" i="10"/>
  <c r="P32" i="8"/>
  <c r="H242" i="7"/>
  <c r="D277" i="11"/>
  <c r="M81" i="6"/>
  <c r="H235" i="8"/>
  <c r="K235" i="8"/>
  <c r="T221" i="8"/>
  <c r="J221" i="8"/>
  <c r="D95" i="13"/>
  <c r="I172" i="8"/>
  <c r="Q158" i="4"/>
  <c r="I32" i="8"/>
  <c r="N263" i="6"/>
  <c r="B137" i="9"/>
  <c r="C53" i="8"/>
  <c r="K179" i="3"/>
  <c r="B144" i="2"/>
  <c r="L95" i="2"/>
  <c r="K32" i="7"/>
  <c r="G32" i="10"/>
  <c r="C228" i="7"/>
  <c r="H109" i="8"/>
  <c r="U116" i="8"/>
  <c r="L193" i="6"/>
  <c r="R67" i="5"/>
  <c r="J32" i="7"/>
  <c r="L32" i="2"/>
  <c r="I179" i="2"/>
  <c r="E226" i="12"/>
  <c r="F102" i="14"/>
  <c r="K60" i="11"/>
  <c r="O221" i="8"/>
  <c r="B172" i="8"/>
  <c r="J291" i="8"/>
  <c r="K242" i="7"/>
  <c r="C207" i="3"/>
  <c r="U207" i="3"/>
  <c r="F88" i="9"/>
  <c r="B60" i="10"/>
  <c r="I165" i="12"/>
  <c r="D137" i="13"/>
  <c r="R88" i="5"/>
  <c r="E116" i="5"/>
  <c r="R46" i="8"/>
  <c r="M200" i="12"/>
  <c r="H74" i="11"/>
  <c r="L179" i="7"/>
  <c r="E53" i="5"/>
  <c r="E291" i="8"/>
  <c r="E200" i="9"/>
  <c r="V228" i="8"/>
  <c r="E277" i="9"/>
  <c r="J88" i="9"/>
  <c r="N242" i="3"/>
  <c r="B179" i="2"/>
  <c r="D81" i="6"/>
  <c r="O179" i="2"/>
  <c r="F249" i="10"/>
  <c r="P158" i="4"/>
  <c r="G144" i="2"/>
  <c r="E60" i="13"/>
  <c r="K228" i="8"/>
  <c r="I74" i="9"/>
  <c r="K193" i="14"/>
  <c r="R242" i="3"/>
  <c r="J193" i="6"/>
  <c r="D130" i="7"/>
  <c r="O46" i="4"/>
  <c r="L109" i="11"/>
  <c r="C39" i="8"/>
  <c r="G158" i="10"/>
  <c r="E164" i="12"/>
  <c r="D186" i="6"/>
  <c r="S151" i="8"/>
  <c r="J53" i="5"/>
  <c r="N158" i="5"/>
  <c r="E151" i="11"/>
  <c r="L179" i="14"/>
  <c r="P158" i="5"/>
  <c r="F263" i="7"/>
  <c r="J158" i="4"/>
  <c r="E158" i="4"/>
  <c r="C200" i="9"/>
  <c r="G228" i="7"/>
  <c r="O263" i="7"/>
  <c r="T46" i="6"/>
  <c r="D228" i="12"/>
  <c r="F291" i="7"/>
  <c r="D46" i="8"/>
  <c r="B53" i="7"/>
  <c r="E143" i="12"/>
  <c r="U291" i="8"/>
  <c r="U53" i="7"/>
  <c r="L144" i="2"/>
  <c r="C158" i="5"/>
  <c r="E283" i="12"/>
  <c r="G165" i="10"/>
  <c r="O228" i="8"/>
  <c r="M74" i="9"/>
  <c r="K88" i="9"/>
  <c r="T81" i="6"/>
  <c r="R123" i="3"/>
  <c r="B32" i="2"/>
  <c r="J32" i="2"/>
  <c r="L256" i="14"/>
  <c r="G130" i="6"/>
  <c r="L158" i="4"/>
  <c r="E144" i="2"/>
  <c r="P256" i="2"/>
  <c r="J39" i="11"/>
  <c r="E263" i="11"/>
  <c r="G179" i="14"/>
  <c r="I291" i="4"/>
  <c r="C32" i="2"/>
  <c r="M109" i="8"/>
  <c r="D60" i="10"/>
  <c r="I46" i="9"/>
  <c r="J165" i="12"/>
  <c r="L158" i="5"/>
  <c r="M214" i="4"/>
  <c r="I221" i="8"/>
  <c r="D221" i="8"/>
  <c r="E235" i="5"/>
  <c r="B235" i="13"/>
  <c r="H137" i="9"/>
  <c r="M53" i="8"/>
  <c r="E95" i="13"/>
  <c r="Q228" i="3"/>
  <c r="E150" i="12"/>
  <c r="U32" i="7"/>
  <c r="L179" i="2"/>
  <c r="P179" i="2"/>
  <c r="L291" i="8"/>
  <c r="E256" i="2"/>
  <c r="D130" i="6"/>
  <c r="Q130" i="6"/>
  <c r="T158" i="5"/>
  <c r="F158" i="4"/>
  <c r="U46" i="6"/>
  <c r="L137" i="9"/>
  <c r="D53" i="8"/>
  <c r="U53" i="8"/>
  <c r="J53" i="8"/>
  <c r="J102" i="7"/>
  <c r="G270" i="9"/>
  <c r="J158" i="3"/>
  <c r="U193" i="6"/>
  <c r="F32" i="7"/>
  <c r="E122" i="12"/>
  <c r="H291" i="3"/>
  <c r="B130" i="6"/>
  <c r="F221" i="8"/>
  <c r="I53" i="7"/>
  <c r="N249" i="9"/>
  <c r="J137" i="9"/>
  <c r="S221" i="8"/>
  <c r="H53" i="7"/>
  <c r="E227" i="12"/>
  <c r="C144" i="2"/>
  <c r="K95" i="2"/>
  <c r="M158" i="5"/>
  <c r="B158" i="5"/>
  <c r="N123" i="4"/>
  <c r="H39" i="11"/>
  <c r="L39" i="11"/>
  <c r="D81" i="5"/>
  <c r="C39" i="11"/>
  <c r="J228" i="8"/>
  <c r="N228" i="8"/>
  <c r="E39" i="11"/>
  <c r="R130" i="6"/>
  <c r="H158" i="5"/>
  <c r="U221" i="8"/>
  <c r="T158" i="4"/>
  <c r="U242" i="7"/>
  <c r="H235" i="5"/>
  <c r="C137" i="9"/>
  <c r="F137" i="9"/>
  <c r="J200" i="9"/>
  <c r="N200" i="9"/>
  <c r="T53" i="8"/>
  <c r="P53" i="8"/>
  <c r="K123" i="3"/>
  <c r="B228" i="3"/>
  <c r="D165" i="10"/>
  <c r="B270" i="9"/>
  <c r="B109" i="8"/>
  <c r="E179" i="2"/>
  <c r="F291" i="4"/>
  <c r="S158" i="3"/>
  <c r="V53" i="8"/>
  <c r="L123" i="3"/>
  <c r="D67" i="5"/>
  <c r="C67" i="5"/>
  <c r="D32" i="2"/>
  <c r="H32" i="2"/>
  <c r="M228" i="12"/>
  <c r="L235" i="8"/>
  <c r="B32" i="10"/>
  <c r="G263" i="6"/>
  <c r="G130" i="7"/>
  <c r="D53" i="4"/>
  <c r="C123" i="3"/>
  <c r="C242" i="10"/>
  <c r="I291" i="8"/>
  <c r="F165" i="5"/>
  <c r="E163" i="12"/>
  <c r="E73" i="12"/>
  <c r="C158" i="11"/>
  <c r="E242" i="10"/>
  <c r="V39" i="8"/>
  <c r="H172" i="6"/>
  <c r="J179" i="5"/>
  <c r="J81" i="6"/>
  <c r="P81" i="6"/>
  <c r="O53" i="4"/>
  <c r="Q116" i="3"/>
  <c r="G263" i="10"/>
  <c r="T242" i="3"/>
  <c r="F235" i="12"/>
  <c r="C235" i="12"/>
  <c r="J165" i="11"/>
  <c r="J109" i="10"/>
  <c r="R39" i="8"/>
  <c r="E109" i="8"/>
  <c r="U228" i="8"/>
  <c r="S228" i="8"/>
  <c r="H228" i="8"/>
  <c r="T179" i="6"/>
  <c r="C263" i="9"/>
  <c r="C172" i="8"/>
  <c r="V172" i="8"/>
  <c r="S165" i="5"/>
  <c r="R193" i="6"/>
  <c r="M193" i="6"/>
  <c r="E123" i="13"/>
  <c r="M130" i="7"/>
  <c r="K284" i="4"/>
  <c r="L158" i="11"/>
  <c r="B151" i="3"/>
  <c r="G221" i="9"/>
  <c r="L263" i="14"/>
  <c r="H207" i="3"/>
  <c r="I144" i="2"/>
  <c r="S263" i="6"/>
  <c r="H263" i="6"/>
  <c r="D123" i="13"/>
  <c r="O291" i="5"/>
  <c r="U291" i="5"/>
  <c r="M53" i="7"/>
  <c r="R235" i="12"/>
  <c r="J95" i="11"/>
  <c r="B256" i="8"/>
  <c r="N109" i="12"/>
  <c r="H256" i="14"/>
  <c r="E256" i="14"/>
  <c r="H123" i="4"/>
  <c r="H46" i="9"/>
  <c r="V242" i="8"/>
  <c r="B277" i="6"/>
  <c r="F95" i="11"/>
  <c r="I277" i="11"/>
  <c r="J242" i="10"/>
  <c r="H242" i="10"/>
  <c r="T74" i="8"/>
  <c r="K284" i="7"/>
  <c r="J102" i="9"/>
  <c r="N186" i="9"/>
  <c r="N88" i="8"/>
  <c r="M144" i="4"/>
  <c r="F74" i="6"/>
  <c r="F81" i="6"/>
  <c r="C46" i="11"/>
  <c r="C158" i="10"/>
  <c r="R81" i="6"/>
  <c r="F242" i="9"/>
  <c r="L242" i="9"/>
  <c r="I46" i="4"/>
  <c r="V74" i="8"/>
  <c r="U74" i="8"/>
  <c r="J74" i="8"/>
  <c r="N67" i="12"/>
  <c r="L67" i="12"/>
  <c r="I263" i="2"/>
  <c r="E270" i="2"/>
  <c r="P270" i="2"/>
  <c r="F165" i="12"/>
  <c r="E32" i="10"/>
  <c r="S116" i="5"/>
  <c r="O116" i="5"/>
  <c r="H235" i="12"/>
  <c r="J53" i="9"/>
  <c r="J256" i="8"/>
  <c r="B116" i="11"/>
  <c r="T74" i="6"/>
  <c r="S74" i="6"/>
  <c r="G291" i="5"/>
  <c r="B242" i="3"/>
  <c r="M242" i="3"/>
  <c r="C53" i="14"/>
  <c r="I186" i="6"/>
  <c r="J186" i="11"/>
  <c r="I186" i="11"/>
  <c r="K291" i="10"/>
  <c r="K186" i="6"/>
  <c r="F186" i="6"/>
  <c r="Q88" i="5"/>
  <c r="H60" i="2"/>
  <c r="I32" i="2"/>
  <c r="E165" i="5"/>
  <c r="P165" i="5"/>
  <c r="B60" i="2"/>
  <c r="K46" i="2"/>
  <c r="G46" i="2"/>
  <c r="D130" i="13"/>
  <c r="P235" i="12"/>
  <c r="F207" i="3"/>
  <c r="M39" i="6"/>
  <c r="K81" i="11"/>
  <c r="G67" i="4"/>
  <c r="D186" i="14"/>
  <c r="I74" i="6"/>
  <c r="M74" i="6"/>
  <c r="K74" i="6"/>
  <c r="T221" i="5"/>
  <c r="H200" i="12"/>
  <c r="I200" i="12"/>
  <c r="Q144" i="4"/>
  <c r="D242" i="9"/>
  <c r="U39" i="6"/>
  <c r="C193" i="6"/>
  <c r="O193" i="6"/>
  <c r="G221" i="5"/>
  <c r="T277" i="4"/>
  <c r="N151" i="2"/>
  <c r="I39" i="11"/>
  <c r="I263" i="10"/>
  <c r="H46" i="8"/>
  <c r="E88" i="14"/>
  <c r="F172" i="11"/>
  <c r="F291" i="2"/>
  <c r="O291" i="2"/>
  <c r="C74" i="8"/>
  <c r="I116" i="11"/>
  <c r="H249" i="5"/>
  <c r="D249" i="5"/>
  <c r="G137" i="11"/>
  <c r="E130" i="10"/>
  <c r="G39" i="8"/>
  <c r="H186" i="14"/>
  <c r="J263" i="14"/>
  <c r="I186" i="9"/>
  <c r="M88" i="9"/>
  <c r="D151" i="8"/>
  <c r="V151" i="8"/>
  <c r="G179" i="7"/>
  <c r="S179" i="7"/>
  <c r="F284" i="8"/>
  <c r="C46" i="14"/>
  <c r="B144" i="7"/>
  <c r="G144" i="7"/>
  <c r="M256" i="14"/>
  <c r="M25" i="6"/>
  <c r="U179" i="7"/>
  <c r="P284" i="8"/>
  <c r="D193" i="6"/>
  <c r="D32" i="10"/>
  <c r="I249" i="9"/>
  <c r="N53" i="8"/>
  <c r="J144" i="11"/>
  <c r="B179" i="14"/>
  <c r="E92" i="12"/>
  <c r="R60" i="8"/>
  <c r="C109" i="2"/>
  <c r="L53" i="7"/>
  <c r="I249" i="10"/>
  <c r="C179" i="2"/>
  <c r="D165" i="12"/>
  <c r="K137" i="9"/>
  <c r="Q53" i="7"/>
  <c r="T151" i="7"/>
  <c r="I130" i="6"/>
  <c r="R53" i="7"/>
  <c r="L165" i="11"/>
  <c r="H53" i="8"/>
  <c r="G95" i="6"/>
  <c r="H242" i="8"/>
  <c r="N221" i="8"/>
  <c r="U130" i="6"/>
  <c r="D179" i="13"/>
  <c r="O53" i="7"/>
  <c r="T53" i="7"/>
  <c r="M165" i="4"/>
  <c r="M291" i="3"/>
  <c r="L116" i="3"/>
  <c r="F116" i="3"/>
  <c r="G81" i="9"/>
  <c r="O60" i="8"/>
  <c r="Q228" i="12"/>
  <c r="G46" i="6"/>
  <c r="U235" i="5"/>
  <c r="M291" i="5"/>
  <c r="P284" i="4"/>
  <c r="G291" i="8"/>
  <c r="J53" i="7"/>
  <c r="G53" i="7"/>
  <c r="N158" i="4"/>
  <c r="R158" i="4"/>
  <c r="F144" i="2"/>
  <c r="J144" i="2"/>
  <c r="N144" i="2"/>
  <c r="C95" i="2"/>
  <c r="D60" i="13"/>
  <c r="D172" i="13"/>
  <c r="K67" i="5"/>
  <c r="K158" i="5"/>
  <c r="Q158" i="5"/>
  <c r="F39" i="11"/>
  <c r="D39" i="11"/>
  <c r="E179" i="14"/>
  <c r="F277" i="9"/>
  <c r="Q228" i="8"/>
  <c r="I228" i="8"/>
  <c r="F228" i="8"/>
  <c r="U151" i="3"/>
  <c r="K39" i="11"/>
  <c r="M130" i="6"/>
  <c r="G263" i="7"/>
  <c r="H74" i="9"/>
  <c r="M221" i="8"/>
  <c r="L242" i="7"/>
  <c r="D291" i="5"/>
  <c r="G284" i="4"/>
  <c r="P53" i="7"/>
  <c r="K144" i="2"/>
  <c r="D144" i="2"/>
  <c r="B109" i="2"/>
  <c r="E235" i="2"/>
  <c r="Q67" i="5"/>
  <c r="U158" i="5"/>
  <c r="J179" i="14"/>
  <c r="K53" i="6"/>
  <c r="H81" i="5"/>
  <c r="C263" i="10"/>
  <c r="B228" i="8"/>
  <c r="L228" i="8"/>
  <c r="D151" i="3"/>
  <c r="B39" i="11"/>
  <c r="G39" i="11"/>
  <c r="E130" i="6"/>
  <c r="P130" i="6"/>
  <c r="E158" i="5"/>
  <c r="I158" i="5"/>
  <c r="D158" i="5"/>
  <c r="C221" i="8"/>
  <c r="L46" i="6"/>
  <c r="G137" i="9"/>
  <c r="H242" i="3"/>
  <c r="K242" i="3"/>
  <c r="K179" i="6"/>
  <c r="C95" i="13"/>
  <c r="O228" i="7"/>
  <c r="S277" i="4"/>
  <c r="J228" i="3"/>
  <c r="V109" i="8"/>
  <c r="R109" i="8"/>
  <c r="G130" i="14"/>
  <c r="K172" i="11"/>
  <c r="H74" i="8"/>
  <c r="E32" i="2"/>
  <c r="F32" i="2"/>
  <c r="D179" i="2"/>
  <c r="P116" i="7"/>
  <c r="N228" i="12"/>
  <c r="J235" i="8"/>
  <c r="E235" i="8"/>
  <c r="M165" i="7"/>
  <c r="F32" i="10"/>
  <c r="F263" i="6"/>
  <c r="T263" i="6"/>
  <c r="T130" i="7"/>
  <c r="T53" i="4"/>
  <c r="F88" i="8"/>
  <c r="C88" i="8"/>
  <c r="D165" i="5"/>
  <c r="H46" i="4"/>
  <c r="D46" i="4"/>
  <c r="P53" i="4"/>
  <c r="O172" i="6"/>
  <c r="E81" i="6"/>
  <c r="E228" i="13"/>
  <c r="H270" i="5"/>
  <c r="M88" i="5"/>
  <c r="E130" i="7"/>
  <c r="I53" i="4"/>
  <c r="B263" i="10"/>
  <c r="P228" i="8"/>
  <c r="N81" i="9"/>
  <c r="T235" i="8"/>
  <c r="C102" i="7"/>
  <c r="B158" i="2"/>
  <c r="F158" i="2"/>
  <c r="G116" i="3"/>
  <c r="H270" i="9"/>
  <c r="C74" i="9"/>
  <c r="F39" i="8"/>
  <c r="D109" i="8"/>
  <c r="U109" i="8"/>
  <c r="T228" i="8"/>
  <c r="M46" i="4"/>
  <c r="D263" i="10"/>
  <c r="T172" i="8"/>
  <c r="O172" i="8"/>
  <c r="U172" i="6"/>
  <c r="H25" i="9"/>
  <c r="L25" i="9"/>
  <c r="K193" i="6"/>
  <c r="B95" i="13"/>
  <c r="T179" i="5"/>
  <c r="U130" i="7"/>
  <c r="O130" i="7"/>
  <c r="E37" i="12"/>
  <c r="G235" i="4"/>
  <c r="B46" i="9"/>
  <c r="L284" i="4"/>
  <c r="B207" i="3"/>
  <c r="T207" i="3"/>
  <c r="Q291" i="5"/>
  <c r="L116" i="5"/>
  <c r="R165" i="12"/>
  <c r="K235" i="12"/>
  <c r="H277" i="9"/>
  <c r="O256" i="8"/>
  <c r="B256" i="14"/>
  <c r="C46" i="9"/>
  <c r="K242" i="8"/>
  <c r="C242" i="8"/>
  <c r="N235" i="5"/>
  <c r="O32" i="5"/>
  <c r="H186" i="10"/>
  <c r="Q74" i="8"/>
  <c r="H165" i="4"/>
  <c r="E60" i="10"/>
  <c r="H186" i="9"/>
  <c r="S88" i="8"/>
  <c r="T144" i="4"/>
  <c r="R144" i="4"/>
  <c r="N81" i="6"/>
  <c r="B291" i="13"/>
  <c r="D46" i="11"/>
  <c r="B102" i="3"/>
  <c r="H102" i="3"/>
  <c r="M242" i="9"/>
  <c r="L158" i="14"/>
  <c r="F46" i="4"/>
  <c r="O74" i="8"/>
  <c r="M179" i="5"/>
  <c r="O249" i="2"/>
  <c r="D151" i="4"/>
  <c r="U263" i="8"/>
  <c r="E95" i="9"/>
  <c r="L95" i="9"/>
  <c r="U165" i="6"/>
  <c r="H165" i="6"/>
  <c r="N88" i="12"/>
  <c r="K242" i="2"/>
  <c r="F242" i="2"/>
  <c r="P81" i="3"/>
  <c r="B81" i="3"/>
  <c r="S277" i="6"/>
  <c r="H277" i="6"/>
  <c r="N291" i="3"/>
  <c r="O32" i="12"/>
  <c r="D32" i="12"/>
  <c r="I207" i="2"/>
  <c r="D207" i="2"/>
  <c r="E247" i="12"/>
  <c r="E39" i="14"/>
  <c r="J39" i="14"/>
  <c r="T95" i="7"/>
  <c r="L95" i="7"/>
  <c r="K228" i="11"/>
  <c r="E207" i="8"/>
  <c r="P207" i="8"/>
  <c r="U207" i="8"/>
  <c r="S291" i="7"/>
  <c r="L270" i="5"/>
  <c r="K130" i="11"/>
  <c r="L214" i="11"/>
  <c r="C39" i="13"/>
  <c r="F207" i="11"/>
  <c r="K193" i="2"/>
  <c r="R284" i="12"/>
  <c r="P284" i="12"/>
  <c r="E270" i="13"/>
  <c r="U144" i="6"/>
  <c r="M172" i="4"/>
  <c r="D151" i="9"/>
  <c r="C193" i="14"/>
  <c r="B116" i="7"/>
  <c r="U193" i="8"/>
  <c r="N249" i="8"/>
  <c r="V249" i="8"/>
  <c r="O179" i="3"/>
  <c r="M221" i="7"/>
  <c r="E221" i="7"/>
  <c r="B172" i="2"/>
  <c r="L172" i="2"/>
  <c r="F200" i="6"/>
  <c r="N200" i="6"/>
  <c r="N200" i="2"/>
  <c r="E200" i="2"/>
  <c r="G74" i="11"/>
  <c r="N235" i="3"/>
  <c r="C235" i="3"/>
  <c r="I109" i="7"/>
  <c r="E109" i="7"/>
  <c r="Q39" i="7"/>
  <c r="E39" i="7"/>
  <c r="U39" i="7"/>
  <c r="G193" i="12"/>
  <c r="H193" i="12"/>
  <c r="I256" i="5"/>
  <c r="E25" i="3"/>
  <c r="Q25" i="3"/>
  <c r="R270" i="4"/>
  <c r="N270" i="4"/>
  <c r="I270" i="4"/>
  <c r="J137" i="12"/>
  <c r="D186" i="7"/>
  <c r="H186" i="7"/>
  <c r="G109" i="3"/>
  <c r="T109" i="3"/>
  <c r="Q151" i="5"/>
  <c r="M151" i="5"/>
  <c r="Q109" i="4"/>
  <c r="T109" i="4"/>
  <c r="L214" i="12"/>
  <c r="N214" i="12"/>
  <c r="E109" i="6"/>
  <c r="H109" i="6"/>
  <c r="T109" i="6"/>
  <c r="M207" i="4"/>
  <c r="J207" i="4"/>
  <c r="M53" i="2"/>
  <c r="O53" i="2"/>
  <c r="K102" i="5"/>
  <c r="C102" i="5"/>
  <c r="L221" i="6"/>
  <c r="T214" i="4"/>
  <c r="G25" i="5"/>
  <c r="P25" i="5"/>
  <c r="I39" i="5"/>
  <c r="G39" i="5"/>
  <c r="H235" i="10"/>
  <c r="F130" i="9"/>
  <c r="I270" i="9"/>
  <c r="L116" i="2"/>
  <c r="U249" i="3"/>
  <c r="H186" i="4"/>
  <c r="E32" i="7"/>
  <c r="S256" i="8"/>
  <c r="F102" i="12"/>
  <c r="F123" i="7"/>
  <c r="G207" i="12"/>
  <c r="G46" i="5"/>
  <c r="P46" i="5"/>
  <c r="I186" i="10"/>
  <c r="E284" i="4"/>
  <c r="D284" i="4"/>
  <c r="D263" i="6"/>
  <c r="D95" i="8"/>
  <c r="F95" i="8"/>
  <c r="F95" i="2"/>
  <c r="P95" i="2"/>
  <c r="G235" i="9"/>
  <c r="E235" i="9"/>
  <c r="R25" i="8"/>
  <c r="M200" i="9"/>
  <c r="F200" i="9"/>
  <c r="E142" i="12"/>
  <c r="G235" i="12"/>
  <c r="C60" i="2"/>
  <c r="B95" i="11"/>
  <c r="P172" i="6"/>
  <c r="J172" i="6"/>
  <c r="E291" i="4"/>
  <c r="P291" i="4"/>
  <c r="U137" i="3"/>
  <c r="J137" i="3"/>
  <c r="Q256" i="4"/>
  <c r="R256" i="4"/>
  <c r="H256" i="4"/>
  <c r="B67" i="9"/>
  <c r="E67" i="9"/>
  <c r="C46" i="3"/>
  <c r="D46" i="3"/>
  <c r="M46" i="3"/>
  <c r="I235" i="10"/>
  <c r="M102" i="6"/>
  <c r="E102" i="6"/>
  <c r="C102" i="6"/>
  <c r="T67" i="5"/>
  <c r="O67" i="5"/>
  <c r="C46" i="6"/>
  <c r="N46" i="6"/>
  <c r="S46" i="6"/>
  <c r="C235" i="8"/>
  <c r="G270" i="7"/>
  <c r="S270" i="7"/>
  <c r="H270" i="7"/>
  <c r="O81" i="6"/>
  <c r="V284" i="8"/>
  <c r="Q263" i="7"/>
  <c r="R263" i="7"/>
  <c r="J263" i="7"/>
  <c r="J39" i="6"/>
  <c r="O158" i="4"/>
  <c r="B200" i="12"/>
  <c r="E196" i="12"/>
  <c r="J256" i="12"/>
  <c r="D256" i="12"/>
  <c r="T151" i="8"/>
  <c r="R151" i="8"/>
  <c r="H151" i="8"/>
  <c r="L165" i="12"/>
  <c r="C130" i="7"/>
  <c r="L130" i="9"/>
  <c r="F53" i="9"/>
  <c r="L53" i="8"/>
  <c r="F179" i="14"/>
  <c r="E171" i="12"/>
  <c r="H193" i="10"/>
  <c r="N179" i="6"/>
  <c r="P179" i="6"/>
  <c r="E179" i="6"/>
  <c r="S32" i="6"/>
  <c r="B32" i="6"/>
  <c r="I144" i="4"/>
  <c r="O144" i="4"/>
  <c r="F270" i="9"/>
  <c r="K270" i="9"/>
  <c r="P221" i="8"/>
  <c r="E25" i="10"/>
  <c r="J25" i="10"/>
  <c r="F193" i="7"/>
  <c r="C193" i="7"/>
  <c r="E193" i="7"/>
  <c r="P39" i="8"/>
  <c r="E39" i="8"/>
  <c r="F249" i="9"/>
  <c r="H249" i="9"/>
  <c r="D130" i="10"/>
  <c r="C32" i="14"/>
  <c r="F32" i="14"/>
  <c r="C277" i="4"/>
  <c r="O228" i="2"/>
  <c r="P228" i="2"/>
  <c r="B67" i="12"/>
  <c r="E63" i="12"/>
  <c r="H102" i="8"/>
  <c r="D102" i="8"/>
  <c r="F102" i="8"/>
  <c r="F116" i="2"/>
  <c r="K116" i="2"/>
  <c r="R151" i="3"/>
  <c r="N151" i="3"/>
  <c r="P151" i="3"/>
  <c r="I25" i="9"/>
  <c r="B291" i="10"/>
  <c r="H277" i="5"/>
  <c r="M277" i="5"/>
  <c r="H165" i="10"/>
  <c r="I165" i="10"/>
  <c r="L102" i="9"/>
  <c r="B270" i="10"/>
  <c r="F270" i="10"/>
  <c r="G200" i="3"/>
  <c r="Q200" i="3"/>
  <c r="Q235" i="4"/>
  <c r="P235" i="4"/>
  <c r="E45" i="12"/>
  <c r="B60" i="13"/>
  <c r="S228" i="6"/>
  <c r="R228" i="6"/>
  <c r="E158" i="3"/>
  <c r="F158" i="3"/>
  <c r="L214" i="9"/>
  <c r="J214" i="9"/>
  <c r="N60" i="8"/>
  <c r="S60" i="8"/>
  <c r="G60" i="8"/>
  <c r="F130" i="3"/>
  <c r="T130" i="3"/>
  <c r="D109" i="11"/>
  <c r="H109" i="11"/>
  <c r="N81" i="7"/>
  <c r="D151" i="2"/>
  <c r="I151" i="2"/>
  <c r="E158" i="2"/>
  <c r="P158" i="2"/>
  <c r="I249" i="3"/>
  <c r="S249" i="3"/>
  <c r="P249" i="3"/>
  <c r="E102" i="4"/>
  <c r="I158" i="10"/>
  <c r="N102" i="7"/>
  <c r="S102" i="7"/>
  <c r="L102" i="7"/>
  <c r="E178" i="12"/>
  <c r="E151" i="7"/>
  <c r="S151" i="7"/>
  <c r="G151" i="7"/>
  <c r="D179" i="5"/>
  <c r="N179" i="5"/>
  <c r="R179" i="5"/>
  <c r="Q228" i="7"/>
  <c r="P228" i="7"/>
  <c r="D228" i="7"/>
  <c r="C116" i="13"/>
  <c r="J116" i="5"/>
  <c r="C116" i="5"/>
  <c r="F116" i="5"/>
  <c r="E235" i="13"/>
  <c r="D200" i="4"/>
  <c r="H200" i="4"/>
  <c r="S200" i="4"/>
  <c r="H130" i="12"/>
  <c r="B130" i="12"/>
  <c r="E126" i="12"/>
  <c r="C284" i="13"/>
  <c r="G32" i="4"/>
  <c r="E32" i="4"/>
  <c r="I81" i="14"/>
  <c r="H81" i="14"/>
  <c r="D60" i="7"/>
  <c r="B60" i="7"/>
  <c r="G60" i="7"/>
  <c r="N25" i="2"/>
  <c r="J25" i="2"/>
  <c r="H25" i="14"/>
  <c r="F186" i="4"/>
  <c r="J186" i="4"/>
  <c r="K186" i="4"/>
  <c r="K270" i="14"/>
  <c r="M32" i="7"/>
  <c r="S32" i="7"/>
  <c r="C32" i="7"/>
  <c r="M235" i="5"/>
  <c r="L235" i="5"/>
  <c r="J235" i="5"/>
  <c r="E240" i="12"/>
  <c r="I109" i="14"/>
  <c r="N277" i="9"/>
  <c r="D277" i="9"/>
  <c r="I284" i="7"/>
  <c r="M284" i="7"/>
  <c r="C193" i="9"/>
  <c r="U186" i="5"/>
  <c r="M186" i="5"/>
  <c r="L186" i="5"/>
  <c r="H263" i="10"/>
  <c r="B228" i="13"/>
  <c r="G67" i="10"/>
  <c r="K144" i="3"/>
  <c r="N144" i="3"/>
  <c r="E158" i="11"/>
  <c r="H158" i="11"/>
  <c r="G25" i="12"/>
  <c r="P25" i="12"/>
  <c r="C46" i="2"/>
  <c r="I46" i="2"/>
  <c r="E116" i="3"/>
  <c r="I137" i="8"/>
  <c r="J137" i="8"/>
  <c r="O137" i="8"/>
  <c r="F46" i="12"/>
  <c r="J46" i="12"/>
  <c r="N200" i="7"/>
  <c r="K200" i="7"/>
  <c r="J270" i="11"/>
  <c r="I88" i="2"/>
  <c r="J130" i="2"/>
  <c r="O130" i="2"/>
  <c r="K263" i="9"/>
  <c r="N263" i="9"/>
  <c r="O81" i="4"/>
  <c r="E81" i="4"/>
  <c r="T81" i="4"/>
  <c r="R165" i="3"/>
  <c r="N165" i="3"/>
  <c r="B102" i="13"/>
  <c r="F165" i="2"/>
  <c r="N235" i="6"/>
  <c r="E235" i="6"/>
  <c r="H235" i="6"/>
  <c r="J102" i="3"/>
  <c r="G102" i="3"/>
  <c r="G263" i="2"/>
  <c r="M263" i="2"/>
  <c r="H291" i="2"/>
  <c r="P291" i="2"/>
  <c r="K32" i="5"/>
  <c r="U32" i="5"/>
  <c r="F32" i="5"/>
  <c r="E186" i="8"/>
  <c r="V186" i="8"/>
  <c r="E277" i="10"/>
  <c r="K151" i="12"/>
  <c r="D151" i="12"/>
  <c r="H109" i="12"/>
  <c r="J109" i="12"/>
  <c r="R116" i="4"/>
  <c r="B116" i="4"/>
  <c r="G116" i="4"/>
  <c r="N81" i="5"/>
  <c r="Q81" i="5"/>
  <c r="R214" i="8"/>
  <c r="E214" i="8"/>
  <c r="B270" i="12"/>
  <c r="E266" i="12"/>
  <c r="I270" i="12"/>
  <c r="S67" i="3"/>
  <c r="D67" i="3"/>
  <c r="C270" i="8"/>
  <c r="R270" i="8"/>
  <c r="H270" i="8"/>
  <c r="I60" i="11"/>
  <c r="N249" i="2"/>
  <c r="C249" i="2"/>
  <c r="K242" i="9"/>
  <c r="H277" i="12"/>
  <c r="F277" i="12"/>
  <c r="G165" i="7"/>
  <c r="C165" i="7"/>
  <c r="B158" i="9"/>
  <c r="P256" i="8"/>
  <c r="E256" i="8"/>
  <c r="E261" i="12"/>
  <c r="T32" i="8"/>
  <c r="E32" i="8"/>
  <c r="L32" i="8"/>
  <c r="N102" i="12"/>
  <c r="L102" i="12"/>
  <c r="I158" i="3"/>
  <c r="S130" i="3"/>
  <c r="P200" i="4"/>
  <c r="D214" i="8"/>
  <c r="M158" i="9"/>
  <c r="U263" i="6"/>
  <c r="H144" i="2"/>
  <c r="N95" i="2"/>
  <c r="S193" i="6"/>
  <c r="B193" i="6"/>
  <c r="E193" i="6"/>
  <c r="B291" i="4"/>
  <c r="E137" i="3"/>
  <c r="O256" i="4"/>
  <c r="I67" i="9"/>
  <c r="G228" i="12"/>
  <c r="E46" i="3"/>
  <c r="F46" i="3"/>
  <c r="J46" i="3"/>
  <c r="F102" i="6"/>
  <c r="F46" i="6"/>
  <c r="B270" i="7"/>
  <c r="U81" i="6"/>
  <c r="B263" i="7"/>
  <c r="G158" i="4"/>
  <c r="J242" i="3"/>
  <c r="N256" i="12"/>
  <c r="P151" i="8"/>
  <c r="G151" i="8"/>
  <c r="C151" i="8"/>
  <c r="N130" i="9"/>
  <c r="E53" i="8"/>
  <c r="H179" i="14"/>
  <c r="F193" i="10"/>
  <c r="S179" i="6"/>
  <c r="L32" i="6"/>
  <c r="G284" i="14"/>
  <c r="J270" i="9"/>
  <c r="K25" i="10"/>
  <c r="O193" i="7"/>
  <c r="Q193" i="7"/>
  <c r="D249" i="9"/>
  <c r="G249" i="9"/>
  <c r="J228" i="2"/>
  <c r="F228" i="2"/>
  <c r="C263" i="14"/>
  <c r="K102" i="8"/>
  <c r="E102" i="8"/>
  <c r="N116" i="2"/>
  <c r="J116" i="2"/>
  <c r="I151" i="3"/>
  <c r="B25" i="9"/>
  <c r="C291" i="10"/>
  <c r="F277" i="5"/>
  <c r="R277" i="5"/>
  <c r="M102" i="9"/>
  <c r="C270" i="10"/>
  <c r="D270" i="10"/>
  <c r="E200" i="3"/>
  <c r="J200" i="3"/>
  <c r="J235" i="4"/>
  <c r="K235" i="4"/>
  <c r="J228" i="6"/>
  <c r="K228" i="6"/>
  <c r="O158" i="3"/>
  <c r="K158" i="3"/>
  <c r="H214" i="9"/>
  <c r="E115" i="12"/>
  <c r="J207" i="3"/>
  <c r="V60" i="8"/>
  <c r="N130" i="3"/>
  <c r="D130" i="3"/>
  <c r="K151" i="2"/>
  <c r="N158" i="2"/>
  <c r="O158" i="2"/>
  <c r="B249" i="3"/>
  <c r="F249" i="3"/>
  <c r="C102" i="4"/>
  <c r="J102" i="4"/>
  <c r="T102" i="7"/>
  <c r="M102" i="7"/>
  <c r="G102" i="7"/>
  <c r="L151" i="7"/>
  <c r="P151" i="7"/>
  <c r="B179" i="5"/>
  <c r="O179" i="5"/>
  <c r="J228" i="7"/>
  <c r="G116" i="5"/>
  <c r="E36" i="12"/>
  <c r="D235" i="13"/>
  <c r="K200" i="4"/>
  <c r="C200" i="4"/>
  <c r="O130" i="12"/>
  <c r="B284" i="13"/>
  <c r="L81" i="14"/>
  <c r="P60" i="7"/>
  <c r="C60" i="7"/>
  <c r="O25" i="2"/>
  <c r="B25" i="2"/>
  <c r="E25" i="14"/>
  <c r="Q186" i="4"/>
  <c r="M186" i="4"/>
  <c r="S186" i="4"/>
  <c r="C270" i="14"/>
  <c r="B32" i="7"/>
  <c r="L32" i="7"/>
  <c r="Q235" i="5"/>
  <c r="T235" i="5"/>
  <c r="G235" i="5"/>
  <c r="F109" i="14"/>
  <c r="L277" i="9"/>
  <c r="T284" i="7"/>
  <c r="O284" i="7"/>
  <c r="G186" i="5"/>
  <c r="R186" i="5"/>
  <c r="C228" i="13"/>
  <c r="E67" i="10"/>
  <c r="J144" i="3"/>
  <c r="H144" i="3"/>
  <c r="J158" i="11"/>
  <c r="O25" i="12"/>
  <c r="F25" i="12"/>
  <c r="R116" i="3"/>
  <c r="U137" i="8"/>
  <c r="C137" i="8"/>
  <c r="V137" i="8"/>
  <c r="N46" i="12"/>
  <c r="D46" i="12"/>
  <c r="F200" i="7"/>
  <c r="U200" i="7"/>
  <c r="H270" i="11"/>
  <c r="N88" i="2"/>
  <c r="H88" i="2"/>
  <c r="G130" i="2"/>
  <c r="H130" i="2"/>
  <c r="G263" i="9"/>
  <c r="J263" i="9"/>
  <c r="C81" i="4"/>
  <c r="G81" i="4"/>
  <c r="C165" i="3"/>
  <c r="S165" i="3"/>
  <c r="Q165" i="3"/>
  <c r="T235" i="6"/>
  <c r="I102" i="3"/>
  <c r="C102" i="3"/>
  <c r="B263" i="2"/>
  <c r="J263" i="2"/>
  <c r="I32" i="10"/>
  <c r="K291" i="2"/>
  <c r="D32" i="5"/>
  <c r="S32" i="5"/>
  <c r="P186" i="8"/>
  <c r="H186" i="8"/>
  <c r="I277" i="10"/>
  <c r="J151" i="12"/>
  <c r="R151" i="12"/>
  <c r="C109" i="12"/>
  <c r="K109" i="12"/>
  <c r="M116" i="4"/>
  <c r="O116" i="4"/>
  <c r="C116" i="4"/>
  <c r="S81" i="5"/>
  <c r="T81" i="5"/>
  <c r="L214" i="8"/>
  <c r="F214" i="8"/>
  <c r="N270" i="12"/>
  <c r="U67" i="3"/>
  <c r="I67" i="3"/>
  <c r="Q270" i="8"/>
  <c r="G270" i="8"/>
  <c r="M270" i="8"/>
  <c r="B60" i="11"/>
  <c r="G249" i="2"/>
  <c r="M249" i="2"/>
  <c r="Q277" i="12"/>
  <c r="J277" i="12"/>
  <c r="E165" i="7"/>
  <c r="S165" i="7"/>
  <c r="T165" i="7"/>
  <c r="K158" i="9"/>
  <c r="V256" i="8"/>
  <c r="K256" i="8"/>
  <c r="O32" i="8"/>
  <c r="F32" i="8"/>
  <c r="K102" i="12"/>
  <c r="H102" i="12"/>
  <c r="H53" i="10"/>
  <c r="I109" i="8"/>
  <c r="E233" i="12"/>
  <c r="U123" i="7"/>
  <c r="D123" i="7"/>
  <c r="B207" i="12"/>
  <c r="E203" i="12"/>
  <c r="P207" i="12"/>
  <c r="C53" i="5"/>
  <c r="F81" i="2"/>
  <c r="O81" i="2"/>
  <c r="F158" i="14"/>
  <c r="J158" i="14"/>
  <c r="U151" i="4"/>
  <c r="F151" i="4"/>
  <c r="I151" i="4"/>
  <c r="H263" i="8"/>
  <c r="M263" i="8"/>
  <c r="K263" i="8"/>
  <c r="M95" i="9"/>
  <c r="G95" i="9"/>
  <c r="D165" i="6"/>
  <c r="C165" i="6"/>
  <c r="L53" i="14"/>
  <c r="G25" i="11"/>
  <c r="E25" i="11"/>
  <c r="P88" i="12"/>
  <c r="K88" i="12"/>
  <c r="B242" i="2"/>
  <c r="M242" i="2"/>
  <c r="O81" i="3"/>
  <c r="Q81" i="3"/>
  <c r="J277" i="6"/>
  <c r="N277" i="6"/>
  <c r="G291" i="3"/>
  <c r="E28" i="12"/>
  <c r="B32" i="12"/>
  <c r="H32" i="12"/>
  <c r="J207" i="2"/>
  <c r="F207" i="2"/>
  <c r="N158" i="12"/>
  <c r="G158" i="12"/>
  <c r="C39" i="14"/>
  <c r="F39" i="14"/>
  <c r="C95" i="7"/>
  <c r="H95" i="7"/>
  <c r="F228" i="11"/>
  <c r="K207" i="8"/>
  <c r="B207" i="8"/>
  <c r="L291" i="7"/>
  <c r="O291" i="7"/>
  <c r="O270" i="5"/>
  <c r="N270" i="5"/>
  <c r="U270" i="5"/>
  <c r="C130" i="11"/>
  <c r="Q123" i="4"/>
  <c r="M123" i="4"/>
  <c r="G123" i="4"/>
  <c r="G186" i="14"/>
  <c r="P200" i="8"/>
  <c r="C200" i="8"/>
  <c r="I200" i="8"/>
  <c r="F214" i="11"/>
  <c r="C242" i="7"/>
  <c r="O46" i="7"/>
  <c r="S46" i="7"/>
  <c r="T81" i="8"/>
  <c r="I81" i="8"/>
  <c r="P81" i="8"/>
  <c r="D207" i="11"/>
  <c r="N193" i="2"/>
  <c r="C284" i="12"/>
  <c r="H284" i="12"/>
  <c r="E192" i="12"/>
  <c r="B270" i="13"/>
  <c r="D144" i="6"/>
  <c r="E144" i="6"/>
  <c r="O144" i="6"/>
  <c r="K172" i="4"/>
  <c r="H172" i="4"/>
  <c r="L172" i="4"/>
  <c r="C151" i="9"/>
  <c r="L151" i="9"/>
  <c r="Q102" i="6"/>
  <c r="T60" i="7"/>
  <c r="G270" i="14"/>
  <c r="C214" i="8"/>
  <c r="L95" i="11"/>
  <c r="I88" i="9"/>
  <c r="N32" i="2"/>
  <c r="E200" i="5"/>
  <c r="C95" i="8"/>
  <c r="V25" i="8"/>
  <c r="D74" i="8"/>
  <c r="G256" i="4"/>
  <c r="R46" i="3"/>
  <c r="J235" i="10"/>
  <c r="T270" i="7"/>
  <c r="E99" i="12"/>
  <c r="G256" i="12"/>
  <c r="B151" i="8"/>
  <c r="G270" i="2"/>
  <c r="D130" i="9"/>
  <c r="C179" i="14"/>
  <c r="B193" i="10"/>
  <c r="N32" i="6"/>
  <c r="B284" i="14"/>
  <c r="N144" i="4"/>
  <c r="E270" i="9"/>
  <c r="H46" i="14"/>
  <c r="H221" i="8"/>
  <c r="B25" i="10"/>
  <c r="M193" i="7"/>
  <c r="N193" i="7"/>
  <c r="E249" i="9"/>
  <c r="J249" i="9"/>
  <c r="L32" i="14"/>
  <c r="N277" i="4"/>
  <c r="M228" i="2"/>
  <c r="D67" i="12"/>
  <c r="D116" i="2"/>
  <c r="M116" i="2"/>
  <c r="G277" i="5"/>
  <c r="E277" i="5"/>
  <c r="B165" i="10"/>
  <c r="F46" i="8"/>
  <c r="C235" i="4"/>
  <c r="H235" i="4"/>
  <c r="C60" i="13"/>
  <c r="G228" i="6"/>
  <c r="E228" i="6"/>
  <c r="T158" i="3"/>
  <c r="G214" i="9"/>
  <c r="B130" i="3"/>
  <c r="U130" i="3"/>
  <c r="R81" i="7"/>
  <c r="I158" i="2"/>
  <c r="T249" i="3"/>
  <c r="D249" i="3"/>
  <c r="R102" i="7"/>
  <c r="O102" i="7"/>
  <c r="H102" i="7"/>
  <c r="J39" i="10"/>
  <c r="U151" i="7"/>
  <c r="M151" i="7"/>
  <c r="I228" i="7"/>
  <c r="B116" i="5"/>
  <c r="R116" i="5"/>
  <c r="I95" i="6"/>
  <c r="C235" i="13"/>
  <c r="J200" i="4"/>
  <c r="U200" i="4"/>
  <c r="Q130" i="12"/>
  <c r="M130" i="12"/>
  <c r="D284" i="13"/>
  <c r="F32" i="4"/>
  <c r="K81" i="14"/>
  <c r="U60" i="7"/>
  <c r="J60" i="7"/>
  <c r="R53" i="6"/>
  <c r="J25" i="14"/>
  <c r="B25" i="14"/>
  <c r="L186" i="4"/>
  <c r="R186" i="4"/>
  <c r="J270" i="14"/>
  <c r="M270" i="14"/>
  <c r="R235" i="5"/>
  <c r="B109" i="14"/>
  <c r="M277" i="9"/>
  <c r="N284" i="7"/>
  <c r="U284" i="7"/>
  <c r="C284" i="7"/>
  <c r="D186" i="5"/>
  <c r="E144" i="3"/>
  <c r="G144" i="3"/>
  <c r="M25" i="12"/>
  <c r="D25" i="12"/>
  <c r="P137" i="8"/>
  <c r="T137" i="8"/>
  <c r="B137" i="8"/>
  <c r="G46" i="12"/>
  <c r="G200" i="7"/>
  <c r="C200" i="7"/>
  <c r="E270" i="11"/>
  <c r="G88" i="2"/>
  <c r="J88" i="2"/>
  <c r="K130" i="2"/>
  <c r="E263" i="9"/>
  <c r="I263" i="9"/>
  <c r="S81" i="4"/>
  <c r="D81" i="4"/>
  <c r="E165" i="3"/>
  <c r="F165" i="3"/>
  <c r="H165" i="3"/>
  <c r="G165" i="2"/>
  <c r="P165" i="2"/>
  <c r="M235" i="6"/>
  <c r="N102" i="3"/>
  <c r="L263" i="2"/>
  <c r="N263" i="2"/>
  <c r="B291" i="2"/>
  <c r="N291" i="2"/>
  <c r="B32" i="5"/>
  <c r="H32" i="5"/>
  <c r="O186" i="8"/>
  <c r="G277" i="10"/>
  <c r="I151" i="12"/>
  <c r="P151" i="12"/>
  <c r="R109" i="12"/>
  <c r="D109" i="12"/>
  <c r="J116" i="4"/>
  <c r="U116" i="4"/>
  <c r="L81" i="5"/>
  <c r="B81" i="5"/>
  <c r="K214" i="8"/>
  <c r="S214" i="8"/>
  <c r="D270" i="12"/>
  <c r="L270" i="12"/>
  <c r="B130" i="14"/>
  <c r="L67" i="3"/>
  <c r="P67" i="3"/>
  <c r="S270" i="8"/>
  <c r="O270" i="8"/>
  <c r="J270" i="8"/>
  <c r="G60" i="11"/>
  <c r="K249" i="2"/>
  <c r="B249" i="2"/>
  <c r="D277" i="12"/>
  <c r="N277" i="12"/>
  <c r="N165" i="7"/>
  <c r="O165" i="7"/>
  <c r="B165" i="7"/>
  <c r="J158" i="9"/>
  <c r="D158" i="9"/>
  <c r="B32" i="8"/>
  <c r="N32" i="8"/>
  <c r="Q102" i="12"/>
  <c r="I102" i="12"/>
  <c r="J53" i="10"/>
  <c r="P123" i="7"/>
  <c r="K123" i="7"/>
  <c r="H123" i="7"/>
  <c r="F207" i="12"/>
  <c r="R207" i="12"/>
  <c r="L81" i="2"/>
  <c r="E81" i="2"/>
  <c r="C158" i="14"/>
  <c r="H158" i="14"/>
  <c r="K151" i="4"/>
  <c r="C151" i="4"/>
  <c r="Q151" i="4"/>
  <c r="I263" i="8"/>
  <c r="V263" i="8"/>
  <c r="I95" i="9"/>
  <c r="B95" i="9"/>
  <c r="M165" i="6"/>
  <c r="J165" i="6"/>
  <c r="D25" i="11"/>
  <c r="L25" i="11"/>
  <c r="D200" i="10"/>
  <c r="B88" i="12"/>
  <c r="E84" i="12"/>
  <c r="O88" i="12"/>
  <c r="O242" i="2"/>
  <c r="S81" i="3"/>
  <c r="U81" i="3"/>
  <c r="M277" i="6"/>
  <c r="E277" i="6"/>
  <c r="N32" i="12"/>
  <c r="C32" i="12"/>
  <c r="G207" i="2"/>
  <c r="N207" i="2"/>
  <c r="I179" i="10"/>
  <c r="K158" i="12"/>
  <c r="C158" i="12"/>
  <c r="D39" i="14"/>
  <c r="B39" i="14"/>
  <c r="P95" i="7"/>
  <c r="O95" i="7"/>
  <c r="L228" i="11"/>
  <c r="N207" i="8"/>
  <c r="T207" i="8"/>
  <c r="I291" i="7"/>
  <c r="C291" i="7"/>
  <c r="D270" i="5"/>
  <c r="J270" i="5"/>
  <c r="Q270" i="5"/>
  <c r="L130" i="11"/>
  <c r="C123" i="4"/>
  <c r="R200" i="8"/>
  <c r="H200" i="8"/>
  <c r="D214" i="11"/>
  <c r="Q242" i="7"/>
  <c r="Q46" i="7"/>
  <c r="H46" i="7"/>
  <c r="D46" i="7"/>
  <c r="L81" i="8"/>
  <c r="J81" i="8"/>
  <c r="H207" i="11"/>
  <c r="B207" i="11"/>
  <c r="G193" i="2"/>
  <c r="B193" i="2"/>
  <c r="O284" i="12"/>
  <c r="G284" i="12"/>
  <c r="E116" i="8"/>
  <c r="H144" i="6"/>
  <c r="P144" i="6"/>
  <c r="C144" i="6"/>
  <c r="C172" i="4"/>
  <c r="G172" i="4"/>
  <c r="D172" i="4"/>
  <c r="F151" i="9"/>
  <c r="E151" i="9"/>
  <c r="C284" i="3"/>
  <c r="P284" i="3"/>
  <c r="O284" i="3"/>
  <c r="I193" i="14"/>
  <c r="G193" i="14"/>
  <c r="C116" i="7"/>
  <c r="O116" i="7"/>
  <c r="U116" i="7"/>
  <c r="M193" i="8"/>
  <c r="E193" i="8"/>
  <c r="D249" i="8"/>
  <c r="L249" i="8"/>
  <c r="S249" i="8"/>
  <c r="H179" i="3"/>
  <c r="N179" i="3"/>
  <c r="Q179" i="3"/>
  <c r="D221" i="7"/>
  <c r="G221" i="7"/>
  <c r="N172" i="2"/>
  <c r="D172" i="2"/>
  <c r="M200" i="6"/>
  <c r="S200" i="6"/>
  <c r="E109" i="10"/>
  <c r="P200" i="2"/>
  <c r="D200" i="2"/>
  <c r="O235" i="3"/>
  <c r="B235" i="3"/>
  <c r="T109" i="7"/>
  <c r="D109" i="7"/>
  <c r="R39" i="7"/>
  <c r="D39" i="7"/>
  <c r="B123" i="9"/>
  <c r="K193" i="12"/>
  <c r="C60" i="8"/>
  <c r="L25" i="12"/>
  <c r="E105" i="12"/>
  <c r="B109" i="12"/>
  <c r="M81" i="5"/>
  <c r="M144" i="2"/>
  <c r="M235" i="9"/>
  <c r="B291" i="12"/>
  <c r="E287" i="12"/>
  <c r="N235" i="9"/>
  <c r="B235" i="12"/>
  <c r="E231" i="12"/>
  <c r="T172" i="6"/>
  <c r="S291" i="4"/>
  <c r="Q46" i="3"/>
  <c r="E191" i="12"/>
  <c r="R102" i="6"/>
  <c r="E165" i="13"/>
  <c r="H67" i="5"/>
  <c r="G235" i="8"/>
  <c r="L270" i="7"/>
  <c r="D263" i="7"/>
  <c r="G32" i="2"/>
  <c r="B53" i="4"/>
  <c r="N284" i="4"/>
  <c r="F200" i="5"/>
  <c r="E263" i="6"/>
  <c r="B25" i="6"/>
  <c r="J130" i="6"/>
  <c r="T130" i="6"/>
  <c r="U95" i="8"/>
  <c r="P95" i="8"/>
  <c r="D95" i="2"/>
  <c r="I95" i="2"/>
  <c r="E130" i="13"/>
  <c r="L235" i="9"/>
  <c r="I235" i="9"/>
  <c r="C25" i="8"/>
  <c r="K200" i="9"/>
  <c r="H200" i="9"/>
  <c r="D95" i="11"/>
  <c r="C172" i="6"/>
  <c r="D172" i="6"/>
  <c r="N74" i="9"/>
  <c r="G74" i="9"/>
  <c r="K95" i="10"/>
  <c r="R291" i="4"/>
  <c r="O291" i="4"/>
  <c r="N291" i="4"/>
  <c r="B137" i="3"/>
  <c r="M137" i="3"/>
  <c r="T256" i="4"/>
  <c r="B256" i="4"/>
  <c r="D256" i="4"/>
  <c r="E29" i="12"/>
  <c r="C67" i="9"/>
  <c r="I228" i="12"/>
  <c r="T46" i="3"/>
  <c r="I46" i="3"/>
  <c r="H46" i="3"/>
  <c r="E144" i="13"/>
  <c r="K235" i="10"/>
  <c r="D235" i="10"/>
  <c r="I102" i="6"/>
  <c r="B102" i="6"/>
  <c r="B165" i="13"/>
  <c r="L67" i="5"/>
  <c r="M46" i="6"/>
  <c r="R46" i="6"/>
  <c r="F235" i="8"/>
  <c r="Q235" i="8"/>
  <c r="Q270" i="7"/>
  <c r="M270" i="7"/>
  <c r="Q81" i="6"/>
  <c r="C284" i="8"/>
  <c r="K284" i="8"/>
  <c r="H193" i="11"/>
  <c r="T263" i="7"/>
  <c r="U263" i="7"/>
  <c r="J214" i="2"/>
  <c r="L214" i="2"/>
  <c r="K158" i="4"/>
  <c r="J46" i="11"/>
  <c r="B32" i="3"/>
  <c r="S32" i="3"/>
  <c r="F123" i="5"/>
  <c r="L256" i="12"/>
  <c r="M256" i="12"/>
  <c r="F151" i="8"/>
  <c r="U151" i="8"/>
  <c r="G165" i="12"/>
  <c r="C165" i="12"/>
  <c r="B130" i="7"/>
  <c r="L130" i="7"/>
  <c r="M270" i="2"/>
  <c r="O270" i="2"/>
  <c r="H130" i="9"/>
  <c r="K130" i="9"/>
  <c r="D116" i="11"/>
  <c r="E53" i="9"/>
  <c r="G53" i="8"/>
  <c r="M179" i="14"/>
  <c r="K179" i="14"/>
  <c r="I193" i="10"/>
  <c r="E193" i="10"/>
  <c r="O179" i="6"/>
  <c r="B179" i="6"/>
  <c r="F32" i="6"/>
  <c r="P32" i="6"/>
  <c r="H144" i="4"/>
  <c r="U144" i="4"/>
  <c r="M270" i="9"/>
  <c r="B46" i="14"/>
  <c r="G221" i="8"/>
  <c r="F25" i="10"/>
  <c r="L193" i="7"/>
  <c r="U193" i="7"/>
  <c r="B39" i="8"/>
  <c r="M39" i="8"/>
  <c r="C249" i="9"/>
  <c r="H130" i="10"/>
  <c r="B130" i="10"/>
  <c r="E129" i="12"/>
  <c r="G32" i="14"/>
  <c r="N228" i="2"/>
  <c r="E228" i="2"/>
  <c r="B263" i="14"/>
  <c r="S102" i="8"/>
  <c r="B102" i="8"/>
  <c r="F81" i="11"/>
  <c r="B81" i="11"/>
  <c r="H116" i="2"/>
  <c r="G116" i="2"/>
  <c r="M151" i="3"/>
  <c r="L151" i="3"/>
  <c r="F25" i="9"/>
  <c r="D25" i="9"/>
  <c r="I291" i="10"/>
  <c r="K277" i="5"/>
  <c r="B277" i="5"/>
  <c r="T277" i="5"/>
  <c r="N102" i="9"/>
  <c r="I102" i="9"/>
  <c r="K270" i="10"/>
  <c r="L200" i="3"/>
  <c r="U200" i="3"/>
  <c r="B200" i="3"/>
  <c r="D235" i="4"/>
  <c r="E235" i="4"/>
  <c r="T228" i="6"/>
  <c r="D228" i="6"/>
  <c r="I228" i="6"/>
  <c r="Q158" i="3"/>
  <c r="U158" i="3"/>
  <c r="R158" i="3"/>
  <c r="C186" i="13"/>
  <c r="I214" i="9"/>
  <c r="B214" i="9"/>
  <c r="J235" i="2"/>
  <c r="Q207" i="3"/>
  <c r="J60" i="8"/>
  <c r="M60" i="8"/>
  <c r="E60" i="8"/>
  <c r="M130" i="3"/>
  <c r="O130" i="3"/>
  <c r="F109" i="11"/>
  <c r="E100" i="12"/>
  <c r="I81" i="7"/>
  <c r="S81" i="7"/>
  <c r="P81" i="7"/>
  <c r="L151" i="2"/>
  <c r="M151" i="2"/>
  <c r="M158" i="2"/>
  <c r="H158" i="2"/>
  <c r="G249" i="3"/>
  <c r="Q249" i="3"/>
  <c r="E221" i="13"/>
  <c r="K158" i="10"/>
  <c r="B158" i="10"/>
  <c r="U102" i="7"/>
  <c r="B102" i="7"/>
  <c r="F102" i="7"/>
  <c r="H39" i="10"/>
  <c r="B151" i="7"/>
  <c r="K151" i="7"/>
  <c r="Q179" i="5"/>
  <c r="I179" i="5"/>
  <c r="M228" i="7"/>
  <c r="R228" i="7"/>
  <c r="E213" i="12"/>
  <c r="N116" i="5"/>
  <c r="C95" i="6"/>
  <c r="E101" i="12"/>
  <c r="K221" i="5"/>
  <c r="M200" i="4"/>
  <c r="R200" i="4"/>
  <c r="C130" i="12"/>
  <c r="J130" i="12"/>
  <c r="K32" i="4"/>
  <c r="C32" i="4"/>
  <c r="M32" i="4"/>
  <c r="M81" i="14"/>
  <c r="R60" i="7"/>
  <c r="S60" i="7"/>
  <c r="D53" i="6"/>
  <c r="P25" i="2"/>
  <c r="C25" i="2"/>
  <c r="K25" i="14"/>
  <c r="C25" i="14"/>
  <c r="B186" i="4"/>
  <c r="C186" i="4"/>
  <c r="E57" i="12"/>
  <c r="L270" i="14"/>
  <c r="B270" i="14"/>
  <c r="T32" i="7"/>
  <c r="P32" i="7"/>
  <c r="G32" i="7"/>
  <c r="I235" i="5"/>
  <c r="K235" i="5"/>
  <c r="M109" i="14"/>
  <c r="C277" i="9"/>
  <c r="P284" i="7"/>
  <c r="E284" i="7"/>
  <c r="D284" i="7"/>
  <c r="F193" i="9"/>
  <c r="F186" i="5"/>
  <c r="Q186" i="5"/>
  <c r="E64" i="12"/>
  <c r="D67" i="10"/>
  <c r="F67" i="10"/>
  <c r="P144" i="3"/>
  <c r="U144" i="3"/>
  <c r="T144" i="3"/>
  <c r="I158" i="11"/>
  <c r="K25" i="12"/>
  <c r="N25" i="12"/>
  <c r="M46" i="2"/>
  <c r="P46" i="2"/>
  <c r="P116" i="3"/>
  <c r="D116" i="3"/>
  <c r="K137" i="8"/>
  <c r="R137" i="8"/>
  <c r="L137" i="8"/>
  <c r="M46" i="12"/>
  <c r="P46" i="12"/>
  <c r="I200" i="7"/>
  <c r="R200" i="7"/>
  <c r="O200" i="7"/>
  <c r="F270" i="11"/>
  <c r="O88" i="2"/>
  <c r="K88" i="2"/>
  <c r="M130" i="2"/>
  <c r="E130" i="2"/>
  <c r="E128" i="12"/>
  <c r="D263" i="9"/>
  <c r="L263" i="9"/>
  <c r="L81" i="4"/>
  <c r="J81" i="4"/>
  <c r="K165" i="3"/>
  <c r="I165" i="3"/>
  <c r="D165" i="3"/>
  <c r="N165" i="2"/>
  <c r="H165" i="2"/>
  <c r="M172" i="8"/>
  <c r="Q235" i="6"/>
  <c r="P235" i="6"/>
  <c r="E102" i="3"/>
  <c r="Q102" i="3"/>
  <c r="F102" i="3"/>
  <c r="P263" i="2"/>
  <c r="I291" i="2"/>
  <c r="G291" i="2"/>
  <c r="J32" i="5"/>
  <c r="C32" i="5"/>
  <c r="K186" i="8"/>
  <c r="L186" i="8"/>
  <c r="N186" i="8"/>
  <c r="D277" i="10"/>
  <c r="E147" i="12"/>
  <c r="B151" i="12"/>
  <c r="Q151" i="12"/>
  <c r="O109" i="12"/>
  <c r="M109" i="12"/>
  <c r="I116" i="4"/>
  <c r="E116" i="4"/>
  <c r="F81" i="5"/>
  <c r="U81" i="5"/>
  <c r="G214" i="8"/>
  <c r="J214" i="8"/>
  <c r="Q214" i="8"/>
  <c r="K270" i="12"/>
  <c r="H270" i="12"/>
  <c r="F67" i="3"/>
  <c r="G67" i="3"/>
  <c r="F270" i="8"/>
  <c r="K270" i="8"/>
  <c r="P270" i="8"/>
  <c r="F60" i="11"/>
  <c r="H249" i="2"/>
  <c r="L249" i="2"/>
  <c r="G242" i="9"/>
  <c r="E242" i="9"/>
  <c r="R277" i="12"/>
  <c r="O277" i="12"/>
  <c r="H165" i="7"/>
  <c r="K165" i="7"/>
  <c r="F165" i="7"/>
  <c r="N158" i="9"/>
  <c r="C158" i="9"/>
  <c r="G256" i="8"/>
  <c r="D256" i="8"/>
  <c r="H32" i="8"/>
  <c r="D32" i="8"/>
  <c r="D158" i="11"/>
  <c r="K67" i="3"/>
  <c r="Q46" i="5"/>
  <c r="J25" i="6"/>
  <c r="B235" i="9"/>
  <c r="D235" i="12"/>
  <c r="K95" i="8"/>
  <c r="B200" i="9"/>
  <c r="N256" i="4"/>
  <c r="H67" i="9"/>
  <c r="O46" i="3"/>
  <c r="B144" i="13"/>
  <c r="O235" i="8"/>
  <c r="C81" i="6"/>
  <c r="T39" i="6"/>
  <c r="S46" i="5"/>
  <c r="L53" i="4"/>
  <c r="T200" i="5"/>
  <c r="L200" i="5"/>
  <c r="P144" i="2"/>
  <c r="D172" i="11"/>
  <c r="C25" i="6"/>
  <c r="O130" i="6"/>
  <c r="G95" i="8"/>
  <c r="M95" i="8"/>
  <c r="B95" i="2"/>
  <c r="G95" i="2"/>
  <c r="C235" i="9"/>
  <c r="J235" i="9"/>
  <c r="E249" i="13"/>
  <c r="M25" i="8"/>
  <c r="E254" i="12"/>
  <c r="I200" i="9"/>
  <c r="M235" i="12"/>
  <c r="Q235" i="12"/>
  <c r="I95" i="11"/>
  <c r="K95" i="11"/>
  <c r="K74" i="9"/>
  <c r="C60" i="10"/>
  <c r="E262" i="12"/>
  <c r="L74" i="8"/>
  <c r="H291" i="4"/>
  <c r="D291" i="4"/>
  <c r="G291" i="4"/>
  <c r="Q137" i="3"/>
  <c r="H137" i="3"/>
  <c r="T137" i="3"/>
  <c r="K256" i="4"/>
  <c r="U256" i="4"/>
  <c r="G67" i="9"/>
  <c r="J228" i="12"/>
  <c r="U46" i="3"/>
  <c r="S46" i="3"/>
  <c r="B137" i="11"/>
  <c r="C144" i="13"/>
  <c r="F235" i="10"/>
  <c r="L102" i="6"/>
  <c r="O102" i="6"/>
  <c r="G158" i="5"/>
  <c r="M67" i="5"/>
  <c r="E46" i="6"/>
  <c r="J46" i="6"/>
  <c r="R235" i="8"/>
  <c r="E270" i="7"/>
  <c r="N270" i="7"/>
  <c r="R284" i="8"/>
  <c r="Q284" i="8"/>
  <c r="H284" i="8"/>
  <c r="F193" i="11"/>
  <c r="E263" i="7"/>
  <c r="H263" i="7"/>
  <c r="D214" i="2"/>
  <c r="B158" i="4"/>
  <c r="S242" i="3"/>
  <c r="O200" i="12"/>
  <c r="E281" i="12"/>
  <c r="M32" i="3"/>
  <c r="I123" i="5"/>
  <c r="E107" i="12"/>
  <c r="K256" i="12"/>
  <c r="B256" i="12"/>
  <c r="E252" i="12"/>
  <c r="J151" i="8"/>
  <c r="I151" i="8"/>
  <c r="N165" i="12"/>
  <c r="S130" i="7"/>
  <c r="Q130" i="7"/>
  <c r="J270" i="2"/>
  <c r="H270" i="2"/>
  <c r="M130" i="9"/>
  <c r="G130" i="9"/>
  <c r="K116" i="11"/>
  <c r="S53" i="8"/>
  <c r="I53" i="8"/>
  <c r="D179" i="14"/>
  <c r="J193" i="10"/>
  <c r="M186" i="9"/>
  <c r="H179" i="6"/>
  <c r="D179" i="6"/>
  <c r="U32" i="6"/>
  <c r="I32" i="6"/>
  <c r="R32" i="6"/>
  <c r="F144" i="4"/>
  <c r="J144" i="4"/>
  <c r="E71" i="12"/>
  <c r="C270" i="9"/>
  <c r="E221" i="8"/>
  <c r="B221" i="8"/>
  <c r="I25" i="10"/>
  <c r="K193" i="7"/>
  <c r="R193" i="7"/>
  <c r="N39" i="8"/>
  <c r="L249" i="9"/>
  <c r="J130" i="10"/>
  <c r="C130" i="10"/>
  <c r="B32" i="14"/>
  <c r="O277" i="4"/>
  <c r="I228" i="2"/>
  <c r="B228" i="2"/>
  <c r="K263" i="14"/>
  <c r="J102" i="8"/>
  <c r="N102" i="8"/>
  <c r="E81" i="11"/>
  <c r="I116" i="2"/>
  <c r="E116" i="2"/>
  <c r="T151" i="3"/>
  <c r="J25" i="9"/>
  <c r="N25" i="9"/>
  <c r="J277" i="5"/>
  <c r="C277" i="5"/>
  <c r="D277" i="5"/>
  <c r="F102" i="9"/>
  <c r="K102" i="9"/>
  <c r="H270" i="10"/>
  <c r="N200" i="3"/>
  <c r="M200" i="3"/>
  <c r="T200" i="3"/>
  <c r="P46" i="8"/>
  <c r="F235" i="4"/>
  <c r="T235" i="4"/>
  <c r="M235" i="4"/>
  <c r="N228" i="6"/>
  <c r="P228" i="6"/>
  <c r="U228" i="6"/>
  <c r="H158" i="3"/>
  <c r="B158" i="3"/>
  <c r="C158" i="3"/>
  <c r="B186" i="13"/>
  <c r="M214" i="9"/>
  <c r="C235" i="2"/>
  <c r="G235" i="2"/>
  <c r="L60" i="8"/>
  <c r="K60" i="8"/>
  <c r="G130" i="3"/>
  <c r="E130" i="3"/>
  <c r="J130" i="3"/>
  <c r="I109" i="11"/>
  <c r="Q81" i="7"/>
  <c r="D81" i="7"/>
  <c r="E81" i="7"/>
  <c r="E151" i="2"/>
  <c r="P151" i="2"/>
  <c r="K158" i="2"/>
  <c r="D158" i="2"/>
  <c r="N249" i="3"/>
  <c r="O249" i="3"/>
  <c r="C221" i="13"/>
  <c r="C109" i="13"/>
  <c r="F158" i="10"/>
  <c r="D102" i="7"/>
  <c r="Q102" i="7"/>
  <c r="R151" i="7"/>
  <c r="H151" i="7"/>
  <c r="C179" i="5"/>
  <c r="S179" i="5"/>
  <c r="S228" i="7"/>
  <c r="T228" i="7"/>
  <c r="B193" i="13"/>
  <c r="D137" i="2"/>
  <c r="I116" i="5"/>
  <c r="O95" i="6"/>
  <c r="M95" i="6"/>
  <c r="M221" i="5"/>
  <c r="B200" i="4"/>
  <c r="N200" i="4"/>
  <c r="R130" i="12"/>
  <c r="F130" i="12"/>
  <c r="P32" i="4"/>
  <c r="N32" i="4"/>
  <c r="H32" i="4"/>
  <c r="F81" i="14"/>
  <c r="Q60" i="7"/>
  <c r="H60" i="7"/>
  <c r="E25" i="2"/>
  <c r="K25" i="2"/>
  <c r="M25" i="14"/>
  <c r="I25" i="14"/>
  <c r="E186" i="4"/>
  <c r="I186" i="4"/>
  <c r="E270" i="14"/>
  <c r="I270" i="14"/>
  <c r="I32" i="7"/>
  <c r="D32" i="7"/>
  <c r="P235" i="5"/>
  <c r="D235" i="5"/>
  <c r="H109" i="14"/>
  <c r="L109" i="14"/>
  <c r="K277" i="9"/>
  <c r="Q284" i="7"/>
  <c r="J284" i="7"/>
  <c r="R284" i="7"/>
  <c r="I193" i="9"/>
  <c r="L193" i="9"/>
  <c r="S186" i="5"/>
  <c r="T186" i="5"/>
  <c r="J67" i="10"/>
  <c r="F144" i="3"/>
  <c r="O144" i="3"/>
  <c r="I144" i="3"/>
  <c r="K158" i="11"/>
  <c r="H25" i="12"/>
  <c r="B25" i="12"/>
  <c r="E21" i="12"/>
  <c r="L46" i="2"/>
  <c r="H46" i="2"/>
  <c r="T116" i="3"/>
  <c r="M116" i="3"/>
  <c r="N137" i="8"/>
  <c r="G137" i="8"/>
  <c r="R46" i="12"/>
  <c r="K46" i="12"/>
  <c r="J200" i="7"/>
  <c r="M200" i="7"/>
  <c r="E200" i="7"/>
  <c r="K270" i="11"/>
  <c r="L270" i="11"/>
  <c r="L88" i="2"/>
  <c r="M88" i="2"/>
  <c r="F130" i="2"/>
  <c r="D130" i="2"/>
  <c r="M263" i="9"/>
  <c r="Q81" i="4"/>
  <c r="B81" i="4"/>
  <c r="O165" i="3"/>
  <c r="J165" i="3"/>
  <c r="U165" i="3"/>
  <c r="J165" i="2"/>
  <c r="C165" i="2"/>
  <c r="R235" i="6"/>
  <c r="S235" i="6"/>
  <c r="U102" i="3"/>
  <c r="O102" i="3"/>
  <c r="K102" i="3"/>
  <c r="F263" i="2"/>
  <c r="C263" i="2"/>
  <c r="J32" i="10"/>
  <c r="J291" i="2"/>
  <c r="L291" i="2"/>
  <c r="L32" i="5"/>
  <c r="Q32" i="5"/>
  <c r="U186" i="8"/>
  <c r="F186" i="8"/>
  <c r="B186" i="8"/>
  <c r="J277" i="10"/>
  <c r="H151" i="12"/>
  <c r="M151" i="12"/>
  <c r="G109" i="12"/>
  <c r="Q109" i="12"/>
  <c r="H116" i="4"/>
  <c r="N116" i="4"/>
  <c r="P81" i="5"/>
  <c r="E81" i="5"/>
  <c r="G81" i="5"/>
  <c r="M214" i="8"/>
  <c r="U214" i="8"/>
  <c r="I214" i="8"/>
  <c r="F270" i="12"/>
  <c r="O270" i="12"/>
  <c r="J67" i="3"/>
  <c r="N67" i="3"/>
  <c r="M67" i="3"/>
  <c r="D270" i="8"/>
  <c r="V270" i="8"/>
  <c r="U270" i="8"/>
  <c r="L60" i="11"/>
  <c r="C60" i="11"/>
  <c r="E87" i="12"/>
  <c r="I249" i="2"/>
  <c r="J242" i="9"/>
  <c r="B242" i="9"/>
  <c r="E65" i="12"/>
  <c r="L277" i="12"/>
  <c r="I277" i="12"/>
  <c r="D165" i="7"/>
  <c r="Q165" i="7"/>
  <c r="U165" i="7"/>
  <c r="H158" i="9"/>
  <c r="G158" i="9"/>
  <c r="T256" i="8"/>
  <c r="U256" i="8"/>
  <c r="I256" i="8"/>
  <c r="U32" i="8"/>
  <c r="M32" i="8"/>
  <c r="K32" i="8"/>
  <c r="J102" i="12"/>
  <c r="D102" i="12"/>
  <c r="F53" i="10"/>
  <c r="C53" i="10"/>
  <c r="Q109" i="8"/>
  <c r="K109" i="8"/>
  <c r="J123" i="7"/>
  <c r="R123" i="7"/>
  <c r="I123" i="7"/>
  <c r="K207" i="12"/>
  <c r="O207" i="12"/>
  <c r="L291" i="4"/>
  <c r="B165" i="12"/>
  <c r="E161" i="12"/>
  <c r="D228" i="2"/>
  <c r="R235" i="4"/>
  <c r="C186" i="8"/>
  <c r="B165" i="5"/>
  <c r="C249" i="13"/>
  <c r="E184" i="12"/>
  <c r="E95" i="2"/>
  <c r="D200" i="9"/>
  <c r="N235" i="12"/>
  <c r="L74" i="9"/>
  <c r="T193" i="6"/>
  <c r="J291" i="4"/>
  <c r="C256" i="4"/>
  <c r="H228" i="12"/>
  <c r="R270" i="7"/>
  <c r="K214" i="2"/>
  <c r="D88" i="9"/>
  <c r="Q165" i="5"/>
  <c r="M32" i="2"/>
  <c r="N53" i="4"/>
  <c r="Q53" i="4"/>
  <c r="M53" i="4"/>
  <c r="H284" i="4"/>
  <c r="O200" i="5"/>
  <c r="Q263" i="6"/>
  <c r="F130" i="6"/>
  <c r="S95" i="8"/>
  <c r="J95" i="8"/>
  <c r="T95" i="8"/>
  <c r="J95" i="2"/>
  <c r="O95" i="2"/>
  <c r="K235" i="9"/>
  <c r="G200" i="9"/>
  <c r="E172" i="6"/>
  <c r="F74" i="9"/>
  <c r="B95" i="10"/>
  <c r="C291" i="4"/>
  <c r="T291" i="4"/>
  <c r="K291" i="4"/>
  <c r="L137" i="3"/>
  <c r="R137" i="3"/>
  <c r="F137" i="3"/>
  <c r="M256" i="4"/>
  <c r="J256" i="4"/>
  <c r="D67" i="9"/>
  <c r="J67" i="9"/>
  <c r="P228" i="12"/>
  <c r="C228" i="12"/>
  <c r="N46" i="3"/>
  <c r="G46" i="3"/>
  <c r="G235" i="10"/>
  <c r="J102" i="6"/>
  <c r="G102" i="6"/>
  <c r="D102" i="6"/>
  <c r="E212" i="12"/>
  <c r="D165" i="13"/>
  <c r="I67" i="5"/>
  <c r="K46" i="6"/>
  <c r="U235" i="8"/>
  <c r="M235" i="8"/>
  <c r="I235" i="8"/>
  <c r="E24" i="12"/>
  <c r="D270" i="7"/>
  <c r="K270" i="7"/>
  <c r="S284" i="8"/>
  <c r="L284" i="8"/>
  <c r="U284" i="8"/>
  <c r="L193" i="11"/>
  <c r="K263" i="7"/>
  <c r="N263" i="7"/>
  <c r="M214" i="2"/>
  <c r="P200" i="12"/>
  <c r="I256" i="12"/>
  <c r="O256" i="12"/>
  <c r="E206" i="12"/>
  <c r="M151" i="8"/>
  <c r="N151" i="8"/>
  <c r="Q151" i="8"/>
  <c r="J130" i="7"/>
  <c r="R130" i="7"/>
  <c r="D270" i="2"/>
  <c r="F270" i="2"/>
  <c r="I130" i="9"/>
  <c r="C130" i="9"/>
  <c r="G116" i="11"/>
  <c r="L116" i="11"/>
  <c r="I179" i="14"/>
  <c r="D193" i="10"/>
  <c r="G186" i="9"/>
  <c r="F179" i="6"/>
  <c r="U179" i="6"/>
  <c r="J32" i="6"/>
  <c r="M32" i="6"/>
  <c r="C32" i="6"/>
  <c r="S144" i="4"/>
  <c r="D270" i="9"/>
  <c r="M46" i="14"/>
  <c r="V221" i="8"/>
  <c r="H25" i="10"/>
  <c r="H193" i="7"/>
  <c r="J193" i="7"/>
  <c r="K39" i="8"/>
  <c r="T39" i="8"/>
  <c r="S39" i="8"/>
  <c r="K249" i="9"/>
  <c r="I130" i="10"/>
  <c r="E93" i="12"/>
  <c r="D32" i="14"/>
  <c r="H228" i="2"/>
  <c r="G228" i="2"/>
  <c r="M102" i="8"/>
  <c r="O102" i="8"/>
  <c r="T102" i="8"/>
  <c r="B116" i="2"/>
  <c r="P116" i="2"/>
  <c r="E151" i="3"/>
  <c r="S151" i="3"/>
  <c r="M25" i="9"/>
  <c r="G25" i="9"/>
  <c r="P277" i="5"/>
  <c r="L277" i="5"/>
  <c r="Q277" i="5"/>
  <c r="E165" i="10"/>
  <c r="G102" i="9"/>
  <c r="H102" i="9"/>
  <c r="G270" i="10"/>
  <c r="K200" i="3"/>
  <c r="R200" i="3"/>
  <c r="O200" i="3"/>
  <c r="B46" i="8"/>
  <c r="U235" i="4"/>
  <c r="B235" i="4"/>
  <c r="S235" i="4"/>
  <c r="Q228" i="6"/>
  <c r="L228" i="6"/>
  <c r="O228" i="6"/>
  <c r="N158" i="3"/>
  <c r="G158" i="3"/>
  <c r="M158" i="3"/>
  <c r="D186" i="13"/>
  <c r="F214" i="9"/>
  <c r="F60" i="8"/>
  <c r="I60" i="8"/>
  <c r="R130" i="3"/>
  <c r="I130" i="3"/>
  <c r="Q130" i="3"/>
  <c r="K109" i="11"/>
  <c r="U81" i="7"/>
  <c r="O81" i="7"/>
  <c r="J81" i="7"/>
  <c r="J151" i="2"/>
  <c r="J158" i="2"/>
  <c r="L158" i="2"/>
  <c r="J249" i="3"/>
  <c r="R249" i="3"/>
  <c r="L249" i="3"/>
  <c r="B221" i="13"/>
  <c r="D109" i="13"/>
  <c r="E158" i="10"/>
  <c r="I102" i="7"/>
  <c r="K102" i="7"/>
  <c r="Q151" i="7"/>
  <c r="D151" i="7"/>
  <c r="O151" i="7"/>
  <c r="P179" i="5"/>
  <c r="L179" i="5"/>
  <c r="U179" i="5"/>
  <c r="N228" i="7"/>
  <c r="K228" i="7"/>
  <c r="B228" i="7"/>
  <c r="D193" i="13"/>
  <c r="B116" i="13"/>
  <c r="H116" i="5"/>
  <c r="F95" i="6"/>
  <c r="Q95" i="6"/>
  <c r="U95" i="6"/>
  <c r="E221" i="5"/>
  <c r="F200" i="4"/>
  <c r="I200" i="4"/>
  <c r="D130" i="12"/>
  <c r="N130" i="12"/>
  <c r="R32" i="4"/>
  <c r="J32" i="4"/>
  <c r="T32" i="4"/>
  <c r="B81" i="14"/>
  <c r="D81" i="14"/>
  <c r="E60" i="7"/>
  <c r="K60" i="7"/>
  <c r="L60" i="7"/>
  <c r="C53" i="6"/>
  <c r="O53" i="6"/>
  <c r="M25" i="2"/>
  <c r="F25" i="2"/>
  <c r="L25" i="14"/>
  <c r="F25" i="14"/>
  <c r="G186" i="4"/>
  <c r="P186" i="4"/>
  <c r="H270" i="14"/>
  <c r="F270" i="14"/>
  <c r="N32" i="7"/>
  <c r="O32" i="7"/>
  <c r="O235" i="5"/>
  <c r="B235" i="5"/>
  <c r="C109" i="14"/>
  <c r="J109" i="14"/>
  <c r="J277" i="9"/>
  <c r="B277" i="9"/>
  <c r="G284" i="7"/>
  <c r="H284" i="7"/>
  <c r="S284" i="7"/>
  <c r="G193" i="9"/>
  <c r="P186" i="5"/>
  <c r="B186" i="5"/>
  <c r="H67" i="10"/>
  <c r="E268" i="12"/>
  <c r="B144" i="3"/>
  <c r="S144" i="3"/>
  <c r="M144" i="3"/>
  <c r="G158" i="11"/>
  <c r="J25" i="12"/>
  <c r="R25" i="12"/>
  <c r="E46" i="2"/>
  <c r="O46" i="2"/>
  <c r="H116" i="3"/>
  <c r="D137" i="8"/>
  <c r="E137" i="8"/>
  <c r="B46" i="12"/>
  <c r="E42" i="12"/>
  <c r="C46" i="12"/>
  <c r="T200" i="7"/>
  <c r="P200" i="7"/>
  <c r="B200" i="7"/>
  <c r="C270" i="11"/>
  <c r="D270" i="11"/>
  <c r="D88" i="2"/>
  <c r="B88" i="2"/>
  <c r="N130" i="2"/>
  <c r="P130" i="2"/>
  <c r="H263" i="9"/>
  <c r="H81" i="4"/>
  <c r="U81" i="4"/>
  <c r="N81" i="4"/>
  <c r="G165" i="3"/>
  <c r="T165" i="3"/>
  <c r="C102" i="13"/>
  <c r="D165" i="2"/>
  <c r="K165" i="2"/>
  <c r="P172" i="8"/>
  <c r="J235" i="6"/>
  <c r="D235" i="6"/>
  <c r="U235" i="6"/>
  <c r="P102" i="3"/>
  <c r="M102" i="3"/>
  <c r="R102" i="3"/>
  <c r="O263" i="2"/>
  <c r="K263" i="2"/>
  <c r="E291" i="2"/>
  <c r="M291" i="2"/>
  <c r="T32" i="5"/>
  <c r="N32" i="5"/>
  <c r="R32" i="5"/>
  <c r="E198" i="12"/>
  <c r="Q186" i="8"/>
  <c r="T186" i="8"/>
  <c r="M186" i="8"/>
  <c r="H277" i="10"/>
  <c r="B277" i="10"/>
  <c r="F151" i="12"/>
  <c r="C151" i="12"/>
  <c r="I109" i="12"/>
  <c r="F109" i="12"/>
  <c r="P116" i="4"/>
  <c r="F116" i="4"/>
  <c r="R81" i="5"/>
  <c r="J81" i="5"/>
  <c r="O81" i="5"/>
  <c r="T214" i="8"/>
  <c r="H214" i="8"/>
  <c r="N214" i="8"/>
  <c r="C270" i="12"/>
  <c r="J270" i="12"/>
  <c r="T67" i="3"/>
  <c r="O67" i="3"/>
  <c r="R67" i="3"/>
  <c r="B270" i="8"/>
  <c r="N270" i="8"/>
  <c r="D60" i="11"/>
  <c r="J60" i="11"/>
  <c r="P249" i="2"/>
  <c r="J249" i="2"/>
  <c r="B277" i="12"/>
  <c r="E273" i="12"/>
  <c r="G277" i="12"/>
  <c r="P165" i="7"/>
  <c r="L165" i="7"/>
  <c r="I158" i="9"/>
  <c r="E158" i="9"/>
  <c r="N256" i="8"/>
  <c r="F256" i="8"/>
  <c r="M256" i="8"/>
  <c r="Q32" i="8"/>
  <c r="J32" i="8"/>
  <c r="S32" i="8"/>
  <c r="R102" i="12"/>
  <c r="G102" i="12"/>
  <c r="E53" i="10"/>
  <c r="L109" i="8"/>
  <c r="L179" i="4"/>
  <c r="B123" i="7"/>
  <c r="S123" i="7"/>
  <c r="Q123" i="7"/>
  <c r="H207" i="12"/>
  <c r="J207" i="12"/>
  <c r="P46" i="3"/>
  <c r="R256" i="12"/>
  <c r="F151" i="2"/>
  <c r="L130" i="12"/>
  <c r="Q137" i="8"/>
  <c r="O32" i="2"/>
  <c r="B200" i="5"/>
  <c r="P25" i="6"/>
  <c r="L95" i="8"/>
  <c r="M95" i="2"/>
  <c r="H95" i="2"/>
  <c r="E186" i="11"/>
  <c r="G172" i="6"/>
  <c r="J74" i="9"/>
  <c r="K60" i="10"/>
  <c r="P193" i="6"/>
  <c r="M291" i="4"/>
  <c r="U291" i="4"/>
  <c r="Q291" i="4"/>
  <c r="D137" i="3"/>
  <c r="C137" i="3"/>
  <c r="L256" i="4"/>
  <c r="F256" i="4"/>
  <c r="L67" i="9"/>
  <c r="N67" i="9"/>
  <c r="E224" i="12"/>
  <c r="B228" i="12"/>
  <c r="R228" i="12"/>
  <c r="L46" i="3"/>
  <c r="B46" i="3"/>
  <c r="C235" i="10"/>
  <c r="K102" i="6"/>
  <c r="S102" i="6"/>
  <c r="D256" i="13"/>
  <c r="J158" i="5"/>
  <c r="I46" i="6"/>
  <c r="D46" i="6"/>
  <c r="H46" i="6"/>
  <c r="P270" i="7"/>
  <c r="I270" i="7"/>
  <c r="T284" i="8"/>
  <c r="S263" i="7"/>
  <c r="C263" i="7"/>
  <c r="P256" i="12"/>
  <c r="C256" i="12"/>
  <c r="O151" i="8"/>
  <c r="P165" i="12"/>
  <c r="M165" i="12"/>
  <c r="P130" i="7"/>
  <c r="B130" i="9"/>
  <c r="E130" i="9"/>
  <c r="J116" i="11"/>
  <c r="C193" i="10"/>
  <c r="G179" i="6"/>
  <c r="L179" i="6"/>
  <c r="M179" i="6"/>
  <c r="D32" i="6"/>
  <c r="E32" i="6"/>
  <c r="E284" i="14"/>
  <c r="L144" i="4"/>
  <c r="B144" i="4"/>
  <c r="N270" i="9"/>
  <c r="L270" i="9"/>
  <c r="Q221" i="8"/>
  <c r="D25" i="10"/>
  <c r="G193" i="7"/>
  <c r="I193" i="7"/>
  <c r="T193" i="7"/>
  <c r="D39" i="8"/>
  <c r="I39" i="8"/>
  <c r="M249" i="9"/>
  <c r="B249" i="9"/>
  <c r="E148" i="12"/>
  <c r="G130" i="10"/>
  <c r="H32" i="14"/>
  <c r="L228" i="2"/>
  <c r="K228" i="2"/>
  <c r="E141" i="12"/>
  <c r="I67" i="12"/>
  <c r="G102" i="8"/>
  <c r="R102" i="8"/>
  <c r="G81" i="11"/>
  <c r="O116" i="2"/>
  <c r="Q151" i="3"/>
  <c r="K151" i="3"/>
  <c r="O151" i="3"/>
  <c r="E25" i="9"/>
  <c r="S277" i="5"/>
  <c r="N277" i="5"/>
  <c r="O277" i="5"/>
  <c r="E102" i="9"/>
  <c r="D102" i="9"/>
  <c r="E270" i="10"/>
  <c r="S200" i="3"/>
  <c r="I200" i="3"/>
  <c r="D200" i="3"/>
  <c r="I235" i="4"/>
  <c r="N235" i="4"/>
  <c r="L235" i="4"/>
  <c r="M228" i="6"/>
  <c r="F228" i="6"/>
  <c r="C228" i="6"/>
  <c r="P158" i="3"/>
  <c r="L158" i="3"/>
  <c r="E186" i="13"/>
  <c r="D214" i="9"/>
  <c r="H235" i="2"/>
  <c r="I207" i="3"/>
  <c r="D60" i="8"/>
  <c r="H130" i="3"/>
  <c r="P130" i="3"/>
  <c r="L130" i="3"/>
  <c r="G109" i="11"/>
  <c r="L81" i="7"/>
  <c r="G151" i="2"/>
  <c r="C158" i="2"/>
  <c r="G158" i="2"/>
  <c r="M249" i="3"/>
  <c r="H249" i="3"/>
  <c r="E249" i="3"/>
  <c r="P102" i="4"/>
  <c r="D221" i="13"/>
  <c r="E109" i="13"/>
  <c r="E102" i="7"/>
  <c r="P102" i="7"/>
  <c r="C151" i="7"/>
  <c r="F151" i="7"/>
  <c r="I151" i="7"/>
  <c r="E179" i="5"/>
  <c r="H179" i="5"/>
  <c r="K179" i="5"/>
  <c r="F228" i="7"/>
  <c r="E228" i="7"/>
  <c r="H228" i="7"/>
  <c r="C193" i="13"/>
  <c r="D116" i="13"/>
  <c r="B95" i="6"/>
  <c r="H95" i="6"/>
  <c r="Q200" i="4"/>
  <c r="E200" i="4"/>
  <c r="O200" i="4"/>
  <c r="G130" i="12"/>
  <c r="I130" i="12"/>
  <c r="E81" i="14"/>
  <c r="J81" i="14"/>
  <c r="N60" i="7"/>
  <c r="M60" i="7"/>
  <c r="I60" i="7"/>
  <c r="G25" i="2"/>
  <c r="D25" i="14"/>
  <c r="O186" i="4"/>
  <c r="T186" i="4"/>
  <c r="D186" i="4"/>
  <c r="D270" i="14"/>
  <c r="H32" i="7"/>
  <c r="C235" i="5"/>
  <c r="F235" i="5"/>
  <c r="K109" i="14"/>
  <c r="E109" i="14"/>
  <c r="G277" i="9"/>
  <c r="I277" i="9"/>
  <c r="B284" i="7"/>
  <c r="L284" i="7"/>
  <c r="B193" i="9"/>
  <c r="H186" i="5"/>
  <c r="E186" i="5"/>
  <c r="O186" i="5"/>
  <c r="D228" i="13"/>
  <c r="C144" i="3"/>
  <c r="Q144" i="3"/>
  <c r="D144" i="3"/>
  <c r="B158" i="11"/>
  <c r="Q25" i="12"/>
  <c r="I25" i="12"/>
  <c r="F46" i="2"/>
  <c r="B46" i="2"/>
  <c r="S137" i="8"/>
  <c r="H137" i="8"/>
  <c r="H46" i="12"/>
  <c r="I46" i="12"/>
  <c r="D200" i="7"/>
  <c r="H200" i="7"/>
  <c r="L200" i="7"/>
  <c r="I270" i="11"/>
  <c r="B270" i="11"/>
  <c r="F88" i="2"/>
  <c r="C88" i="2"/>
  <c r="B130" i="2"/>
  <c r="L130" i="2"/>
  <c r="F263" i="9"/>
  <c r="F81" i="4"/>
  <c r="R81" i="4"/>
  <c r="I81" i="4"/>
  <c r="L165" i="3"/>
  <c r="B165" i="3"/>
  <c r="I165" i="2"/>
  <c r="F235" i="6"/>
  <c r="O235" i="6"/>
  <c r="G235" i="6"/>
  <c r="S102" i="3"/>
  <c r="L102" i="3"/>
  <c r="D102" i="3"/>
  <c r="D263" i="2"/>
  <c r="E263" i="2"/>
  <c r="C291" i="2"/>
  <c r="D291" i="2"/>
  <c r="I32" i="5"/>
  <c r="P32" i="5"/>
  <c r="G32" i="5"/>
  <c r="I186" i="8"/>
  <c r="R186" i="8"/>
  <c r="F277" i="10"/>
  <c r="K277" i="10"/>
  <c r="N151" i="12"/>
  <c r="L151" i="12"/>
  <c r="P109" i="12"/>
  <c r="L109" i="12"/>
  <c r="D116" i="4"/>
  <c r="Q116" i="4"/>
  <c r="L116" i="4"/>
  <c r="I81" i="5"/>
  <c r="K81" i="5"/>
  <c r="C81" i="5"/>
  <c r="P214" i="8"/>
  <c r="B214" i="8"/>
  <c r="V214" i="8"/>
  <c r="G270" i="12"/>
  <c r="P270" i="12"/>
  <c r="E67" i="3"/>
  <c r="C67" i="3"/>
  <c r="B67" i="3"/>
  <c r="E270" i="8"/>
  <c r="I270" i="8"/>
  <c r="E60" i="11"/>
  <c r="H60" i="11"/>
  <c r="F249" i="2"/>
  <c r="E249" i="2"/>
  <c r="M277" i="12"/>
  <c r="C277" i="12"/>
  <c r="J165" i="7"/>
  <c r="R165" i="7"/>
  <c r="F158" i="9"/>
  <c r="L158" i="9"/>
  <c r="Q256" i="8"/>
  <c r="L256" i="8"/>
  <c r="V32" i="8"/>
  <c r="C32" i="8"/>
  <c r="G32" i="8"/>
  <c r="E98" i="12"/>
  <c r="B102" i="12"/>
  <c r="C102" i="12"/>
  <c r="D53" i="10"/>
  <c r="T123" i="7"/>
  <c r="C123" i="7"/>
  <c r="C207" i="12"/>
  <c r="I207" i="12"/>
  <c r="H81" i="2"/>
  <c r="P81" i="2"/>
  <c r="K158" i="14"/>
  <c r="L151" i="4"/>
  <c r="B151" i="4"/>
  <c r="R263" i="8"/>
  <c r="Q263" i="8"/>
  <c r="G263" i="8"/>
  <c r="M221" i="12"/>
  <c r="C95" i="9"/>
  <c r="H95" i="9"/>
  <c r="T165" i="6"/>
  <c r="P165" i="6"/>
  <c r="E165" i="6"/>
  <c r="H53" i="14"/>
  <c r="E53" i="14"/>
  <c r="F25" i="11"/>
  <c r="R88" i="12"/>
  <c r="G88" i="12"/>
  <c r="G242" i="2"/>
  <c r="N242" i="2"/>
  <c r="J81" i="3"/>
  <c r="N81" i="3"/>
  <c r="M81" i="3"/>
  <c r="U277" i="6"/>
  <c r="I277" i="6"/>
  <c r="C277" i="6"/>
  <c r="O291" i="3"/>
  <c r="Q291" i="3"/>
  <c r="S291" i="3"/>
  <c r="K32" i="12"/>
  <c r="L32" i="12"/>
  <c r="E253" i="12"/>
  <c r="E207" i="2"/>
  <c r="C207" i="2"/>
  <c r="I158" i="12"/>
  <c r="M158" i="12"/>
  <c r="H39" i="14"/>
  <c r="S95" i="7"/>
  <c r="G95" i="7"/>
  <c r="K95" i="7"/>
  <c r="E228" i="11"/>
  <c r="E39" i="5"/>
  <c r="C74" i="5"/>
  <c r="U74" i="5"/>
  <c r="N74" i="5"/>
  <c r="K242" i="14"/>
  <c r="F242" i="14"/>
  <c r="M74" i="2"/>
  <c r="B74" i="2"/>
  <c r="D179" i="9"/>
  <c r="D25" i="7"/>
  <c r="I25" i="7"/>
  <c r="B221" i="10"/>
  <c r="C214" i="5"/>
  <c r="H214" i="5"/>
  <c r="N214" i="5"/>
  <c r="C214" i="3"/>
  <c r="E214" i="3"/>
  <c r="P242" i="6"/>
  <c r="R242" i="6"/>
  <c r="M242" i="4"/>
  <c r="G242" i="4"/>
  <c r="P242" i="4"/>
  <c r="B214" i="6"/>
  <c r="T214" i="6"/>
  <c r="H214" i="6"/>
  <c r="K144" i="12"/>
  <c r="I144" i="12"/>
  <c r="E81" i="10"/>
  <c r="R249" i="4"/>
  <c r="N249" i="4"/>
  <c r="I102" i="11"/>
  <c r="D102" i="11"/>
  <c r="P242" i="12"/>
  <c r="K242" i="12"/>
  <c r="E137" i="7"/>
  <c r="P137" i="7"/>
  <c r="G137" i="7"/>
  <c r="E88" i="7"/>
  <c r="J88" i="7"/>
  <c r="M53" i="12"/>
  <c r="L53" i="12"/>
  <c r="F172" i="10"/>
  <c r="G200" i="14"/>
  <c r="L172" i="9"/>
  <c r="C228" i="9"/>
  <c r="G228" i="9"/>
  <c r="E32" i="13"/>
  <c r="I116" i="14"/>
  <c r="U74" i="3"/>
  <c r="I74" i="3"/>
  <c r="S74" i="3"/>
  <c r="B151" i="11"/>
  <c r="O130" i="5"/>
  <c r="K130" i="5"/>
  <c r="O263" i="4"/>
  <c r="B263" i="4"/>
  <c r="U263" i="4"/>
  <c r="H214" i="10"/>
  <c r="U193" i="5"/>
  <c r="J193" i="5"/>
  <c r="F207" i="10"/>
  <c r="C207" i="10"/>
  <c r="G221" i="14"/>
  <c r="G172" i="7"/>
  <c r="I172" i="7"/>
  <c r="O172" i="7"/>
  <c r="L109" i="5"/>
  <c r="R109" i="5"/>
  <c r="B109" i="5"/>
  <c r="N277" i="2"/>
  <c r="E277" i="2"/>
  <c r="F144" i="8"/>
  <c r="P144" i="8"/>
  <c r="G144" i="8"/>
  <c r="E88" i="3"/>
  <c r="K88" i="3"/>
  <c r="H88" i="3"/>
  <c r="M81" i="12"/>
  <c r="F81" i="12"/>
  <c r="E177" i="12"/>
  <c r="B60" i="12"/>
  <c r="E56" i="12"/>
  <c r="K60" i="12"/>
  <c r="J67" i="11"/>
  <c r="L67" i="11"/>
  <c r="J193" i="4"/>
  <c r="S193" i="4"/>
  <c r="B193" i="4"/>
  <c r="E39" i="4"/>
  <c r="H39" i="4"/>
  <c r="R284" i="5"/>
  <c r="O284" i="5"/>
  <c r="B284" i="5"/>
  <c r="N277" i="3"/>
  <c r="R277" i="3"/>
  <c r="E186" i="2"/>
  <c r="M186" i="2"/>
  <c r="C200" i="11"/>
  <c r="I151" i="14"/>
  <c r="F151" i="14"/>
  <c r="G235" i="7"/>
  <c r="D235" i="7"/>
  <c r="H235" i="7"/>
  <c r="C193" i="3"/>
  <c r="R193" i="3"/>
  <c r="T193" i="3"/>
  <c r="G270" i="6"/>
  <c r="B270" i="6"/>
  <c r="G88" i="11"/>
  <c r="D207" i="9"/>
  <c r="K123" i="10"/>
  <c r="O291" i="6"/>
  <c r="E291" i="6"/>
  <c r="L95" i="3"/>
  <c r="R95" i="3"/>
  <c r="K95" i="3"/>
  <c r="O130" i="8"/>
  <c r="C200" i="13"/>
  <c r="K39" i="3"/>
  <c r="D39" i="3"/>
  <c r="N39" i="3"/>
  <c r="F179" i="12"/>
  <c r="I179" i="12"/>
  <c r="J256" i="6"/>
  <c r="S256" i="6"/>
  <c r="M256" i="6"/>
  <c r="K95" i="12"/>
  <c r="M95" i="12"/>
  <c r="N158" i="6"/>
  <c r="D158" i="6"/>
  <c r="B158" i="6"/>
  <c r="E284" i="10"/>
  <c r="B39" i="9"/>
  <c r="G39" i="9"/>
  <c r="O116" i="12"/>
  <c r="D116" i="12"/>
  <c r="D207" i="14"/>
  <c r="K207" i="14"/>
  <c r="B235" i="11"/>
  <c r="K123" i="8"/>
  <c r="H123" i="8"/>
  <c r="D123" i="8"/>
  <c r="F88" i="6"/>
  <c r="O88" i="6"/>
  <c r="C88" i="6"/>
  <c r="U74" i="4"/>
  <c r="C74" i="4"/>
  <c r="C74" i="10"/>
  <c r="J179" i="11"/>
  <c r="G249" i="11"/>
  <c r="H249" i="11"/>
  <c r="G109" i="9"/>
  <c r="M165" i="8"/>
  <c r="I165" i="8"/>
  <c r="Q165" i="8"/>
  <c r="N74" i="12"/>
  <c r="K74" i="12"/>
  <c r="C256" i="11"/>
  <c r="B228" i="14"/>
  <c r="F228" i="14"/>
  <c r="T74" i="7"/>
  <c r="M74" i="7"/>
  <c r="I74" i="7"/>
  <c r="L291" i="11"/>
  <c r="L95" i="14"/>
  <c r="J151" i="10"/>
  <c r="I249" i="6"/>
  <c r="S249" i="6"/>
  <c r="M249" i="6"/>
  <c r="K235" i="14"/>
  <c r="F102" i="10"/>
  <c r="J221" i="4"/>
  <c r="B221" i="4"/>
  <c r="P221" i="4"/>
  <c r="J291" i="9"/>
  <c r="G291" i="9"/>
  <c r="K221" i="3"/>
  <c r="E221" i="3"/>
  <c r="U158" i="7"/>
  <c r="N158" i="7"/>
  <c r="G284" i="11"/>
  <c r="D284" i="11"/>
  <c r="K53" i="11"/>
  <c r="I214" i="7"/>
  <c r="L214" i="7"/>
  <c r="T214" i="7"/>
  <c r="P172" i="12"/>
  <c r="M172" i="12"/>
  <c r="C137" i="14"/>
  <c r="L137" i="14"/>
  <c r="D123" i="14"/>
  <c r="N144" i="9"/>
  <c r="E32" i="9"/>
  <c r="G249" i="7"/>
  <c r="I249" i="7"/>
  <c r="K249" i="7"/>
  <c r="L116" i="9"/>
  <c r="E221" i="11"/>
  <c r="F221" i="11"/>
  <c r="E53" i="13"/>
  <c r="J88" i="10"/>
  <c r="G263" i="3"/>
  <c r="S263" i="3"/>
  <c r="R263" i="3"/>
  <c r="H214" i="14"/>
  <c r="F179" i="8"/>
  <c r="O179" i="8"/>
  <c r="K130" i="4"/>
  <c r="I130" i="4"/>
  <c r="I270" i="3"/>
  <c r="N270" i="3"/>
  <c r="C270" i="3"/>
  <c r="L158" i="8"/>
  <c r="K158" i="8"/>
  <c r="O158" i="8"/>
  <c r="M137" i="5"/>
  <c r="C137" i="5"/>
  <c r="P256" i="3"/>
  <c r="H256" i="3"/>
  <c r="Q256" i="3"/>
  <c r="H242" i="5"/>
  <c r="G242" i="5"/>
  <c r="N242" i="5"/>
  <c r="B67" i="2"/>
  <c r="D67" i="2"/>
  <c r="H284" i="2"/>
  <c r="D284" i="2"/>
  <c r="L123" i="6"/>
  <c r="B123" i="6"/>
  <c r="D123" i="6"/>
  <c r="M256" i="9"/>
  <c r="K256" i="9"/>
  <c r="F137" i="10"/>
  <c r="F137" i="4"/>
  <c r="Q137" i="4"/>
  <c r="J32" i="11"/>
  <c r="B256" i="10"/>
  <c r="C277" i="7"/>
  <c r="U277" i="7"/>
  <c r="B116" i="10"/>
  <c r="M165" i="9"/>
  <c r="J74" i="14"/>
  <c r="M74" i="14"/>
  <c r="C123" i="11"/>
  <c r="K123" i="12"/>
  <c r="Q123" i="12"/>
  <c r="L249" i="12"/>
  <c r="P249" i="12"/>
  <c r="J256" i="7"/>
  <c r="B256" i="7"/>
  <c r="H207" i="5"/>
  <c r="P207" i="5"/>
  <c r="D228" i="10"/>
  <c r="B228" i="10"/>
  <c r="K186" i="12"/>
  <c r="E182" i="12"/>
  <c r="B186" i="12"/>
  <c r="D67" i="14"/>
  <c r="J67" i="14"/>
  <c r="E137" i="6"/>
  <c r="D137" i="6"/>
  <c r="P172" i="5"/>
  <c r="H172" i="5"/>
  <c r="S172" i="5"/>
  <c r="E25" i="4"/>
  <c r="G25" i="4"/>
  <c r="I25" i="4"/>
  <c r="N263" i="5"/>
  <c r="O263" i="5"/>
  <c r="I263" i="5"/>
  <c r="I95" i="4"/>
  <c r="T95" i="4"/>
  <c r="S88" i="4"/>
  <c r="D88" i="4"/>
  <c r="C88" i="4"/>
  <c r="F60" i="6"/>
  <c r="J60" i="6"/>
  <c r="C151" i="13"/>
  <c r="T186" i="3"/>
  <c r="D186" i="3"/>
  <c r="P186" i="3"/>
  <c r="T60" i="3"/>
  <c r="H60" i="3"/>
  <c r="S60" i="3"/>
  <c r="S207" i="6"/>
  <c r="H207" i="6"/>
  <c r="U207" i="6"/>
  <c r="C102" i="2"/>
  <c r="D102" i="2"/>
  <c r="T116" i="6"/>
  <c r="R116" i="6"/>
  <c r="M60" i="9"/>
  <c r="J144" i="14"/>
  <c r="M144" i="14"/>
  <c r="I284" i="6"/>
  <c r="U284" i="6"/>
  <c r="H39" i="12"/>
  <c r="M39" i="12"/>
  <c r="C67" i="8"/>
  <c r="I67" i="8"/>
  <c r="U67" i="8"/>
  <c r="G221" i="2"/>
  <c r="F221" i="2"/>
  <c r="D242" i="11"/>
  <c r="B46" i="10"/>
  <c r="D46" i="10"/>
  <c r="B144" i="5"/>
  <c r="F144" i="5"/>
  <c r="K144" i="5"/>
  <c r="H284" i="9"/>
  <c r="J60" i="14"/>
  <c r="L67" i="7"/>
  <c r="C67" i="7"/>
  <c r="G60" i="5"/>
  <c r="Q60" i="5"/>
  <c r="O60" i="5"/>
  <c r="Q172" i="3"/>
  <c r="F172" i="3"/>
  <c r="L172" i="3"/>
  <c r="E67" i="6"/>
  <c r="R67" i="6"/>
  <c r="B277" i="14"/>
  <c r="R228" i="5"/>
  <c r="H228" i="5"/>
  <c r="H151" i="6"/>
  <c r="I151" i="6"/>
  <c r="E151" i="6"/>
  <c r="K39" i="2"/>
  <c r="J172" i="14"/>
  <c r="M53" i="3"/>
  <c r="Q53" i="3"/>
  <c r="R53" i="3"/>
  <c r="P123" i="2"/>
  <c r="H123" i="2"/>
  <c r="K165" i="14"/>
  <c r="D165" i="14"/>
  <c r="D277" i="8"/>
  <c r="F277" i="8"/>
  <c r="K95" i="5"/>
  <c r="T95" i="5"/>
  <c r="L95" i="5"/>
  <c r="N263" i="12"/>
  <c r="H263" i="12"/>
  <c r="G53" i="10"/>
  <c r="T109" i="8"/>
  <c r="O179" i="4"/>
  <c r="L123" i="7"/>
  <c r="O123" i="7"/>
  <c r="L207" i="12"/>
  <c r="D207" i="12"/>
  <c r="E108" i="12"/>
  <c r="G81" i="2"/>
  <c r="C81" i="2"/>
  <c r="D158" i="14"/>
  <c r="B158" i="14"/>
  <c r="R151" i="4"/>
  <c r="J151" i="4"/>
  <c r="O263" i="8"/>
  <c r="F263" i="8"/>
  <c r="S263" i="8"/>
  <c r="D221" i="12"/>
  <c r="H221" i="12"/>
  <c r="N95" i="9"/>
  <c r="K95" i="9"/>
  <c r="O165" i="6"/>
  <c r="Q165" i="6"/>
  <c r="I53" i="14"/>
  <c r="I25" i="11"/>
  <c r="K25" i="11"/>
  <c r="D88" i="12"/>
  <c r="J88" i="12"/>
  <c r="E242" i="2"/>
  <c r="D242" i="2"/>
  <c r="E38" i="12"/>
  <c r="F81" i="3"/>
  <c r="L81" i="3"/>
  <c r="C81" i="3"/>
  <c r="G277" i="6"/>
  <c r="T277" i="6"/>
  <c r="F277" i="6"/>
  <c r="J291" i="3"/>
  <c r="U291" i="3"/>
  <c r="D291" i="3"/>
  <c r="P32" i="12"/>
  <c r="Q32" i="12"/>
  <c r="M207" i="2"/>
  <c r="O207" i="2"/>
  <c r="C179" i="10"/>
  <c r="Q158" i="12"/>
  <c r="E154" i="12"/>
  <c r="B158" i="12"/>
  <c r="I39" i="14"/>
  <c r="K39" i="14"/>
  <c r="M95" i="7"/>
  <c r="F95" i="7"/>
  <c r="J228" i="11"/>
  <c r="G207" i="8"/>
  <c r="J207" i="8"/>
  <c r="K291" i="7"/>
  <c r="T291" i="7"/>
  <c r="M291" i="7"/>
  <c r="R270" i="5"/>
  <c r="E270" i="5"/>
  <c r="B130" i="11"/>
  <c r="P123" i="4"/>
  <c r="R123" i="4"/>
  <c r="D123" i="4"/>
  <c r="J186" i="14"/>
  <c r="L200" i="8"/>
  <c r="V200" i="8"/>
  <c r="S200" i="8"/>
  <c r="B214" i="11"/>
  <c r="J242" i="7"/>
  <c r="N242" i="7"/>
  <c r="B46" i="7"/>
  <c r="P46" i="7"/>
  <c r="B39" i="13"/>
  <c r="R81" i="8"/>
  <c r="B81" i="8"/>
  <c r="K207" i="11"/>
  <c r="E288" i="12"/>
  <c r="M193" i="2"/>
  <c r="O193" i="2"/>
  <c r="I284" i="12"/>
  <c r="M284" i="12"/>
  <c r="E197" i="12"/>
  <c r="B116" i="8"/>
  <c r="F116" i="8"/>
  <c r="D270" i="13"/>
  <c r="L144" i="6"/>
  <c r="K144" i="6"/>
  <c r="J172" i="4"/>
  <c r="Q172" i="4"/>
  <c r="G151" i="9"/>
  <c r="L221" i="9"/>
  <c r="Q284" i="3"/>
  <c r="L284" i="3"/>
  <c r="K284" i="3"/>
  <c r="D193" i="14"/>
  <c r="B193" i="14"/>
  <c r="H123" i="3"/>
  <c r="T123" i="3"/>
  <c r="F116" i="7"/>
  <c r="M116" i="7"/>
  <c r="Q116" i="7"/>
  <c r="K193" i="8"/>
  <c r="N193" i="8"/>
  <c r="Q193" i="8"/>
  <c r="B249" i="8"/>
  <c r="K249" i="8"/>
  <c r="U179" i="3"/>
  <c r="P179" i="3"/>
  <c r="M179" i="3"/>
  <c r="E72" i="12"/>
  <c r="N221" i="7"/>
  <c r="R221" i="7"/>
  <c r="C172" i="2"/>
  <c r="J172" i="2"/>
  <c r="O200" i="6"/>
  <c r="I200" i="6"/>
  <c r="B109" i="10"/>
  <c r="F200" i="2"/>
  <c r="H200" i="2"/>
  <c r="J74" i="11"/>
  <c r="D74" i="11"/>
  <c r="R235" i="3"/>
  <c r="U235" i="3"/>
  <c r="E50" i="12"/>
  <c r="J109" i="7"/>
  <c r="Q109" i="7"/>
  <c r="J39" i="7"/>
  <c r="H39" i="7"/>
  <c r="J123" i="9"/>
  <c r="G249" i="5"/>
  <c r="S249" i="5"/>
  <c r="N193" i="12"/>
  <c r="Q193" i="12"/>
  <c r="C256" i="5"/>
  <c r="R256" i="5"/>
  <c r="O256" i="5"/>
  <c r="C25" i="3"/>
  <c r="K25" i="3"/>
  <c r="B270" i="4"/>
  <c r="D270" i="4"/>
  <c r="N137" i="12"/>
  <c r="Q137" i="12"/>
  <c r="J186" i="7"/>
  <c r="R186" i="7"/>
  <c r="T186" i="7"/>
  <c r="P207" i="7"/>
  <c r="L109" i="3"/>
  <c r="J109" i="3"/>
  <c r="I109" i="3"/>
  <c r="K151" i="5"/>
  <c r="N151" i="5"/>
  <c r="N109" i="4"/>
  <c r="U109" i="4"/>
  <c r="C214" i="12"/>
  <c r="O214" i="12"/>
  <c r="K109" i="6"/>
  <c r="O109" i="6"/>
  <c r="F109" i="6"/>
  <c r="H207" i="4"/>
  <c r="Q207" i="4"/>
  <c r="C53" i="2"/>
  <c r="J53" i="2"/>
  <c r="M102" i="5"/>
  <c r="H102" i="5"/>
  <c r="F221" i="6"/>
  <c r="R221" i="6"/>
  <c r="O221" i="6"/>
  <c r="P214" i="4"/>
  <c r="K214" i="4"/>
  <c r="D249" i="14"/>
  <c r="Q25" i="5"/>
  <c r="N25" i="5"/>
  <c r="O39" i="5"/>
  <c r="N39" i="5"/>
  <c r="U39" i="5"/>
  <c r="M74" i="5"/>
  <c r="K74" i="5"/>
  <c r="O74" i="5"/>
  <c r="D242" i="14"/>
  <c r="J242" i="14"/>
  <c r="J74" i="2"/>
  <c r="H179" i="9"/>
  <c r="I179" i="9"/>
  <c r="N25" i="7"/>
  <c r="E25" i="7"/>
  <c r="S25" i="7"/>
  <c r="E221" i="10"/>
  <c r="G221" i="10"/>
  <c r="B214" i="5"/>
  <c r="T214" i="5"/>
  <c r="S214" i="5"/>
  <c r="D214" i="3"/>
  <c r="J214" i="3"/>
  <c r="E23" i="12"/>
  <c r="J263" i="11"/>
  <c r="T242" i="6"/>
  <c r="S242" i="6"/>
  <c r="N242" i="4"/>
  <c r="Q242" i="4"/>
  <c r="E242" i="4"/>
  <c r="G214" i="6"/>
  <c r="F214" i="6"/>
  <c r="E140" i="12"/>
  <c r="B144" i="12"/>
  <c r="J144" i="12"/>
  <c r="J81" i="10"/>
  <c r="O249" i="4"/>
  <c r="I249" i="4"/>
  <c r="J102" i="11"/>
  <c r="N242" i="12"/>
  <c r="L242" i="12"/>
  <c r="N137" i="7"/>
  <c r="B137" i="7"/>
  <c r="O137" i="7"/>
  <c r="E31" i="12"/>
  <c r="G88" i="7"/>
  <c r="O88" i="7"/>
  <c r="N88" i="7"/>
  <c r="B53" i="12"/>
  <c r="E49" i="12"/>
  <c r="J53" i="12"/>
  <c r="I172" i="10"/>
  <c r="G172" i="10"/>
  <c r="I200" i="14"/>
  <c r="N172" i="9"/>
  <c r="H228" i="9"/>
  <c r="I228" i="9"/>
  <c r="B32" i="13"/>
  <c r="K116" i="14"/>
  <c r="K74" i="3"/>
  <c r="H74" i="3"/>
  <c r="G74" i="3"/>
  <c r="F151" i="11"/>
  <c r="G151" i="11"/>
  <c r="R130" i="5"/>
  <c r="Q130" i="5"/>
  <c r="T263" i="4"/>
  <c r="I263" i="4"/>
  <c r="L263" i="4"/>
  <c r="D214" i="10"/>
  <c r="B193" i="5"/>
  <c r="M193" i="5"/>
  <c r="H207" i="10"/>
  <c r="I207" i="10"/>
  <c r="E221" i="14"/>
  <c r="P172" i="7"/>
  <c r="N172" i="7"/>
  <c r="R172" i="7"/>
  <c r="U109" i="5"/>
  <c r="D109" i="5"/>
  <c r="G109" i="5"/>
  <c r="D277" i="2"/>
  <c r="K277" i="2"/>
  <c r="B144" i="8"/>
  <c r="K144" i="8"/>
  <c r="U88" i="3"/>
  <c r="T88" i="3"/>
  <c r="J88" i="3"/>
  <c r="G256" i="2"/>
  <c r="J256" i="2"/>
  <c r="N81" i="12"/>
  <c r="Q81" i="12"/>
  <c r="Q60" i="12"/>
  <c r="J60" i="12"/>
  <c r="B67" i="11"/>
  <c r="I67" i="11"/>
  <c r="G228" i="3"/>
  <c r="D228" i="3"/>
  <c r="C193" i="4"/>
  <c r="M193" i="4"/>
  <c r="P193" i="4"/>
  <c r="J39" i="4"/>
  <c r="I39" i="4"/>
  <c r="I284" i="5"/>
  <c r="L284" i="5"/>
  <c r="K284" i="5"/>
  <c r="J277" i="3"/>
  <c r="L277" i="3"/>
  <c r="H186" i="2"/>
  <c r="P186" i="2"/>
  <c r="K200" i="11"/>
  <c r="E151" i="14"/>
  <c r="G151" i="14"/>
  <c r="M235" i="7"/>
  <c r="O235" i="7"/>
  <c r="L235" i="7"/>
  <c r="D193" i="3"/>
  <c r="O193" i="3"/>
  <c r="P193" i="3"/>
  <c r="L270" i="6"/>
  <c r="T270" i="6"/>
  <c r="K88" i="11"/>
  <c r="H207" i="9"/>
  <c r="G207" i="9"/>
  <c r="G123" i="10"/>
  <c r="E123" i="10"/>
  <c r="M291" i="6"/>
  <c r="P291" i="6"/>
  <c r="E95" i="3"/>
  <c r="C95" i="3"/>
  <c r="B95" i="3"/>
  <c r="F130" i="8"/>
  <c r="T130" i="8"/>
  <c r="B200" i="13"/>
  <c r="R39" i="3"/>
  <c r="M39" i="3"/>
  <c r="C39" i="3"/>
  <c r="O179" i="12"/>
  <c r="D179" i="12"/>
  <c r="N256" i="6"/>
  <c r="P256" i="6"/>
  <c r="T256" i="6"/>
  <c r="D95" i="12"/>
  <c r="C95" i="12"/>
  <c r="G158" i="6"/>
  <c r="I158" i="6"/>
  <c r="J158" i="6"/>
  <c r="B242" i="10"/>
  <c r="B284" i="10"/>
  <c r="N39" i="9"/>
  <c r="K39" i="9"/>
  <c r="R116" i="12"/>
  <c r="I116" i="12"/>
  <c r="C207" i="14"/>
  <c r="L235" i="11"/>
  <c r="F235" i="11"/>
  <c r="L123" i="8"/>
  <c r="O123" i="8"/>
  <c r="I123" i="8"/>
  <c r="H88" i="6"/>
  <c r="L88" i="6"/>
  <c r="U88" i="6"/>
  <c r="B74" i="4"/>
  <c r="D74" i="4"/>
  <c r="M74" i="4"/>
  <c r="F74" i="10"/>
  <c r="D74" i="10"/>
  <c r="B179" i="11"/>
  <c r="K249" i="11"/>
  <c r="C249" i="11"/>
  <c r="H109" i="9"/>
  <c r="R165" i="8"/>
  <c r="U165" i="8"/>
  <c r="C165" i="8"/>
  <c r="C74" i="12"/>
  <c r="F74" i="12"/>
  <c r="J60" i="4"/>
  <c r="S60" i="4"/>
  <c r="N60" i="4"/>
  <c r="D256" i="11"/>
  <c r="G228" i="14"/>
  <c r="L102" i="14"/>
  <c r="B102" i="14"/>
  <c r="L74" i="7"/>
  <c r="G74" i="7"/>
  <c r="D291" i="11"/>
  <c r="F95" i="14"/>
  <c r="I151" i="10"/>
  <c r="E249" i="6"/>
  <c r="D249" i="6"/>
  <c r="L249" i="6"/>
  <c r="E235" i="14"/>
  <c r="J102" i="10"/>
  <c r="L221" i="4"/>
  <c r="D221" i="4"/>
  <c r="C221" i="4"/>
  <c r="C291" i="9"/>
  <c r="M291" i="9"/>
  <c r="C221" i="3"/>
  <c r="Q221" i="3"/>
  <c r="G158" i="7"/>
  <c r="L158" i="7"/>
  <c r="F284" i="11"/>
  <c r="I53" i="11"/>
  <c r="C214" i="7"/>
  <c r="M214" i="7"/>
  <c r="H214" i="7"/>
  <c r="D172" i="12"/>
  <c r="O172" i="12"/>
  <c r="M137" i="14"/>
  <c r="D137" i="14"/>
  <c r="M123" i="14"/>
  <c r="D144" i="9"/>
  <c r="D32" i="9"/>
  <c r="E249" i="7"/>
  <c r="L249" i="7"/>
  <c r="U249" i="7"/>
  <c r="N116" i="9"/>
  <c r="J221" i="11"/>
  <c r="H221" i="11"/>
  <c r="C53" i="13"/>
  <c r="I88" i="10"/>
  <c r="I263" i="3"/>
  <c r="K263" i="3"/>
  <c r="U263" i="3"/>
  <c r="F214" i="14"/>
  <c r="P179" i="8"/>
  <c r="Q179" i="8"/>
  <c r="C179" i="8"/>
  <c r="T130" i="4"/>
  <c r="H130" i="4"/>
  <c r="D270" i="3"/>
  <c r="S270" i="3"/>
  <c r="M158" i="8"/>
  <c r="S158" i="8"/>
  <c r="G158" i="8"/>
  <c r="D137" i="5"/>
  <c r="Q137" i="5"/>
  <c r="K256" i="3"/>
  <c r="J256" i="3"/>
  <c r="G256" i="3"/>
  <c r="U242" i="5"/>
  <c r="F242" i="5"/>
  <c r="R242" i="5"/>
  <c r="O67" i="2"/>
  <c r="C67" i="2"/>
  <c r="P284" i="2"/>
  <c r="J284" i="2"/>
  <c r="T123" i="6"/>
  <c r="G123" i="6"/>
  <c r="I123" i="6"/>
  <c r="I256" i="9"/>
  <c r="E211" i="12"/>
  <c r="G137" i="10"/>
  <c r="E137" i="4"/>
  <c r="U137" i="4"/>
  <c r="L32" i="11"/>
  <c r="H256" i="10"/>
  <c r="O277" i="7"/>
  <c r="L277" i="7"/>
  <c r="I116" i="10"/>
  <c r="D165" i="9"/>
  <c r="K74" i="14"/>
  <c r="E74" i="14"/>
  <c r="K123" i="11"/>
  <c r="L123" i="11"/>
  <c r="B123" i="12"/>
  <c r="E119" i="12"/>
  <c r="P123" i="12"/>
  <c r="D249" i="12"/>
  <c r="K249" i="12"/>
  <c r="L256" i="7"/>
  <c r="K256" i="7"/>
  <c r="F207" i="5"/>
  <c r="J207" i="5"/>
  <c r="I228" i="10"/>
  <c r="O186" i="12"/>
  <c r="M186" i="12"/>
  <c r="E67" i="14"/>
  <c r="M67" i="14"/>
  <c r="P137" i="6"/>
  <c r="F137" i="6"/>
  <c r="B172" i="5"/>
  <c r="Q172" i="5"/>
  <c r="D172" i="5"/>
  <c r="J25" i="4"/>
  <c r="N25" i="4"/>
  <c r="Q25" i="4"/>
  <c r="H263" i="5"/>
  <c r="F263" i="5"/>
  <c r="T263" i="5"/>
  <c r="G95" i="4"/>
  <c r="B95" i="4"/>
  <c r="K88" i="4"/>
  <c r="J88" i="4"/>
  <c r="N88" i="4"/>
  <c r="E155" i="12"/>
  <c r="P60" i="6"/>
  <c r="O60" i="6"/>
  <c r="B151" i="13"/>
  <c r="O186" i="3"/>
  <c r="C186" i="3"/>
  <c r="M186" i="3"/>
  <c r="N60" i="3"/>
  <c r="G60" i="3"/>
  <c r="M60" i="3"/>
  <c r="J207" i="6"/>
  <c r="O207" i="6"/>
  <c r="F207" i="6"/>
  <c r="M102" i="2"/>
  <c r="B102" i="2"/>
  <c r="N116" i="6"/>
  <c r="S116" i="6"/>
  <c r="F60" i="9"/>
  <c r="H144" i="14"/>
  <c r="K144" i="14"/>
  <c r="M284" i="6"/>
  <c r="S284" i="6"/>
  <c r="P39" i="12"/>
  <c r="J39" i="12"/>
  <c r="L67" i="8"/>
  <c r="D67" i="8"/>
  <c r="B67" i="8"/>
  <c r="M221" i="2"/>
  <c r="E221" i="2"/>
  <c r="F242" i="11"/>
  <c r="L242" i="11"/>
  <c r="I46" i="10"/>
  <c r="G46" i="10"/>
  <c r="M144" i="5"/>
  <c r="D144" i="5"/>
  <c r="S144" i="5"/>
  <c r="F284" i="9"/>
  <c r="C60" i="14"/>
  <c r="D67" i="7"/>
  <c r="J67" i="7"/>
  <c r="I60" i="5"/>
  <c r="P60" i="5"/>
  <c r="B60" i="5"/>
  <c r="D172" i="3"/>
  <c r="P172" i="3"/>
  <c r="R172" i="3"/>
  <c r="P67" i="6"/>
  <c r="D67" i="6"/>
  <c r="E58" i="12"/>
  <c r="H277" i="14"/>
  <c r="L228" i="5"/>
  <c r="P228" i="5"/>
  <c r="D228" i="5"/>
  <c r="N151" i="6"/>
  <c r="F151" i="6"/>
  <c r="E39" i="2"/>
  <c r="D39" i="2"/>
  <c r="B172" i="14"/>
  <c r="G53" i="3"/>
  <c r="S53" i="3"/>
  <c r="E53" i="3"/>
  <c r="J123" i="2"/>
  <c r="F123" i="2"/>
  <c r="L165" i="14"/>
  <c r="K277" i="8"/>
  <c r="I277" i="8"/>
  <c r="B277" i="8"/>
  <c r="G95" i="5"/>
  <c r="H95" i="5"/>
  <c r="Q95" i="5"/>
  <c r="F263" i="12"/>
  <c r="R263" i="12"/>
  <c r="E221" i="9"/>
  <c r="F284" i="3"/>
  <c r="I284" i="3"/>
  <c r="R284" i="3"/>
  <c r="H193" i="14"/>
  <c r="L193" i="14"/>
  <c r="J123" i="3"/>
  <c r="F123" i="3"/>
  <c r="G116" i="7"/>
  <c r="E116" i="7"/>
  <c r="R116" i="7"/>
  <c r="I193" i="8"/>
  <c r="F193" i="8"/>
  <c r="D193" i="8"/>
  <c r="I249" i="8"/>
  <c r="U249" i="8"/>
  <c r="J179" i="3"/>
  <c r="D179" i="3"/>
  <c r="R179" i="3"/>
  <c r="B221" i="7"/>
  <c r="J221" i="7"/>
  <c r="E172" i="2"/>
  <c r="M172" i="2"/>
  <c r="K200" i="6"/>
  <c r="H200" i="6"/>
  <c r="C109" i="10"/>
  <c r="O200" i="2"/>
  <c r="C200" i="2"/>
  <c r="E74" i="11"/>
  <c r="B74" i="11"/>
  <c r="J235" i="3"/>
  <c r="P235" i="3"/>
  <c r="L109" i="7"/>
  <c r="K109" i="7"/>
  <c r="L39" i="7"/>
  <c r="G39" i="7"/>
  <c r="I123" i="9"/>
  <c r="N249" i="5"/>
  <c r="K249" i="5"/>
  <c r="C193" i="12"/>
  <c r="J193" i="12"/>
  <c r="D256" i="5"/>
  <c r="N256" i="5"/>
  <c r="J256" i="5"/>
  <c r="R25" i="3"/>
  <c r="B25" i="3"/>
  <c r="P270" i="4"/>
  <c r="M270" i="4"/>
  <c r="D137" i="12"/>
  <c r="P137" i="12"/>
  <c r="P186" i="7"/>
  <c r="G186" i="7"/>
  <c r="M186" i="7"/>
  <c r="R207" i="7"/>
  <c r="N109" i="3"/>
  <c r="U109" i="3"/>
  <c r="M109" i="3"/>
  <c r="H151" i="5"/>
  <c r="E151" i="5"/>
  <c r="H109" i="4"/>
  <c r="D109" i="4"/>
  <c r="D214" i="12"/>
  <c r="J214" i="12"/>
  <c r="G109" i="6"/>
  <c r="J109" i="6"/>
  <c r="C109" i="6"/>
  <c r="L207" i="4"/>
  <c r="N207" i="4"/>
  <c r="E53" i="2"/>
  <c r="K53" i="2"/>
  <c r="U102" i="5"/>
  <c r="T102" i="5"/>
  <c r="G102" i="5"/>
  <c r="E221" i="6"/>
  <c r="U221" i="6"/>
  <c r="J214" i="4"/>
  <c r="U214" i="4"/>
  <c r="I249" i="14"/>
  <c r="S25" i="5"/>
  <c r="M25" i="5"/>
  <c r="M39" i="5"/>
  <c r="R39" i="5"/>
  <c r="K39" i="5"/>
  <c r="G74" i="5"/>
  <c r="F74" i="5"/>
  <c r="E74" i="5"/>
  <c r="B242" i="14"/>
  <c r="I242" i="14"/>
  <c r="E74" i="2"/>
  <c r="D74" i="2"/>
  <c r="N179" i="9"/>
  <c r="L179" i="9"/>
  <c r="F25" i="7"/>
  <c r="C25" i="7"/>
  <c r="G25" i="7"/>
  <c r="C221" i="10"/>
  <c r="F221" i="10"/>
  <c r="L214" i="5"/>
  <c r="E214" i="5"/>
  <c r="Q214" i="5"/>
  <c r="H214" i="3"/>
  <c r="N214" i="3"/>
  <c r="K263" i="11"/>
  <c r="C242" i="6"/>
  <c r="O242" i="6"/>
  <c r="I242" i="6"/>
  <c r="B242" i="4"/>
  <c r="L242" i="4"/>
  <c r="J214" i="6"/>
  <c r="D214" i="6"/>
  <c r="G144" i="12"/>
  <c r="C144" i="12"/>
  <c r="F81" i="10"/>
  <c r="B249" i="4"/>
  <c r="D249" i="4"/>
  <c r="K249" i="4"/>
  <c r="B102" i="11"/>
  <c r="H242" i="12"/>
  <c r="M242" i="12"/>
  <c r="C137" i="7"/>
  <c r="F137" i="7"/>
  <c r="J137" i="7"/>
  <c r="B88" i="7"/>
  <c r="H88" i="7"/>
  <c r="Q88" i="7"/>
  <c r="K53" i="12"/>
  <c r="F53" i="12"/>
  <c r="D172" i="10"/>
  <c r="K172" i="10"/>
  <c r="C200" i="14"/>
  <c r="B172" i="9"/>
  <c r="E172" i="9"/>
  <c r="J228" i="9"/>
  <c r="B242" i="13"/>
  <c r="D116" i="14"/>
  <c r="P74" i="3"/>
  <c r="D74" i="3"/>
  <c r="C74" i="3"/>
  <c r="I151" i="11"/>
  <c r="J151" i="11"/>
  <c r="C130" i="5"/>
  <c r="G130" i="5"/>
  <c r="D130" i="5"/>
  <c r="G263" i="4"/>
  <c r="J263" i="4"/>
  <c r="Q263" i="4"/>
  <c r="E269" i="12"/>
  <c r="F214" i="10"/>
  <c r="E214" i="10"/>
  <c r="Q193" i="5"/>
  <c r="O193" i="5"/>
  <c r="K207" i="10"/>
  <c r="I221" i="14"/>
  <c r="K221" i="14"/>
  <c r="L172" i="7"/>
  <c r="E172" i="7"/>
  <c r="B172" i="7"/>
  <c r="E162" i="12"/>
  <c r="O109" i="5"/>
  <c r="T109" i="5"/>
  <c r="S109" i="5"/>
  <c r="M277" i="2"/>
  <c r="P277" i="2"/>
  <c r="L144" i="8"/>
  <c r="U144" i="8"/>
  <c r="S88" i="3"/>
  <c r="F88" i="3"/>
  <c r="R88" i="3"/>
  <c r="N256" i="2"/>
  <c r="D256" i="2"/>
  <c r="G81" i="12"/>
  <c r="J81" i="12"/>
  <c r="P60" i="12"/>
  <c r="N60" i="12"/>
  <c r="F67" i="11"/>
  <c r="E67" i="11"/>
  <c r="L228" i="3"/>
  <c r="C228" i="3"/>
  <c r="D193" i="4"/>
  <c r="T193" i="4"/>
  <c r="K193" i="4"/>
  <c r="D39" i="4"/>
  <c r="Q39" i="4"/>
  <c r="G284" i="5"/>
  <c r="F284" i="5"/>
  <c r="M277" i="3"/>
  <c r="F277" i="3"/>
  <c r="U277" i="3"/>
  <c r="B186" i="2"/>
  <c r="O186" i="2"/>
  <c r="E200" i="11"/>
  <c r="M151" i="14"/>
  <c r="L151" i="14"/>
  <c r="Q235" i="7"/>
  <c r="T235" i="7"/>
  <c r="I235" i="7"/>
  <c r="G193" i="3"/>
  <c r="J193" i="3"/>
  <c r="H193" i="3"/>
  <c r="H270" i="6"/>
  <c r="N270" i="6"/>
  <c r="H88" i="11"/>
  <c r="L207" i="9"/>
  <c r="M207" i="9"/>
  <c r="H123" i="10"/>
  <c r="D123" i="10"/>
  <c r="J291" i="6"/>
  <c r="D291" i="6"/>
  <c r="M95" i="3"/>
  <c r="P95" i="3"/>
  <c r="S95" i="3"/>
  <c r="M130" i="8"/>
  <c r="S130" i="8"/>
  <c r="D200" i="13"/>
  <c r="H39" i="3"/>
  <c r="B39" i="3"/>
  <c r="G39" i="3"/>
  <c r="G179" i="12"/>
  <c r="B179" i="12"/>
  <c r="E175" i="12"/>
  <c r="C256" i="6"/>
  <c r="F256" i="6"/>
  <c r="O256" i="6"/>
  <c r="P95" i="12"/>
  <c r="O95" i="12"/>
  <c r="F158" i="6"/>
  <c r="O158" i="6"/>
  <c r="R158" i="6"/>
  <c r="I242" i="10"/>
  <c r="D284" i="10"/>
  <c r="H39" i="9"/>
  <c r="J39" i="9"/>
  <c r="F116" i="12"/>
  <c r="Q116" i="12"/>
  <c r="I207" i="14"/>
  <c r="C235" i="11"/>
  <c r="H235" i="11"/>
  <c r="J123" i="8"/>
  <c r="N123" i="8"/>
  <c r="G123" i="8"/>
  <c r="D88" i="6"/>
  <c r="Q88" i="6"/>
  <c r="K74" i="4"/>
  <c r="O74" i="4"/>
  <c r="L74" i="4"/>
  <c r="H74" i="10"/>
  <c r="B74" i="10"/>
  <c r="G179" i="11"/>
  <c r="E179" i="11"/>
  <c r="J249" i="11"/>
  <c r="I249" i="11"/>
  <c r="B109" i="9"/>
  <c r="S165" i="8"/>
  <c r="J165" i="8"/>
  <c r="V165" i="8"/>
  <c r="R74" i="12"/>
  <c r="M74" i="12"/>
  <c r="L60" i="4"/>
  <c r="U60" i="4"/>
  <c r="M60" i="4"/>
  <c r="I256" i="11"/>
  <c r="H256" i="11"/>
  <c r="C228" i="14"/>
  <c r="M102" i="14"/>
  <c r="E102" i="14"/>
  <c r="J74" i="7"/>
  <c r="U74" i="7"/>
  <c r="B291" i="11"/>
  <c r="B95" i="14"/>
  <c r="I95" i="14"/>
  <c r="F151" i="10"/>
  <c r="G249" i="6"/>
  <c r="N249" i="6"/>
  <c r="K249" i="6"/>
  <c r="M235" i="14"/>
  <c r="K102" i="10"/>
  <c r="H221" i="4"/>
  <c r="G221" i="4"/>
  <c r="U221" i="4"/>
  <c r="I291" i="9"/>
  <c r="D221" i="3"/>
  <c r="F221" i="3"/>
  <c r="M221" i="3"/>
  <c r="T158" i="7"/>
  <c r="B158" i="7"/>
  <c r="D158" i="7"/>
  <c r="H284" i="11"/>
  <c r="E53" i="11"/>
  <c r="O214" i="7"/>
  <c r="N214" i="7"/>
  <c r="P214" i="7"/>
  <c r="C172" i="12"/>
  <c r="Q172" i="12"/>
  <c r="K137" i="14"/>
  <c r="E137" i="14"/>
  <c r="L123" i="14"/>
  <c r="F144" i="9"/>
  <c r="G32" i="9"/>
  <c r="I32" i="9"/>
  <c r="Q249" i="7"/>
  <c r="C249" i="7"/>
  <c r="J249" i="7"/>
  <c r="F116" i="9"/>
  <c r="B221" i="11"/>
  <c r="I221" i="11"/>
  <c r="D53" i="13"/>
  <c r="F88" i="10"/>
  <c r="M263" i="3"/>
  <c r="P263" i="3"/>
  <c r="T263" i="3"/>
  <c r="I214" i="14"/>
  <c r="K179" i="8"/>
  <c r="V179" i="8"/>
  <c r="I179" i="8"/>
  <c r="G130" i="4"/>
  <c r="D130" i="4"/>
  <c r="L130" i="4"/>
  <c r="L270" i="3"/>
  <c r="Q270" i="3"/>
  <c r="B158" i="8"/>
  <c r="F158" i="8"/>
  <c r="J158" i="8"/>
  <c r="O137" i="5"/>
  <c r="T137" i="5"/>
  <c r="U256" i="3"/>
  <c r="O256" i="3"/>
  <c r="L242" i="5"/>
  <c r="P242" i="5"/>
  <c r="N67" i="2"/>
  <c r="H67" i="2"/>
  <c r="E284" i="2"/>
  <c r="K123" i="6"/>
  <c r="P123" i="6"/>
  <c r="C123" i="6"/>
  <c r="J256" i="9"/>
  <c r="B25" i="13"/>
  <c r="E137" i="10"/>
  <c r="P137" i="4"/>
  <c r="R137" i="4"/>
  <c r="F32" i="11"/>
  <c r="B46" i="13"/>
  <c r="D256" i="10"/>
  <c r="I256" i="10"/>
  <c r="B277" i="7"/>
  <c r="P277" i="7"/>
  <c r="G116" i="10"/>
  <c r="J165" i="9"/>
  <c r="K165" i="9"/>
  <c r="F74" i="14"/>
  <c r="G74" i="14"/>
  <c r="F123" i="11"/>
  <c r="H123" i="11"/>
  <c r="N123" i="12"/>
  <c r="L123" i="12"/>
  <c r="N249" i="12"/>
  <c r="C249" i="12"/>
  <c r="S256" i="7"/>
  <c r="Q256" i="7"/>
  <c r="S207" i="5"/>
  <c r="R207" i="5"/>
  <c r="G228" i="10"/>
  <c r="I186" i="12"/>
  <c r="J186" i="12"/>
  <c r="F67" i="14"/>
  <c r="G137" i="6"/>
  <c r="O137" i="6"/>
  <c r="H137" i="6"/>
  <c r="L172" i="5"/>
  <c r="T172" i="5"/>
  <c r="D88" i="13"/>
  <c r="H25" i="4"/>
  <c r="B25" i="4"/>
  <c r="S25" i="4"/>
  <c r="P263" i="5"/>
  <c r="B263" i="5"/>
  <c r="E263" i="5"/>
  <c r="M95" i="4"/>
  <c r="H95" i="4"/>
  <c r="R95" i="4"/>
  <c r="U88" i="4"/>
  <c r="Q88" i="4"/>
  <c r="T88" i="4"/>
  <c r="H60" i="6"/>
  <c r="L60" i="6"/>
  <c r="C60" i="6"/>
  <c r="G186" i="3"/>
  <c r="B186" i="3"/>
  <c r="U186" i="3"/>
  <c r="Q60" i="3"/>
  <c r="O60" i="3"/>
  <c r="J60" i="3"/>
  <c r="B207" i="6"/>
  <c r="E207" i="6"/>
  <c r="C207" i="6"/>
  <c r="G102" i="2"/>
  <c r="P102" i="2"/>
  <c r="D116" i="6"/>
  <c r="G116" i="6"/>
  <c r="J60" i="9"/>
  <c r="B60" i="9"/>
  <c r="C144" i="14"/>
  <c r="C284" i="6"/>
  <c r="N284" i="6"/>
  <c r="B284" i="6"/>
  <c r="N39" i="12"/>
  <c r="I39" i="12"/>
  <c r="R67" i="8"/>
  <c r="P67" i="8"/>
  <c r="D221" i="2"/>
  <c r="G242" i="11"/>
  <c r="K242" i="11"/>
  <c r="C46" i="10"/>
  <c r="L144" i="5"/>
  <c r="H144" i="5"/>
  <c r="I144" i="5"/>
  <c r="K284" i="9"/>
  <c r="K60" i="14"/>
  <c r="M67" i="7"/>
  <c r="S67" i="7"/>
  <c r="H60" i="5"/>
  <c r="R60" i="5"/>
  <c r="S60" i="5"/>
  <c r="T172" i="3"/>
  <c r="I172" i="3"/>
  <c r="B172" i="3"/>
  <c r="C67" i="6"/>
  <c r="T67" i="6"/>
  <c r="L277" i="14"/>
  <c r="C228" i="5"/>
  <c r="N228" i="5"/>
  <c r="T228" i="5"/>
  <c r="R151" i="6"/>
  <c r="P151" i="6"/>
  <c r="P39" i="2"/>
  <c r="J39" i="2"/>
  <c r="K172" i="14"/>
  <c r="C53" i="3"/>
  <c r="U53" i="3"/>
  <c r="G123" i="2"/>
  <c r="N123" i="2"/>
  <c r="G165" i="14"/>
  <c r="O277" i="8"/>
  <c r="C277" i="8"/>
  <c r="H277" i="8"/>
  <c r="D95" i="5"/>
  <c r="I95" i="5"/>
  <c r="E95" i="5"/>
  <c r="L263" i="12"/>
  <c r="I263" i="12"/>
  <c r="O193" i="12"/>
  <c r="G256" i="5"/>
  <c r="O25" i="3"/>
  <c r="L25" i="3"/>
  <c r="F270" i="4"/>
  <c r="O270" i="4"/>
  <c r="C137" i="12"/>
  <c r="M137" i="12"/>
  <c r="E186" i="7"/>
  <c r="I186" i="7"/>
  <c r="S186" i="7"/>
  <c r="P109" i="3"/>
  <c r="B109" i="3"/>
  <c r="Q109" i="3"/>
  <c r="D151" i="5"/>
  <c r="C151" i="5"/>
  <c r="R109" i="4"/>
  <c r="S109" i="4"/>
  <c r="P214" i="12"/>
  <c r="I214" i="12"/>
  <c r="M109" i="6"/>
  <c r="D109" i="6"/>
  <c r="S207" i="4"/>
  <c r="P207" i="4"/>
  <c r="C207" i="4"/>
  <c r="N53" i="2"/>
  <c r="D53" i="2"/>
  <c r="I102" i="5"/>
  <c r="S102" i="5"/>
  <c r="B102" i="5"/>
  <c r="P221" i="6"/>
  <c r="Q214" i="4"/>
  <c r="F214" i="4"/>
  <c r="B214" i="4"/>
  <c r="E249" i="14"/>
  <c r="L25" i="5"/>
  <c r="K25" i="5"/>
  <c r="L39" i="5"/>
  <c r="F39" i="5"/>
  <c r="B39" i="5"/>
  <c r="D74" i="5"/>
  <c r="S74" i="5"/>
  <c r="L242" i="14"/>
  <c r="H242" i="14"/>
  <c r="F74" i="2"/>
  <c r="K179" i="9"/>
  <c r="F179" i="9"/>
  <c r="B25" i="7"/>
  <c r="M25" i="7"/>
  <c r="R25" i="7"/>
  <c r="I221" i="10"/>
  <c r="G214" i="5"/>
  <c r="J214" i="5"/>
  <c r="F214" i="3"/>
  <c r="R214" i="3"/>
  <c r="O214" i="3"/>
  <c r="I263" i="11"/>
  <c r="C263" i="11"/>
  <c r="K242" i="6"/>
  <c r="Q242" i="6"/>
  <c r="D242" i="6"/>
  <c r="J242" i="4"/>
  <c r="K242" i="4"/>
  <c r="L214" i="6"/>
  <c r="U214" i="6"/>
  <c r="H144" i="12"/>
  <c r="P144" i="12"/>
  <c r="H81" i="10"/>
  <c r="E249" i="4"/>
  <c r="L249" i="4"/>
  <c r="H249" i="4"/>
  <c r="F102" i="11"/>
  <c r="C242" i="12"/>
  <c r="O242" i="12"/>
  <c r="T137" i="7"/>
  <c r="K137" i="7"/>
  <c r="M137" i="7"/>
  <c r="D88" i="7"/>
  <c r="L88" i="7"/>
  <c r="M88" i="7"/>
  <c r="C53" i="12"/>
  <c r="R53" i="12"/>
  <c r="H172" i="10"/>
  <c r="K200" i="14"/>
  <c r="H172" i="9"/>
  <c r="C172" i="9"/>
  <c r="B228" i="9"/>
  <c r="D242" i="13"/>
  <c r="H116" i="14"/>
  <c r="Q74" i="3"/>
  <c r="F74" i="3"/>
  <c r="T74" i="3"/>
  <c r="L151" i="11"/>
  <c r="H130" i="5"/>
  <c r="I130" i="5"/>
  <c r="N130" i="5"/>
  <c r="M263" i="4"/>
  <c r="R263" i="4"/>
  <c r="J214" i="10"/>
  <c r="B214" i="10"/>
  <c r="E193" i="5"/>
  <c r="T193" i="5"/>
  <c r="B207" i="10"/>
  <c r="J221" i="14"/>
  <c r="D221" i="14"/>
  <c r="S172" i="7"/>
  <c r="C172" i="7"/>
  <c r="K172" i="7"/>
  <c r="K109" i="5"/>
  <c r="N109" i="5"/>
  <c r="F277" i="2"/>
  <c r="C277" i="2"/>
  <c r="J144" i="8"/>
  <c r="T144" i="8"/>
  <c r="D88" i="3"/>
  <c r="G88" i="3"/>
  <c r="L81" i="12"/>
  <c r="K81" i="12"/>
  <c r="O60" i="12"/>
  <c r="F60" i="12"/>
  <c r="H67" i="11"/>
  <c r="S228" i="3"/>
  <c r="P228" i="3"/>
  <c r="H193" i="4"/>
  <c r="R193" i="4"/>
  <c r="G39" i="4"/>
  <c r="R39" i="4"/>
  <c r="U284" i="5"/>
  <c r="C284" i="5"/>
  <c r="O277" i="3"/>
  <c r="C277" i="3"/>
  <c r="H277" i="3"/>
  <c r="N186" i="2"/>
  <c r="G186" i="2"/>
  <c r="I200" i="11"/>
  <c r="D151" i="14"/>
  <c r="J151" i="14"/>
  <c r="B235" i="7"/>
  <c r="K235" i="7"/>
  <c r="E235" i="7"/>
  <c r="K193" i="3"/>
  <c r="M193" i="3"/>
  <c r="R270" i="6"/>
  <c r="C270" i="6"/>
  <c r="J270" i="6"/>
  <c r="B88" i="11"/>
  <c r="N207" i="9"/>
  <c r="B207" i="9"/>
  <c r="F123" i="10"/>
  <c r="Q291" i="6"/>
  <c r="F291" i="6"/>
  <c r="S291" i="6"/>
  <c r="J95" i="3"/>
  <c r="D95" i="3"/>
  <c r="V130" i="8"/>
  <c r="B277" i="13"/>
  <c r="U39" i="3"/>
  <c r="T39" i="3"/>
  <c r="P179" i="12"/>
  <c r="R179" i="12"/>
  <c r="L256" i="6"/>
  <c r="Q256" i="6"/>
  <c r="E256" i="6"/>
  <c r="I95" i="12"/>
  <c r="R95" i="12"/>
  <c r="E158" i="6"/>
  <c r="Q158" i="6"/>
  <c r="C158" i="6"/>
  <c r="G284" i="10"/>
  <c r="L39" i="9"/>
  <c r="M39" i="9"/>
  <c r="H116" i="12"/>
  <c r="C116" i="12"/>
  <c r="H207" i="14"/>
  <c r="G235" i="11"/>
  <c r="E235" i="11"/>
  <c r="E123" i="8"/>
  <c r="P123" i="8"/>
  <c r="M123" i="8"/>
  <c r="T88" i="6"/>
  <c r="S88" i="6"/>
  <c r="T74" i="4"/>
  <c r="Q74" i="4"/>
  <c r="E74" i="4"/>
  <c r="K74" i="10"/>
  <c r="C179" i="11"/>
  <c r="L179" i="11"/>
  <c r="F249" i="11"/>
  <c r="J109" i="9"/>
  <c r="M109" i="9"/>
  <c r="E165" i="8"/>
  <c r="O165" i="8"/>
  <c r="N165" i="8"/>
  <c r="O74" i="12"/>
  <c r="J74" i="12"/>
  <c r="E256" i="11"/>
  <c r="G256" i="11"/>
  <c r="L228" i="14"/>
  <c r="K102" i="14"/>
  <c r="J102" i="14"/>
  <c r="E74" i="7"/>
  <c r="H74" i="7"/>
  <c r="J291" i="11"/>
  <c r="G291" i="11"/>
  <c r="G95" i="14"/>
  <c r="K95" i="14"/>
  <c r="C151" i="10"/>
  <c r="U249" i="6"/>
  <c r="R249" i="6"/>
  <c r="D235" i="14"/>
  <c r="H102" i="10"/>
  <c r="E221" i="4"/>
  <c r="O221" i="4"/>
  <c r="K291" i="9"/>
  <c r="G221" i="3"/>
  <c r="U221" i="3"/>
  <c r="S221" i="3"/>
  <c r="O158" i="7"/>
  <c r="E158" i="7"/>
  <c r="I158" i="7"/>
  <c r="E284" i="11"/>
  <c r="F53" i="11"/>
  <c r="U214" i="7"/>
  <c r="K214" i="7"/>
  <c r="D67" i="13"/>
  <c r="F172" i="12"/>
  <c r="L172" i="12"/>
  <c r="J137" i="14"/>
  <c r="C74" i="13"/>
  <c r="K123" i="14"/>
  <c r="E144" i="9"/>
  <c r="H144" i="9"/>
  <c r="H32" i="9"/>
  <c r="L32" i="9"/>
  <c r="F249" i="7"/>
  <c r="T249" i="7"/>
  <c r="I116" i="9"/>
  <c r="J116" i="9"/>
  <c r="E290" i="12"/>
  <c r="L221" i="11"/>
  <c r="D88" i="10"/>
  <c r="B263" i="3"/>
  <c r="F263" i="3"/>
  <c r="H263" i="3"/>
  <c r="G214" i="14"/>
  <c r="U179" i="8"/>
  <c r="M179" i="8"/>
  <c r="N179" i="8"/>
  <c r="U130" i="4"/>
  <c r="Q130" i="4"/>
  <c r="R130" i="4"/>
  <c r="E149" i="12"/>
  <c r="U270" i="3"/>
  <c r="O270" i="3"/>
  <c r="D158" i="8"/>
  <c r="E158" i="8"/>
  <c r="P158" i="8"/>
  <c r="N137" i="5"/>
  <c r="P137" i="5"/>
  <c r="E137" i="5"/>
  <c r="I256" i="3"/>
  <c r="F256" i="3"/>
  <c r="I242" i="5"/>
  <c r="S242" i="5"/>
  <c r="I67" i="2"/>
  <c r="N284" i="2"/>
  <c r="K284" i="2"/>
  <c r="S123" i="6"/>
  <c r="U123" i="6"/>
  <c r="J123" i="6"/>
  <c r="H256" i="9"/>
  <c r="D25" i="13"/>
  <c r="H137" i="10"/>
  <c r="T137" i="4"/>
  <c r="S137" i="4"/>
  <c r="E32" i="11"/>
  <c r="E46" i="13"/>
  <c r="K256" i="10"/>
  <c r="F256" i="10"/>
  <c r="D277" i="7"/>
  <c r="R277" i="7"/>
  <c r="J116" i="10"/>
  <c r="C116" i="10"/>
  <c r="H165" i="9"/>
  <c r="C165" i="9"/>
  <c r="B74" i="14"/>
  <c r="I123" i="11"/>
  <c r="G123" i="11"/>
  <c r="M123" i="12"/>
  <c r="D123" i="12"/>
  <c r="G249" i="12"/>
  <c r="R249" i="12"/>
  <c r="G256" i="7"/>
  <c r="M256" i="7"/>
  <c r="U256" i="7"/>
  <c r="B207" i="5"/>
  <c r="E207" i="5"/>
  <c r="O207" i="5"/>
  <c r="E228" i="10"/>
  <c r="N186" i="12"/>
  <c r="P186" i="12"/>
  <c r="H67" i="14"/>
  <c r="K137" i="6"/>
  <c r="R137" i="6"/>
  <c r="C137" i="6"/>
  <c r="O172" i="5"/>
  <c r="F172" i="5"/>
  <c r="C88" i="13"/>
  <c r="U25" i="4"/>
  <c r="K25" i="4"/>
  <c r="R263" i="5"/>
  <c r="L263" i="5"/>
  <c r="L95" i="4"/>
  <c r="P95" i="4"/>
  <c r="E95" i="4"/>
  <c r="L88" i="4"/>
  <c r="F88" i="4"/>
  <c r="P88" i="4"/>
  <c r="K60" i="6"/>
  <c r="U60" i="6"/>
  <c r="B60" i="6"/>
  <c r="Q186" i="3"/>
  <c r="E186" i="3"/>
  <c r="P60" i="3"/>
  <c r="R60" i="3"/>
  <c r="E60" i="3"/>
  <c r="T207" i="6"/>
  <c r="L207" i="6"/>
  <c r="R207" i="6"/>
  <c r="J102" i="2"/>
  <c r="P116" i="6"/>
  <c r="Q116" i="6"/>
  <c r="M116" i="6"/>
  <c r="E60" i="9"/>
  <c r="K60" i="9"/>
  <c r="I144" i="14"/>
  <c r="F284" i="6"/>
  <c r="P284" i="6"/>
  <c r="O284" i="6"/>
  <c r="K39" i="12"/>
  <c r="F39" i="12"/>
  <c r="E67" i="8"/>
  <c r="M67" i="8"/>
  <c r="K221" i="2"/>
  <c r="C221" i="2"/>
  <c r="C242" i="11"/>
  <c r="H242" i="11"/>
  <c r="F46" i="10"/>
  <c r="N144" i="5"/>
  <c r="Q144" i="5"/>
  <c r="M284" i="9"/>
  <c r="C284" i="9"/>
  <c r="D60" i="14"/>
  <c r="B67" i="7"/>
  <c r="P67" i="7"/>
  <c r="E67" i="7"/>
  <c r="M60" i="5"/>
  <c r="E60" i="5"/>
  <c r="C172" i="3"/>
  <c r="U172" i="3"/>
  <c r="N172" i="3"/>
  <c r="U67" i="6"/>
  <c r="B67" i="6"/>
  <c r="J67" i="6"/>
  <c r="J277" i="14"/>
  <c r="G228" i="5"/>
  <c r="B228" i="5"/>
  <c r="I228" i="5"/>
  <c r="C151" i="6"/>
  <c r="Q151" i="6"/>
  <c r="B39" i="2"/>
  <c r="I39" i="2"/>
  <c r="C172" i="14"/>
  <c r="D172" i="14"/>
  <c r="F53" i="3"/>
  <c r="K53" i="3"/>
  <c r="M123" i="2"/>
  <c r="E123" i="2"/>
  <c r="C165" i="14"/>
  <c r="J277" i="8"/>
  <c r="T277" i="8"/>
  <c r="M277" i="8"/>
  <c r="O95" i="5"/>
  <c r="S95" i="5"/>
  <c r="P95" i="5"/>
  <c r="E78" i="12"/>
  <c r="J263" i="12"/>
  <c r="G263" i="12"/>
  <c r="M102" i="12"/>
  <c r="O102" i="12"/>
  <c r="B53" i="10"/>
  <c r="I53" i="10"/>
  <c r="G109" i="8"/>
  <c r="F109" i="8"/>
  <c r="G179" i="4"/>
  <c r="M123" i="7"/>
  <c r="N123" i="7"/>
  <c r="G123" i="7"/>
  <c r="E241" i="12"/>
  <c r="M207" i="12"/>
  <c r="Q207" i="12"/>
  <c r="R53" i="5"/>
  <c r="M81" i="2"/>
  <c r="D81" i="2"/>
  <c r="E225" i="12"/>
  <c r="E52" i="12"/>
  <c r="E158" i="14"/>
  <c r="P151" i="4"/>
  <c r="N151" i="4"/>
  <c r="T151" i="4"/>
  <c r="C263" i="8"/>
  <c r="T263" i="8"/>
  <c r="J221" i="12"/>
  <c r="B221" i="12"/>
  <c r="E217" i="12"/>
  <c r="F95" i="9"/>
  <c r="I165" i="6"/>
  <c r="R165" i="6"/>
  <c r="B165" i="6"/>
  <c r="F53" i="14"/>
  <c r="G53" i="14"/>
  <c r="E218" i="12"/>
  <c r="J25" i="11"/>
  <c r="F88" i="12"/>
  <c r="Q88" i="12"/>
  <c r="P242" i="2"/>
  <c r="J242" i="2"/>
  <c r="E81" i="3"/>
  <c r="H81" i="3"/>
  <c r="P277" i="6"/>
  <c r="Q277" i="6"/>
  <c r="E276" i="12"/>
  <c r="F291" i="3"/>
  <c r="C291" i="3"/>
  <c r="G32" i="12"/>
  <c r="J32" i="12"/>
  <c r="B207" i="2"/>
  <c r="B179" i="10"/>
  <c r="P158" i="12"/>
  <c r="L158" i="12"/>
  <c r="G39" i="14"/>
  <c r="E95" i="7"/>
  <c r="D95" i="7"/>
  <c r="I95" i="7"/>
  <c r="H228" i="11"/>
  <c r="G228" i="11"/>
  <c r="S207" i="8"/>
  <c r="L207" i="8"/>
  <c r="D207" i="8"/>
  <c r="Q291" i="7"/>
  <c r="N291" i="7"/>
  <c r="S270" i="5"/>
  <c r="I270" i="5"/>
  <c r="B270" i="5"/>
  <c r="G130" i="11"/>
  <c r="L123" i="4"/>
  <c r="I123" i="4"/>
  <c r="F186" i="14"/>
  <c r="C186" i="14"/>
  <c r="E248" i="12"/>
  <c r="U200" i="8"/>
  <c r="Q200" i="8"/>
  <c r="J214" i="11"/>
  <c r="M242" i="7"/>
  <c r="T242" i="7"/>
  <c r="B242" i="7"/>
  <c r="T46" i="7"/>
  <c r="L46" i="7"/>
  <c r="U46" i="7"/>
  <c r="E81" i="8"/>
  <c r="Q81" i="8"/>
  <c r="U81" i="8"/>
  <c r="I207" i="11"/>
  <c r="G207" i="11"/>
  <c r="I193" i="2"/>
  <c r="P193" i="2"/>
  <c r="D284" i="12"/>
  <c r="L284" i="12"/>
  <c r="J116" i="8"/>
  <c r="G116" i="8"/>
  <c r="D116" i="8"/>
  <c r="Q144" i="6"/>
  <c r="G144" i="6"/>
  <c r="I144" i="6"/>
  <c r="T172" i="4"/>
  <c r="B172" i="4"/>
  <c r="R172" i="4"/>
  <c r="J151" i="9"/>
  <c r="H151" i="9"/>
  <c r="E199" i="12"/>
  <c r="K221" i="9"/>
  <c r="M221" i="9"/>
  <c r="M284" i="3"/>
  <c r="T284" i="3"/>
  <c r="B284" i="3"/>
  <c r="M193" i="14"/>
  <c r="N123" i="3"/>
  <c r="G123" i="3"/>
  <c r="I123" i="3"/>
  <c r="S116" i="7"/>
  <c r="D116" i="7"/>
  <c r="J116" i="7"/>
  <c r="V193" i="8"/>
  <c r="P193" i="8"/>
  <c r="T249" i="8"/>
  <c r="H249" i="8"/>
  <c r="M249" i="8"/>
  <c r="I179" i="3"/>
  <c r="B179" i="3"/>
  <c r="T221" i="7"/>
  <c r="K221" i="7"/>
  <c r="L221" i="7"/>
  <c r="P172" i="2"/>
  <c r="I172" i="2"/>
  <c r="T200" i="6"/>
  <c r="G200" i="6"/>
  <c r="R200" i="6"/>
  <c r="D109" i="10"/>
  <c r="B200" i="2"/>
  <c r="G200" i="2"/>
  <c r="I74" i="11"/>
  <c r="Q235" i="3"/>
  <c r="F235" i="3"/>
  <c r="T235" i="3"/>
  <c r="C109" i="7"/>
  <c r="U109" i="7"/>
  <c r="F109" i="7"/>
  <c r="P39" i="7"/>
  <c r="N39" i="7"/>
  <c r="E123" i="9"/>
  <c r="D123" i="9"/>
  <c r="F249" i="5"/>
  <c r="M249" i="5"/>
  <c r="B249" i="5"/>
  <c r="L193" i="12"/>
  <c r="P193" i="12"/>
  <c r="F256" i="5"/>
  <c r="S256" i="5"/>
  <c r="S25" i="3"/>
  <c r="F25" i="3"/>
  <c r="J25" i="3"/>
  <c r="T270" i="4"/>
  <c r="G270" i="4"/>
  <c r="F137" i="12"/>
  <c r="R137" i="12"/>
  <c r="L186" i="7"/>
  <c r="Q186" i="7"/>
  <c r="K186" i="7"/>
  <c r="E207" i="7"/>
  <c r="L207" i="7"/>
  <c r="H109" i="3"/>
  <c r="F109" i="3"/>
  <c r="D109" i="3"/>
  <c r="G151" i="5"/>
  <c r="O151" i="5"/>
  <c r="J151" i="5"/>
  <c r="K109" i="4"/>
  <c r="C109" i="4"/>
  <c r="J109" i="4"/>
  <c r="H214" i="12"/>
  <c r="Q214" i="12"/>
  <c r="S109" i="6"/>
  <c r="U109" i="6"/>
  <c r="U207" i="4"/>
  <c r="K207" i="4"/>
  <c r="F207" i="4"/>
  <c r="H53" i="2"/>
  <c r="F53" i="2"/>
  <c r="D102" i="5"/>
  <c r="O102" i="5"/>
  <c r="J102" i="5"/>
  <c r="I221" i="6"/>
  <c r="H221" i="6"/>
  <c r="N214" i="4"/>
  <c r="H214" i="4"/>
  <c r="S214" i="4"/>
  <c r="F249" i="14"/>
  <c r="J249" i="14"/>
  <c r="T25" i="5"/>
  <c r="E25" i="5"/>
  <c r="O25" i="5"/>
  <c r="T39" i="5"/>
  <c r="S39" i="5"/>
  <c r="I74" i="5"/>
  <c r="L74" i="5"/>
  <c r="M242" i="14"/>
  <c r="G74" i="2"/>
  <c r="I74" i="2"/>
  <c r="J179" i="9"/>
  <c r="M179" i="9"/>
  <c r="T25" i="7"/>
  <c r="L25" i="7"/>
  <c r="O25" i="7"/>
  <c r="O165" i="4"/>
  <c r="R165" i="4"/>
  <c r="E274" i="12"/>
  <c r="D221" i="10"/>
  <c r="U214" i="5"/>
  <c r="F214" i="5"/>
  <c r="B214" i="3"/>
  <c r="K214" i="3"/>
  <c r="Q214" i="3"/>
  <c r="H263" i="11"/>
  <c r="G263" i="11"/>
  <c r="B242" i="6"/>
  <c r="J242" i="6"/>
  <c r="F242" i="6"/>
  <c r="S242" i="4"/>
  <c r="D242" i="4"/>
  <c r="S214" i="6"/>
  <c r="N214" i="6"/>
  <c r="F144" i="12"/>
  <c r="N144" i="12"/>
  <c r="K81" i="10"/>
  <c r="F249" i="4"/>
  <c r="S249" i="4"/>
  <c r="Q249" i="4"/>
  <c r="E102" i="11"/>
  <c r="Q242" i="12"/>
  <c r="R242" i="12"/>
  <c r="B179" i="13"/>
  <c r="Q137" i="7"/>
  <c r="I137" i="7"/>
  <c r="U88" i="7"/>
  <c r="R88" i="7"/>
  <c r="T88" i="7"/>
  <c r="O53" i="12"/>
  <c r="D53" i="12"/>
  <c r="J172" i="10"/>
  <c r="M200" i="14"/>
  <c r="J200" i="14"/>
  <c r="F172" i="9"/>
  <c r="J172" i="9"/>
  <c r="N228" i="9"/>
  <c r="C242" i="13"/>
  <c r="J116" i="14"/>
  <c r="C116" i="14"/>
  <c r="M74" i="3"/>
  <c r="J74" i="3"/>
  <c r="C151" i="11"/>
  <c r="S130" i="5"/>
  <c r="T130" i="5"/>
  <c r="P130" i="5"/>
  <c r="S263" i="4"/>
  <c r="K263" i="4"/>
  <c r="E246" i="12"/>
  <c r="G214" i="10"/>
  <c r="C193" i="5"/>
  <c r="R193" i="5"/>
  <c r="S193" i="5"/>
  <c r="D207" i="10"/>
  <c r="H221" i="14"/>
  <c r="B221" i="14"/>
  <c r="Q172" i="7"/>
  <c r="J172" i="7"/>
  <c r="F109" i="5"/>
  <c r="H109" i="5"/>
  <c r="G277" i="2"/>
  <c r="S144" i="8"/>
  <c r="C144" i="8"/>
  <c r="M144" i="8"/>
  <c r="P88" i="3"/>
  <c r="L88" i="3"/>
  <c r="I256" i="2"/>
  <c r="M256" i="2"/>
  <c r="O81" i="12"/>
  <c r="I81" i="12"/>
  <c r="L60" i="12"/>
  <c r="C60" i="12"/>
  <c r="C67" i="11"/>
  <c r="R228" i="3"/>
  <c r="H228" i="3"/>
  <c r="T228" i="3"/>
  <c r="E193" i="4"/>
  <c r="G193" i="4"/>
  <c r="T39" i="4"/>
  <c r="K39" i="4"/>
  <c r="N39" i="4"/>
  <c r="N284" i="5"/>
  <c r="H284" i="5"/>
  <c r="K277" i="3"/>
  <c r="S277" i="3"/>
  <c r="P277" i="3"/>
  <c r="I186" i="2"/>
  <c r="K186" i="2"/>
  <c r="G200" i="11"/>
  <c r="B151" i="14"/>
  <c r="C235" i="7"/>
  <c r="S235" i="7"/>
  <c r="U193" i="3"/>
  <c r="N193" i="3"/>
  <c r="K270" i="6"/>
  <c r="D270" i="6"/>
  <c r="P270" i="6"/>
  <c r="D88" i="11"/>
  <c r="J88" i="11"/>
  <c r="J207" i="9"/>
  <c r="K207" i="9"/>
  <c r="C123" i="10"/>
  <c r="N291" i="6"/>
  <c r="L291" i="6"/>
  <c r="I291" i="6"/>
  <c r="I95" i="3"/>
  <c r="F95" i="3"/>
  <c r="I130" i="8"/>
  <c r="P130" i="8"/>
  <c r="K130" i="8"/>
  <c r="C277" i="13"/>
  <c r="S39" i="3"/>
  <c r="Q39" i="3"/>
  <c r="M179" i="12"/>
  <c r="N179" i="12"/>
  <c r="D256" i="6"/>
  <c r="H256" i="6"/>
  <c r="J95" i="12"/>
  <c r="Q95" i="12"/>
  <c r="U158" i="6"/>
  <c r="S158" i="6"/>
  <c r="J284" i="10"/>
  <c r="C39" i="9"/>
  <c r="N116" i="12"/>
  <c r="M116" i="12"/>
  <c r="E207" i="14"/>
  <c r="K235" i="11"/>
  <c r="U123" i="8"/>
  <c r="R123" i="8"/>
  <c r="J88" i="6"/>
  <c r="N88" i="6"/>
  <c r="N74" i="4"/>
  <c r="P74" i="4"/>
  <c r="I74" i="4"/>
  <c r="J74" i="10"/>
  <c r="H179" i="11"/>
  <c r="F179" i="11"/>
  <c r="L249" i="11"/>
  <c r="L109" i="9"/>
  <c r="C109" i="9"/>
  <c r="F165" i="8"/>
  <c r="D165" i="8"/>
  <c r="H165" i="8"/>
  <c r="L74" i="12"/>
  <c r="G74" i="12"/>
  <c r="P60" i="4"/>
  <c r="F60" i="4"/>
  <c r="L256" i="11"/>
  <c r="F256" i="11"/>
  <c r="E228" i="14"/>
  <c r="G102" i="14"/>
  <c r="C102" i="14"/>
  <c r="C81" i="9"/>
  <c r="P74" i="7"/>
  <c r="C74" i="7"/>
  <c r="I291" i="11"/>
  <c r="F291" i="11"/>
  <c r="C95" i="14"/>
  <c r="M95" i="14"/>
  <c r="B151" i="10"/>
  <c r="F249" i="6"/>
  <c r="O249" i="6"/>
  <c r="C235" i="14"/>
  <c r="I235" i="14"/>
  <c r="C102" i="10"/>
  <c r="T221" i="4"/>
  <c r="K221" i="4"/>
  <c r="E291" i="9"/>
  <c r="T221" i="3"/>
  <c r="H221" i="3"/>
  <c r="I221" i="3"/>
  <c r="R158" i="7"/>
  <c r="M158" i="7"/>
  <c r="Q158" i="7"/>
  <c r="K284" i="11"/>
  <c r="C53" i="11"/>
  <c r="S214" i="7"/>
  <c r="R214" i="7"/>
  <c r="E239" i="12"/>
  <c r="B67" i="13"/>
  <c r="N172" i="12"/>
  <c r="G172" i="12"/>
  <c r="F137" i="14"/>
  <c r="B74" i="13"/>
  <c r="I123" i="14"/>
  <c r="E123" i="14"/>
  <c r="J144" i="9"/>
  <c r="M144" i="9"/>
  <c r="N32" i="9"/>
  <c r="M32" i="9"/>
  <c r="H249" i="7"/>
  <c r="O249" i="7"/>
  <c r="C116" i="9"/>
  <c r="K116" i="9"/>
  <c r="G221" i="11"/>
  <c r="B88" i="10"/>
  <c r="C263" i="3"/>
  <c r="N263" i="3"/>
  <c r="E214" i="14"/>
  <c r="J214" i="14"/>
  <c r="E179" i="8"/>
  <c r="H179" i="8"/>
  <c r="L179" i="8"/>
  <c r="N130" i="4"/>
  <c r="F130" i="4"/>
  <c r="O130" i="4"/>
  <c r="E134" i="12"/>
  <c r="F270" i="3"/>
  <c r="M270" i="3"/>
  <c r="T158" i="8"/>
  <c r="H158" i="8"/>
  <c r="Q158" i="8"/>
  <c r="F137" i="5"/>
  <c r="I137" i="5"/>
  <c r="R137" i="5"/>
  <c r="E256" i="3"/>
  <c r="C256" i="3"/>
  <c r="C242" i="5"/>
  <c r="E242" i="5"/>
  <c r="P67" i="2"/>
  <c r="L67" i="2"/>
  <c r="C284" i="2"/>
  <c r="F284" i="2"/>
  <c r="F123" i="6"/>
  <c r="M123" i="6"/>
  <c r="G256" i="9"/>
  <c r="D256" i="9"/>
  <c r="E25" i="13"/>
  <c r="K137" i="10"/>
  <c r="C137" i="4"/>
  <c r="L137" i="4"/>
  <c r="H137" i="4"/>
  <c r="E66" i="12"/>
  <c r="H32" i="11"/>
  <c r="I32" i="11"/>
  <c r="D46" i="13"/>
  <c r="G256" i="10"/>
  <c r="K277" i="7"/>
  <c r="G277" i="7"/>
  <c r="E277" i="7"/>
  <c r="H116" i="10"/>
  <c r="E116" i="10"/>
  <c r="G165" i="9"/>
  <c r="L165" i="9"/>
  <c r="L74" i="14"/>
  <c r="J123" i="11"/>
  <c r="G123" i="12"/>
  <c r="H123" i="12"/>
  <c r="J249" i="12"/>
  <c r="Q249" i="12"/>
  <c r="P256" i="7"/>
  <c r="I256" i="7"/>
  <c r="F256" i="7"/>
  <c r="N207" i="5"/>
  <c r="T207" i="5"/>
  <c r="I207" i="5"/>
  <c r="C228" i="10"/>
  <c r="Q186" i="12"/>
  <c r="R186" i="12"/>
  <c r="I67" i="14"/>
  <c r="Q137" i="6"/>
  <c r="I137" i="6"/>
  <c r="B137" i="6"/>
  <c r="E172" i="5"/>
  <c r="I172" i="5"/>
  <c r="E88" i="13"/>
  <c r="L25" i="4"/>
  <c r="R25" i="4"/>
  <c r="M263" i="5"/>
  <c r="J263" i="5"/>
  <c r="K95" i="4"/>
  <c r="S95" i="4"/>
  <c r="F95" i="4"/>
  <c r="O88" i="4"/>
  <c r="E88" i="4"/>
  <c r="M60" i="6"/>
  <c r="D60" i="6"/>
  <c r="T60" i="6"/>
  <c r="L186" i="3"/>
  <c r="N186" i="3"/>
  <c r="U60" i="3"/>
  <c r="C60" i="3"/>
  <c r="E263" i="13"/>
  <c r="P207" i="6"/>
  <c r="M207" i="6"/>
  <c r="H102" i="2"/>
  <c r="N102" i="2"/>
  <c r="B116" i="6"/>
  <c r="I116" i="6"/>
  <c r="O116" i="6"/>
  <c r="N60" i="9"/>
  <c r="C60" i="9"/>
  <c r="B144" i="14"/>
  <c r="E284" i="6"/>
  <c r="K284" i="6"/>
  <c r="Q284" i="6"/>
  <c r="R39" i="12"/>
  <c r="L39" i="12"/>
  <c r="F67" i="8"/>
  <c r="O67" i="8"/>
  <c r="O221" i="2"/>
  <c r="L221" i="2"/>
  <c r="B242" i="11"/>
  <c r="J46" i="10"/>
  <c r="G144" i="5"/>
  <c r="R144" i="5"/>
  <c r="I284" i="9"/>
  <c r="J284" i="9"/>
  <c r="B60" i="14"/>
  <c r="F60" i="14"/>
  <c r="K67" i="7"/>
  <c r="Q67" i="7"/>
  <c r="R67" i="7"/>
  <c r="F60" i="5"/>
  <c r="J60" i="5"/>
  <c r="H172" i="3"/>
  <c r="K172" i="3"/>
  <c r="O67" i="6"/>
  <c r="N67" i="6"/>
  <c r="G67" i="6"/>
  <c r="F277" i="14"/>
  <c r="I277" i="14"/>
  <c r="M228" i="5"/>
  <c r="Q228" i="5"/>
  <c r="E228" i="5"/>
  <c r="S151" i="6"/>
  <c r="G151" i="6"/>
  <c r="G39" i="2"/>
  <c r="C39" i="2"/>
  <c r="E172" i="14"/>
  <c r="F172" i="14"/>
  <c r="J53" i="3"/>
  <c r="L53" i="3"/>
  <c r="C123" i="2"/>
  <c r="I123" i="2"/>
  <c r="M165" i="14"/>
  <c r="E277" i="8"/>
  <c r="R277" i="8"/>
  <c r="P277" i="8"/>
  <c r="F95" i="5"/>
  <c r="B95" i="5"/>
  <c r="E81" i="13"/>
  <c r="B263" i="12"/>
  <c r="E259" i="12"/>
  <c r="O263" i="12"/>
  <c r="D53" i="5"/>
  <c r="H53" i="5"/>
  <c r="N81" i="2"/>
  <c r="K81" i="2"/>
  <c r="I158" i="14"/>
  <c r="S151" i="4"/>
  <c r="G151" i="4"/>
  <c r="O151" i="4"/>
  <c r="L263" i="8"/>
  <c r="B263" i="8"/>
  <c r="N221" i="12"/>
  <c r="R221" i="12"/>
  <c r="D95" i="9"/>
  <c r="N165" i="6"/>
  <c r="L165" i="6"/>
  <c r="G165" i="6"/>
  <c r="M53" i="14"/>
  <c r="D53" i="14"/>
  <c r="H25" i="11"/>
  <c r="H200" i="10"/>
  <c r="C88" i="12"/>
  <c r="H88" i="12"/>
  <c r="I242" i="2"/>
  <c r="L242" i="2"/>
  <c r="G81" i="3"/>
  <c r="K81" i="3"/>
  <c r="L277" i="6"/>
  <c r="D277" i="6"/>
  <c r="I291" i="3"/>
  <c r="L291" i="3"/>
  <c r="M32" i="12"/>
  <c r="R32" i="12"/>
  <c r="K207" i="2"/>
  <c r="H207" i="2"/>
  <c r="D179" i="10"/>
  <c r="H158" i="12"/>
  <c r="D158" i="12"/>
  <c r="L39" i="14"/>
  <c r="J95" i="7"/>
  <c r="R95" i="7"/>
  <c r="B95" i="7"/>
  <c r="I228" i="11"/>
  <c r="D228" i="11"/>
  <c r="H207" i="8"/>
  <c r="Q207" i="8"/>
  <c r="O207" i="8"/>
  <c r="R291" i="7"/>
  <c r="G291" i="7"/>
  <c r="G270" i="5"/>
  <c r="C270" i="5"/>
  <c r="K270" i="5"/>
  <c r="J130" i="11"/>
  <c r="I130" i="11"/>
  <c r="U123" i="4"/>
  <c r="F123" i="4"/>
  <c r="K186" i="14"/>
  <c r="B186" i="14"/>
  <c r="F200" i="8"/>
  <c r="O200" i="8"/>
  <c r="C214" i="11"/>
  <c r="K214" i="11"/>
  <c r="O242" i="7"/>
  <c r="G242" i="7"/>
  <c r="D242" i="7"/>
  <c r="C46" i="7"/>
  <c r="F46" i="7"/>
  <c r="K46" i="7"/>
  <c r="H81" i="8"/>
  <c r="S81" i="8"/>
  <c r="D81" i="8"/>
  <c r="L207" i="11"/>
  <c r="C207" i="11"/>
  <c r="E193" i="2"/>
  <c r="C193" i="2"/>
  <c r="B284" i="12"/>
  <c r="E280" i="12"/>
  <c r="J284" i="12"/>
  <c r="P116" i="8"/>
  <c r="K116" i="8"/>
  <c r="I116" i="8"/>
  <c r="R144" i="6"/>
  <c r="M144" i="6"/>
  <c r="S144" i="6"/>
  <c r="E172" i="4"/>
  <c r="U172" i="4"/>
  <c r="N172" i="4"/>
  <c r="B151" i="9"/>
  <c r="K151" i="9"/>
  <c r="I221" i="9"/>
  <c r="C221" i="9"/>
  <c r="N284" i="3"/>
  <c r="U284" i="3"/>
  <c r="E193" i="14"/>
  <c r="Q123" i="3"/>
  <c r="U123" i="3"/>
  <c r="E123" i="3"/>
  <c r="I116" i="7"/>
  <c r="N116" i="7"/>
  <c r="R193" i="8"/>
  <c r="J193" i="8"/>
  <c r="Q249" i="8"/>
  <c r="G249" i="8"/>
  <c r="C249" i="8"/>
  <c r="C179" i="3"/>
  <c r="F179" i="3"/>
  <c r="U221" i="7"/>
  <c r="S221" i="7"/>
  <c r="F221" i="7"/>
  <c r="K172" i="2"/>
  <c r="O172" i="2"/>
  <c r="B200" i="6"/>
  <c r="Q200" i="6"/>
  <c r="L200" i="6"/>
  <c r="K109" i="10"/>
  <c r="M200" i="2"/>
  <c r="C74" i="11"/>
  <c r="L235" i="3"/>
  <c r="H235" i="3"/>
  <c r="K235" i="3"/>
  <c r="B109" i="7"/>
  <c r="R109" i="7"/>
  <c r="O109" i="7"/>
  <c r="F39" i="7"/>
  <c r="K39" i="7"/>
  <c r="M39" i="7"/>
  <c r="H123" i="9"/>
  <c r="L123" i="9"/>
  <c r="O249" i="5"/>
  <c r="J249" i="5"/>
  <c r="L249" i="5"/>
  <c r="R193" i="12"/>
  <c r="F193" i="12"/>
  <c r="B256" i="5"/>
  <c r="L256" i="5"/>
  <c r="U25" i="3"/>
  <c r="H25" i="3"/>
  <c r="P25" i="3"/>
  <c r="H270" i="4"/>
  <c r="J270" i="4"/>
  <c r="Q270" i="4"/>
  <c r="G137" i="12"/>
  <c r="B137" i="12"/>
  <c r="E133" i="12"/>
  <c r="U186" i="7"/>
  <c r="N186" i="7"/>
  <c r="U207" i="7"/>
  <c r="K109" i="3"/>
  <c r="R109" i="3"/>
  <c r="S151" i="5"/>
  <c r="T151" i="5"/>
  <c r="F151" i="5"/>
  <c r="L109" i="4"/>
  <c r="E109" i="4"/>
  <c r="F109" i="4"/>
  <c r="F214" i="12"/>
  <c r="K214" i="12"/>
  <c r="N109" i="6"/>
  <c r="I109" i="6"/>
  <c r="B207" i="4"/>
  <c r="G207" i="4"/>
  <c r="R207" i="4"/>
  <c r="P53" i="2"/>
  <c r="E102" i="5"/>
  <c r="R102" i="5"/>
  <c r="N102" i="5"/>
  <c r="N221" i="6"/>
  <c r="G221" i="6"/>
  <c r="R214" i="4"/>
  <c r="L214" i="4"/>
  <c r="C214" i="4"/>
  <c r="B249" i="14"/>
  <c r="M249" i="14"/>
  <c r="R25" i="5"/>
  <c r="H25" i="5"/>
  <c r="F25" i="5"/>
  <c r="Q39" i="5"/>
  <c r="D39" i="5"/>
  <c r="B74" i="5"/>
  <c r="H74" i="5"/>
  <c r="C242" i="14"/>
  <c r="L74" i="2"/>
  <c r="C74" i="2"/>
  <c r="B179" i="9"/>
  <c r="G179" i="9"/>
  <c r="Q25" i="7"/>
  <c r="U25" i="7"/>
  <c r="U165" i="4"/>
  <c r="C165" i="4"/>
  <c r="N165" i="4"/>
  <c r="J221" i="10"/>
  <c r="M214" i="5"/>
  <c r="P214" i="5"/>
  <c r="S214" i="3"/>
  <c r="G214" i="3"/>
  <c r="L214" i="3"/>
  <c r="B263" i="11"/>
  <c r="D263" i="11"/>
  <c r="H242" i="6"/>
  <c r="U242" i="6"/>
  <c r="N242" i="6"/>
  <c r="O242" i="4"/>
  <c r="U242" i="4"/>
  <c r="O214" i="6"/>
  <c r="P214" i="6"/>
  <c r="C214" i="6"/>
  <c r="R144" i="12"/>
  <c r="L144" i="12"/>
  <c r="D81" i="10"/>
  <c r="I81" i="10"/>
  <c r="G249" i="4"/>
  <c r="T249" i="4"/>
  <c r="J249" i="4"/>
  <c r="L102" i="11"/>
  <c r="G242" i="12"/>
  <c r="D242" i="12"/>
  <c r="R137" i="7"/>
  <c r="D137" i="7"/>
  <c r="P88" i="7"/>
  <c r="I88" i="7"/>
  <c r="G53" i="12"/>
  <c r="Q53" i="12"/>
  <c r="E172" i="10"/>
  <c r="H200" i="14"/>
  <c r="B200" i="14"/>
  <c r="M172" i="9"/>
  <c r="I172" i="9"/>
  <c r="L228" i="9"/>
  <c r="K228" i="9"/>
  <c r="E242" i="13"/>
  <c r="B116" i="14"/>
  <c r="L116" i="14"/>
  <c r="N74" i="3"/>
  <c r="R74" i="3"/>
  <c r="D151" i="11"/>
  <c r="F130" i="5"/>
  <c r="M130" i="5"/>
  <c r="U130" i="5"/>
  <c r="C263" i="4"/>
  <c r="P263" i="4"/>
  <c r="C214" i="10"/>
  <c r="P193" i="5"/>
  <c r="F193" i="5"/>
  <c r="L193" i="5"/>
  <c r="J207" i="10"/>
  <c r="F221" i="14"/>
  <c r="C221" i="14"/>
  <c r="U172" i="7"/>
  <c r="T172" i="7"/>
  <c r="C109" i="5"/>
  <c r="I109" i="5"/>
  <c r="I277" i="2"/>
  <c r="J277" i="2"/>
  <c r="E144" i="8"/>
  <c r="R144" i="8"/>
  <c r="V144" i="8"/>
  <c r="I88" i="3"/>
  <c r="N88" i="3"/>
  <c r="B256" i="2"/>
  <c r="C256" i="2"/>
  <c r="D81" i="12"/>
  <c r="R81" i="12"/>
  <c r="I60" i="12"/>
  <c r="M60" i="12"/>
  <c r="K67" i="11"/>
  <c r="E228" i="3"/>
  <c r="O228" i="3"/>
  <c r="U228" i="3"/>
  <c r="U193" i="4"/>
  <c r="Q193" i="4"/>
  <c r="C39" i="4"/>
  <c r="M39" i="4"/>
  <c r="P39" i="4"/>
  <c r="S284" i="5"/>
  <c r="M284" i="5"/>
  <c r="G277" i="3"/>
  <c r="Q277" i="3"/>
  <c r="B277" i="3"/>
  <c r="C186" i="2"/>
  <c r="L200" i="11"/>
  <c r="H200" i="11"/>
  <c r="H151" i="14"/>
  <c r="F235" i="7"/>
  <c r="N235" i="7"/>
  <c r="Q193" i="3"/>
  <c r="I193" i="3"/>
  <c r="F270" i="6"/>
  <c r="O270" i="6"/>
  <c r="Q270" i="6"/>
  <c r="F88" i="11"/>
  <c r="L88" i="11"/>
  <c r="F207" i="9"/>
  <c r="E207" i="9"/>
  <c r="E135" i="12"/>
  <c r="I123" i="10"/>
  <c r="H291" i="6"/>
  <c r="C291" i="6"/>
  <c r="G291" i="6"/>
  <c r="Q95" i="3"/>
  <c r="N95" i="3"/>
  <c r="L130" i="8"/>
  <c r="U130" i="8"/>
  <c r="B130" i="8"/>
  <c r="D277" i="13"/>
  <c r="F39" i="3"/>
  <c r="P39" i="3"/>
  <c r="L179" i="12"/>
  <c r="J179" i="12"/>
  <c r="U256" i="6"/>
  <c r="R256" i="6"/>
  <c r="L95" i="12"/>
  <c r="F95" i="12"/>
  <c r="T158" i="6"/>
  <c r="M158" i="6"/>
  <c r="F242" i="10"/>
  <c r="H284" i="10"/>
  <c r="F284" i="10"/>
  <c r="F39" i="9"/>
  <c r="L116" i="12"/>
  <c r="J116" i="12"/>
  <c r="M207" i="14"/>
  <c r="F207" i="14"/>
  <c r="I235" i="11"/>
  <c r="B123" i="8"/>
  <c r="F123" i="8"/>
  <c r="P88" i="6"/>
  <c r="B88" i="6"/>
  <c r="J74" i="4"/>
  <c r="S74" i="4"/>
  <c r="G74" i="10"/>
  <c r="K179" i="11"/>
  <c r="E249" i="11"/>
  <c r="K109" i="9"/>
  <c r="I109" i="9"/>
  <c r="B165" i="8"/>
  <c r="K165" i="8"/>
  <c r="D214" i="13"/>
  <c r="B74" i="12"/>
  <c r="E70" i="12"/>
  <c r="P74" i="12"/>
  <c r="T60" i="4"/>
  <c r="G60" i="4"/>
  <c r="K256" i="11"/>
  <c r="K228" i="14"/>
  <c r="M228" i="14"/>
  <c r="E114" i="12"/>
  <c r="H102" i="14"/>
  <c r="K74" i="7"/>
  <c r="O74" i="7"/>
  <c r="D74" i="7"/>
  <c r="E291" i="11"/>
  <c r="H291" i="11"/>
  <c r="J95" i="14"/>
  <c r="H95" i="14"/>
  <c r="E151" i="10"/>
  <c r="P249" i="6"/>
  <c r="Q249" i="6"/>
  <c r="H235" i="14"/>
  <c r="F235" i="14"/>
  <c r="I102" i="10"/>
  <c r="M221" i="4"/>
  <c r="Q221" i="4"/>
  <c r="N291" i="9"/>
  <c r="B291" i="9"/>
  <c r="N221" i="3"/>
  <c r="L221" i="3"/>
  <c r="O221" i="3"/>
  <c r="P158" i="7"/>
  <c r="F158" i="7"/>
  <c r="C158" i="7"/>
  <c r="C284" i="11"/>
  <c r="H53" i="11"/>
  <c r="L53" i="11"/>
  <c r="G214" i="7"/>
  <c r="Q214" i="7"/>
  <c r="C67" i="13"/>
  <c r="H172" i="12"/>
  <c r="R172" i="12"/>
  <c r="I137" i="14"/>
  <c r="E74" i="13"/>
  <c r="J123" i="14"/>
  <c r="H123" i="14"/>
  <c r="C144" i="9"/>
  <c r="B144" i="9"/>
  <c r="J32" i="9"/>
  <c r="K32" i="9"/>
  <c r="M249" i="7"/>
  <c r="S249" i="7"/>
  <c r="B116" i="9"/>
  <c r="G116" i="9"/>
  <c r="K221" i="11"/>
  <c r="K88" i="10"/>
  <c r="O263" i="3"/>
  <c r="E263" i="3"/>
  <c r="M214" i="14"/>
  <c r="C214" i="14"/>
  <c r="J179" i="8"/>
  <c r="D179" i="8"/>
  <c r="R179" i="8"/>
  <c r="J130" i="4"/>
  <c r="E130" i="4"/>
  <c r="C130" i="4"/>
  <c r="G270" i="3"/>
  <c r="H270" i="3"/>
  <c r="K270" i="3"/>
  <c r="V158" i="8"/>
  <c r="N158" i="8"/>
  <c r="J137" i="5"/>
  <c r="S137" i="5"/>
  <c r="K137" i="5"/>
  <c r="R256" i="3"/>
  <c r="M256" i="3"/>
  <c r="B242" i="5"/>
  <c r="O242" i="5"/>
  <c r="E67" i="2"/>
  <c r="J67" i="2"/>
  <c r="I284" i="2"/>
  <c r="L284" i="2"/>
  <c r="E123" i="6"/>
  <c r="Q123" i="6"/>
  <c r="C256" i="9"/>
  <c r="F256" i="9"/>
  <c r="C25" i="13"/>
  <c r="B137" i="10"/>
  <c r="O137" i="4"/>
  <c r="D137" i="4"/>
  <c r="K137" i="4"/>
  <c r="C32" i="11"/>
  <c r="D32" i="11"/>
  <c r="C46" i="13"/>
  <c r="E256" i="10"/>
  <c r="N277" i="7"/>
  <c r="S277" i="7"/>
  <c r="I277" i="7"/>
  <c r="F116" i="10"/>
  <c r="I165" i="9"/>
  <c r="F165" i="9"/>
  <c r="H74" i="14"/>
  <c r="D123" i="11"/>
  <c r="F123" i="12"/>
  <c r="I123" i="12"/>
  <c r="M249" i="12"/>
  <c r="F249" i="12"/>
  <c r="C256" i="7"/>
  <c r="N256" i="7"/>
  <c r="D256" i="7"/>
  <c r="G207" i="5"/>
  <c r="C207" i="5"/>
  <c r="U207" i="5"/>
  <c r="J228" i="10"/>
  <c r="C186" i="12"/>
  <c r="H186" i="12"/>
  <c r="B67" i="14"/>
  <c r="M137" i="6"/>
  <c r="T137" i="6"/>
  <c r="J137" i="6"/>
  <c r="U172" i="5"/>
  <c r="C172" i="5"/>
  <c r="B88" i="13"/>
  <c r="F25" i="4"/>
  <c r="O25" i="4"/>
  <c r="S263" i="5"/>
  <c r="C263" i="5"/>
  <c r="O95" i="4"/>
  <c r="J95" i="4"/>
  <c r="C95" i="4"/>
  <c r="B88" i="4"/>
  <c r="H88" i="4"/>
  <c r="G60" i="6"/>
  <c r="R60" i="6"/>
  <c r="S60" i="6"/>
  <c r="F186" i="3"/>
  <c r="J186" i="3"/>
  <c r="F60" i="3"/>
  <c r="D60" i="3"/>
  <c r="B263" i="13"/>
  <c r="K207" i="6"/>
  <c r="D207" i="6"/>
  <c r="E102" i="2"/>
  <c r="O102" i="2"/>
  <c r="J116" i="6"/>
  <c r="E116" i="6"/>
  <c r="L116" i="6"/>
  <c r="I60" i="9"/>
  <c r="D60" i="9"/>
  <c r="F144" i="14"/>
  <c r="L284" i="6"/>
  <c r="G284" i="6"/>
  <c r="D284" i="6"/>
  <c r="D39" i="12"/>
  <c r="E35" i="12"/>
  <c r="B39" i="12"/>
  <c r="V67" i="8"/>
  <c r="Q67" i="8"/>
  <c r="K67" i="8"/>
  <c r="P221" i="2"/>
  <c r="B221" i="2"/>
  <c r="E242" i="11"/>
  <c r="E46" i="10"/>
  <c r="J144" i="5"/>
  <c r="C144" i="5"/>
  <c r="E284" i="9"/>
  <c r="L284" i="9"/>
  <c r="L60" i="14"/>
  <c r="H60" i="14"/>
  <c r="T67" i="7"/>
  <c r="G67" i="7"/>
  <c r="U67" i="7"/>
  <c r="T60" i="5"/>
  <c r="L60" i="5"/>
  <c r="E205" i="12"/>
  <c r="M172" i="3"/>
  <c r="O172" i="3"/>
  <c r="M67" i="6"/>
  <c r="L67" i="6"/>
  <c r="H67" i="6"/>
  <c r="E120" i="12"/>
  <c r="K277" i="14"/>
  <c r="M277" i="14"/>
  <c r="U228" i="5"/>
  <c r="F228" i="5"/>
  <c r="B151" i="6"/>
  <c r="K151" i="6"/>
  <c r="D151" i="6"/>
  <c r="F39" i="2"/>
  <c r="N39" i="2"/>
  <c r="I172" i="14"/>
  <c r="L172" i="14"/>
  <c r="H53" i="3"/>
  <c r="I53" i="3"/>
  <c r="B123" i="2"/>
  <c r="B165" i="14"/>
  <c r="E165" i="14"/>
  <c r="N277" i="8"/>
  <c r="Q277" i="8"/>
  <c r="V277" i="8"/>
  <c r="C95" i="5"/>
  <c r="J95" i="5"/>
  <c r="B81" i="13"/>
  <c r="Q263" i="12"/>
  <c r="K263" i="12"/>
  <c r="I81" i="2"/>
  <c r="J81" i="2"/>
  <c r="G158" i="14"/>
  <c r="M151" i="4"/>
  <c r="H151" i="4"/>
  <c r="D263" i="8"/>
  <c r="J263" i="8"/>
  <c r="P263" i="8"/>
  <c r="J95" i="9"/>
  <c r="S165" i="6"/>
  <c r="F165" i="6"/>
  <c r="K165" i="6"/>
  <c r="K53" i="14"/>
  <c r="J53" i="14"/>
  <c r="C25" i="11"/>
  <c r="B200" i="10"/>
  <c r="L88" i="12"/>
  <c r="M88" i="12"/>
  <c r="C242" i="2"/>
  <c r="H242" i="2"/>
  <c r="T81" i="3"/>
  <c r="R81" i="3"/>
  <c r="D81" i="3"/>
  <c r="O277" i="6"/>
  <c r="R277" i="6"/>
  <c r="K277" i="6"/>
  <c r="K291" i="3"/>
  <c r="E291" i="3"/>
  <c r="I32" i="12"/>
  <c r="F32" i="12"/>
  <c r="P207" i="2"/>
  <c r="L207" i="2"/>
  <c r="G179" i="10"/>
  <c r="J179" i="10"/>
  <c r="J158" i="12"/>
  <c r="F158" i="12"/>
  <c r="M39" i="14"/>
  <c r="Q95" i="7"/>
  <c r="N95" i="7"/>
  <c r="U95" i="7"/>
  <c r="C228" i="11"/>
  <c r="B228" i="11"/>
  <c r="M207" i="8"/>
  <c r="F207" i="8"/>
  <c r="C207" i="8"/>
  <c r="J291" i="7"/>
  <c r="H291" i="7"/>
  <c r="P291" i="7"/>
  <c r="T270" i="5"/>
  <c r="F270" i="5"/>
  <c r="E130" i="11"/>
  <c r="H130" i="11"/>
  <c r="J123" i="4"/>
  <c r="K123" i="4"/>
  <c r="M186" i="14"/>
  <c r="E186" i="14"/>
  <c r="T200" i="8"/>
  <c r="E200" i="8"/>
  <c r="K200" i="8"/>
  <c r="I214" i="11"/>
  <c r="H214" i="11"/>
  <c r="P242" i="7"/>
  <c r="R242" i="7"/>
  <c r="E242" i="7"/>
  <c r="N46" i="7"/>
  <c r="G46" i="7"/>
  <c r="R46" i="7"/>
  <c r="D39" i="13"/>
  <c r="V81" i="8"/>
  <c r="M81" i="8"/>
  <c r="K81" i="8"/>
  <c r="E207" i="11"/>
  <c r="L193" i="2"/>
  <c r="H193" i="2"/>
  <c r="K284" i="12"/>
  <c r="Q284" i="12"/>
  <c r="E113" i="12"/>
  <c r="C116" i="8"/>
  <c r="N116" i="8"/>
  <c r="Q116" i="8"/>
  <c r="T144" i="6"/>
  <c r="N144" i="6"/>
  <c r="F172" i="4"/>
  <c r="P172" i="4"/>
  <c r="N151" i="9"/>
  <c r="I151" i="9"/>
  <c r="B221" i="9"/>
  <c r="N221" i="9"/>
  <c r="D284" i="3"/>
  <c r="E284" i="3"/>
  <c r="J193" i="14"/>
  <c r="S123" i="3"/>
  <c r="B123" i="3"/>
  <c r="O123" i="3"/>
  <c r="L116" i="7"/>
  <c r="K116" i="7"/>
  <c r="H193" i="8"/>
  <c r="G193" i="8"/>
  <c r="S193" i="8"/>
  <c r="E249" i="8"/>
  <c r="O249" i="8"/>
  <c r="J249" i="8"/>
  <c r="E179" i="3"/>
  <c r="L179" i="3"/>
  <c r="O221" i="7"/>
  <c r="Q221" i="7"/>
  <c r="I221" i="7"/>
  <c r="G172" i="2"/>
  <c r="H172" i="2"/>
  <c r="D200" i="6"/>
  <c r="C200" i="6"/>
  <c r="P200" i="6"/>
  <c r="H109" i="10"/>
  <c r="I200" i="2"/>
  <c r="K200" i="2"/>
  <c r="L74" i="11"/>
  <c r="I235" i="3"/>
  <c r="M235" i="3"/>
  <c r="D235" i="3"/>
  <c r="P109" i="7"/>
  <c r="M109" i="7"/>
  <c r="S109" i="7"/>
  <c r="I39" i="7"/>
  <c r="O39" i="7"/>
  <c r="T39" i="7"/>
  <c r="G123" i="9"/>
  <c r="M123" i="9"/>
  <c r="R249" i="5"/>
  <c r="I249" i="5"/>
  <c r="T249" i="5"/>
  <c r="I193" i="12"/>
  <c r="B193" i="12"/>
  <c r="E189" i="12"/>
  <c r="P256" i="5"/>
  <c r="K256" i="5"/>
  <c r="D25" i="3"/>
  <c r="T25" i="3"/>
  <c r="N25" i="3"/>
  <c r="K270" i="4"/>
  <c r="E270" i="4"/>
  <c r="S270" i="4"/>
  <c r="L137" i="12"/>
  <c r="H137" i="12"/>
  <c r="C186" i="7"/>
  <c r="B186" i="7"/>
  <c r="H207" i="7"/>
  <c r="C109" i="3"/>
  <c r="O109" i="3"/>
  <c r="L151" i="5"/>
  <c r="P151" i="5"/>
  <c r="I151" i="5"/>
  <c r="G109" i="4"/>
  <c r="O109" i="4"/>
  <c r="P109" i="4"/>
  <c r="M214" i="12"/>
  <c r="B214" i="12"/>
  <c r="E210" i="12"/>
  <c r="P109" i="6"/>
  <c r="Q109" i="6"/>
  <c r="D207" i="4"/>
  <c r="O207" i="4"/>
  <c r="T207" i="4"/>
  <c r="B53" i="2"/>
  <c r="I53" i="2"/>
  <c r="L102" i="5"/>
  <c r="Q102" i="5"/>
  <c r="M221" i="6"/>
  <c r="J221" i="6"/>
  <c r="D221" i="6"/>
  <c r="E214" i="4"/>
  <c r="I214" i="4"/>
  <c r="D214" i="4"/>
  <c r="C249" i="14"/>
  <c r="L249" i="14"/>
  <c r="D25" i="5"/>
  <c r="C25" i="5"/>
  <c r="B25" i="5"/>
  <c r="P39" i="5"/>
  <c r="J39" i="5"/>
  <c r="J74" i="5"/>
  <c r="T74" i="5"/>
  <c r="G242" i="14"/>
  <c r="N74" i="2"/>
  <c r="P74" i="2"/>
  <c r="C179" i="9"/>
  <c r="H25" i="7"/>
  <c r="P25" i="7"/>
  <c r="K165" i="4"/>
  <c r="I165" i="4"/>
  <c r="K221" i="10"/>
  <c r="O214" i="5"/>
  <c r="I214" i="5"/>
  <c r="I214" i="3"/>
  <c r="P214" i="3"/>
  <c r="T214" i="3"/>
  <c r="F263" i="11"/>
  <c r="L242" i="6"/>
  <c r="G242" i="6"/>
  <c r="C242" i="4"/>
  <c r="I242" i="4"/>
  <c r="R242" i="4"/>
  <c r="E214" i="6"/>
  <c r="Q214" i="6"/>
  <c r="R214" i="6"/>
  <c r="M144" i="12"/>
  <c r="O144" i="12"/>
  <c r="B81" i="10"/>
  <c r="G81" i="10"/>
  <c r="C249" i="4"/>
  <c r="P249" i="4"/>
  <c r="C102" i="11"/>
  <c r="K102" i="11"/>
  <c r="I242" i="12"/>
  <c r="E238" i="12"/>
  <c r="B242" i="12"/>
  <c r="U137" i="7"/>
  <c r="L137" i="7"/>
  <c r="C88" i="7"/>
  <c r="F88" i="7"/>
  <c r="N53" i="12"/>
  <c r="H53" i="12"/>
  <c r="C172" i="10"/>
  <c r="L200" i="14"/>
  <c r="E200" i="14"/>
  <c r="G172" i="9"/>
  <c r="K172" i="9"/>
  <c r="M228" i="9"/>
  <c r="F228" i="9"/>
  <c r="C32" i="13"/>
  <c r="M116" i="14"/>
  <c r="G116" i="14"/>
  <c r="B74" i="3"/>
  <c r="O74" i="3"/>
  <c r="H151" i="11"/>
  <c r="E130" i="5"/>
  <c r="J130" i="5"/>
  <c r="D263" i="4"/>
  <c r="N263" i="4"/>
  <c r="K214" i="10"/>
  <c r="D193" i="5"/>
  <c r="G193" i="5"/>
  <c r="I193" i="5"/>
  <c r="G207" i="10"/>
  <c r="M221" i="14"/>
  <c r="M172" i="7"/>
  <c r="H172" i="7"/>
  <c r="Q109" i="5"/>
  <c r="E109" i="5"/>
  <c r="O277" i="2"/>
  <c r="H277" i="2"/>
  <c r="O144" i="8"/>
  <c r="N144" i="8"/>
  <c r="Q144" i="8"/>
  <c r="O88" i="3"/>
  <c r="M88" i="3"/>
  <c r="K256" i="2"/>
  <c r="L256" i="2"/>
  <c r="C81" i="12"/>
  <c r="H81" i="12"/>
  <c r="H60" i="12"/>
  <c r="R60" i="12"/>
  <c r="G67" i="11"/>
  <c r="I228" i="3"/>
  <c r="F228" i="3"/>
  <c r="N228" i="3"/>
  <c r="L193" i="4"/>
  <c r="O193" i="4"/>
  <c r="U39" i="4"/>
  <c r="L39" i="4"/>
  <c r="F39" i="4"/>
  <c r="P284" i="5"/>
  <c r="T284" i="5"/>
  <c r="D284" i="5"/>
  <c r="D277" i="3"/>
  <c r="E277" i="3"/>
  <c r="J186" i="2"/>
  <c r="L186" i="2"/>
  <c r="F200" i="11"/>
  <c r="B200" i="11"/>
  <c r="C151" i="14"/>
  <c r="P235" i="7"/>
  <c r="U235" i="7"/>
  <c r="E193" i="3"/>
  <c r="S193" i="3"/>
  <c r="I270" i="6"/>
  <c r="U270" i="6"/>
  <c r="E270" i="6"/>
  <c r="C88" i="11"/>
  <c r="E88" i="11"/>
  <c r="C207" i="9"/>
  <c r="J123" i="10"/>
  <c r="B291" i="6"/>
  <c r="T291" i="6"/>
  <c r="R291" i="6"/>
  <c r="U95" i="3"/>
  <c r="O95" i="3"/>
  <c r="D130" i="8"/>
  <c r="N130" i="8"/>
  <c r="C130" i="8"/>
  <c r="E277" i="13"/>
  <c r="E39" i="3"/>
  <c r="L39" i="3"/>
  <c r="K179" i="12"/>
  <c r="Q179" i="12"/>
  <c r="B256" i="6"/>
  <c r="I256" i="6"/>
  <c r="G95" i="12"/>
  <c r="N95" i="12"/>
  <c r="H158" i="6"/>
  <c r="L158" i="6"/>
  <c r="I284" i="10"/>
  <c r="K284" i="10"/>
  <c r="E39" i="9"/>
  <c r="B116" i="12"/>
  <c r="E112" i="12"/>
  <c r="K116" i="12"/>
  <c r="J207" i="14"/>
  <c r="B207" i="14"/>
  <c r="J235" i="11"/>
  <c r="Q123" i="8"/>
  <c r="C123" i="8"/>
  <c r="K88" i="6"/>
  <c r="M88" i="6"/>
  <c r="E88" i="6"/>
  <c r="H74" i="4"/>
  <c r="F74" i="4"/>
  <c r="E74" i="10"/>
  <c r="I179" i="11"/>
  <c r="D249" i="11"/>
  <c r="F109" i="9"/>
  <c r="E109" i="9"/>
  <c r="P165" i="8"/>
  <c r="G165" i="8"/>
  <c r="B214" i="13"/>
  <c r="D74" i="12"/>
  <c r="H74" i="12"/>
  <c r="I60" i="4"/>
  <c r="E60" i="4"/>
  <c r="B256" i="11"/>
  <c r="I228" i="14"/>
  <c r="H228" i="14"/>
  <c r="D102" i="14"/>
  <c r="J81" i="9"/>
  <c r="F74" i="7"/>
  <c r="Q74" i="7"/>
  <c r="R74" i="7"/>
  <c r="C291" i="11"/>
  <c r="E95" i="14"/>
  <c r="H151" i="10"/>
  <c r="G151" i="10"/>
  <c r="T249" i="6"/>
  <c r="H249" i="6"/>
  <c r="B235" i="14"/>
  <c r="L235" i="14"/>
  <c r="G102" i="10"/>
  <c r="B102" i="10"/>
  <c r="I221" i="4"/>
  <c r="N221" i="4"/>
  <c r="D291" i="9"/>
  <c r="L291" i="9"/>
  <c r="R221" i="3"/>
  <c r="B221" i="3"/>
  <c r="J158" i="7"/>
  <c r="K158" i="7"/>
  <c r="J284" i="11"/>
  <c r="L284" i="11"/>
  <c r="G53" i="11"/>
  <c r="J53" i="11"/>
  <c r="E214" i="7"/>
  <c r="F214" i="7"/>
  <c r="E67" i="13"/>
  <c r="B172" i="12"/>
  <c r="E168" i="12"/>
  <c r="J172" i="12"/>
  <c r="G137" i="14"/>
  <c r="D74" i="13"/>
  <c r="G123" i="14"/>
  <c r="F123" i="14"/>
  <c r="K144" i="9"/>
  <c r="G144" i="9"/>
  <c r="C32" i="9"/>
  <c r="F32" i="9"/>
  <c r="D249" i="7"/>
  <c r="R249" i="7"/>
  <c r="D116" i="9"/>
  <c r="E116" i="9"/>
  <c r="C221" i="11"/>
  <c r="C88" i="10"/>
  <c r="H88" i="10"/>
  <c r="Q263" i="3"/>
  <c r="D263" i="3"/>
  <c r="K214" i="14"/>
  <c r="L214" i="14"/>
  <c r="T179" i="8"/>
  <c r="G179" i="8"/>
  <c r="P130" i="4"/>
  <c r="S130" i="4"/>
  <c r="T270" i="3"/>
  <c r="E270" i="3"/>
  <c r="R270" i="3"/>
  <c r="R158" i="8"/>
  <c r="C158" i="8"/>
  <c r="U137" i="5"/>
  <c r="G137" i="5"/>
  <c r="H137" i="5"/>
  <c r="B256" i="3"/>
  <c r="T256" i="3"/>
  <c r="N256" i="3"/>
  <c r="T242" i="5"/>
  <c r="D242" i="5"/>
  <c r="Q242" i="5"/>
  <c r="K67" i="2"/>
  <c r="G67" i="2"/>
  <c r="G284" i="2"/>
  <c r="M284" i="2"/>
  <c r="N123" i="6"/>
  <c r="R123" i="6"/>
  <c r="B256" i="9"/>
  <c r="N256" i="9"/>
  <c r="J137" i="10"/>
  <c r="I137" i="10"/>
  <c r="M137" i="4"/>
  <c r="I137" i="4"/>
  <c r="G137" i="4"/>
  <c r="B32" i="11"/>
  <c r="K32" i="11"/>
  <c r="J256" i="10"/>
  <c r="J277" i="7"/>
  <c r="H277" i="7"/>
  <c r="M277" i="7"/>
  <c r="K116" i="10"/>
  <c r="E165" i="9"/>
  <c r="B165" i="9"/>
  <c r="I74" i="14"/>
  <c r="B123" i="11"/>
  <c r="R123" i="12"/>
  <c r="J123" i="12"/>
  <c r="B249" i="12"/>
  <c r="E245" i="12"/>
  <c r="O249" i="12"/>
  <c r="E256" i="7"/>
  <c r="R256" i="7"/>
  <c r="O256" i="7"/>
  <c r="K207" i="5"/>
  <c r="Q207" i="5"/>
  <c r="M207" i="5"/>
  <c r="F228" i="10"/>
  <c r="D186" i="12"/>
  <c r="F186" i="12"/>
  <c r="C67" i="14"/>
  <c r="L67" i="14"/>
  <c r="N137" i="6"/>
  <c r="L137" i="6"/>
  <c r="K172" i="5"/>
  <c r="R172" i="5"/>
  <c r="N172" i="5"/>
  <c r="D25" i="4"/>
  <c r="P25" i="4"/>
  <c r="D263" i="5"/>
  <c r="Q263" i="5"/>
  <c r="D95" i="4"/>
  <c r="U95" i="4"/>
  <c r="I88" i="4"/>
  <c r="R88" i="4"/>
  <c r="E60" i="6"/>
  <c r="N60" i="6"/>
  <c r="D151" i="13"/>
  <c r="S186" i="3"/>
  <c r="R186" i="3"/>
  <c r="K60" i="3"/>
  <c r="I60" i="3"/>
  <c r="D263" i="13"/>
  <c r="Q207" i="6"/>
  <c r="G207" i="6"/>
  <c r="F102" i="2"/>
  <c r="I102" i="2"/>
  <c r="H116" i="6"/>
  <c r="K116" i="6"/>
  <c r="C116" i="6"/>
  <c r="H60" i="9"/>
  <c r="G60" i="9"/>
  <c r="D144" i="14"/>
  <c r="G144" i="14"/>
  <c r="J284" i="6"/>
  <c r="H284" i="6"/>
  <c r="O39" i="12"/>
  <c r="G39" i="12"/>
  <c r="H67" i="8"/>
  <c r="S67" i="8"/>
  <c r="G67" i="8"/>
  <c r="N221" i="2"/>
  <c r="J221" i="2"/>
  <c r="I242" i="11"/>
  <c r="H46" i="10"/>
  <c r="U144" i="5"/>
  <c r="T144" i="5"/>
  <c r="B284" i="9"/>
  <c r="D284" i="9"/>
  <c r="E60" i="14"/>
  <c r="M60" i="14"/>
  <c r="H67" i="7"/>
  <c r="I67" i="7"/>
  <c r="O67" i="7"/>
  <c r="N60" i="5"/>
  <c r="C60" i="5"/>
  <c r="S172" i="3"/>
  <c r="E172" i="3"/>
  <c r="S67" i="6"/>
  <c r="Q67" i="6"/>
  <c r="I67" i="6"/>
  <c r="D277" i="14"/>
  <c r="E277" i="14"/>
  <c r="O228" i="5"/>
  <c r="K228" i="5"/>
  <c r="U151" i="6"/>
  <c r="M151" i="6"/>
  <c r="L151" i="6"/>
  <c r="H39" i="2"/>
  <c r="M39" i="2"/>
  <c r="H172" i="14"/>
  <c r="M172" i="14"/>
  <c r="O53" i="3"/>
  <c r="B53" i="3"/>
  <c r="P53" i="3"/>
  <c r="D123" i="2"/>
  <c r="K123" i="2"/>
  <c r="H165" i="14"/>
  <c r="J165" i="14"/>
  <c r="G277" i="8"/>
  <c r="U277" i="8"/>
  <c r="M95" i="5"/>
  <c r="N95" i="5"/>
  <c r="C81" i="13"/>
  <c r="C263" i="12"/>
  <c r="M263" i="12"/>
  <c r="V207" i="8"/>
  <c r="I207" i="8"/>
  <c r="R207" i="8"/>
  <c r="E291" i="7"/>
  <c r="D291" i="7"/>
  <c r="U291" i="7"/>
  <c r="M270" i="5"/>
  <c r="P270" i="5"/>
  <c r="F130" i="11"/>
  <c r="D130" i="11"/>
  <c r="O123" i="4"/>
  <c r="T123" i="4"/>
  <c r="E123" i="4"/>
  <c r="L186" i="14"/>
  <c r="B200" i="8"/>
  <c r="D200" i="8"/>
  <c r="M200" i="8"/>
  <c r="E214" i="11"/>
  <c r="G214" i="11"/>
  <c r="I242" i="7"/>
  <c r="F242" i="7"/>
  <c r="S242" i="7"/>
  <c r="E46" i="7"/>
  <c r="J46" i="7"/>
  <c r="E39" i="13"/>
  <c r="N81" i="8"/>
  <c r="C81" i="8"/>
  <c r="J207" i="11"/>
  <c r="F193" i="2"/>
  <c r="J193" i="2"/>
  <c r="F284" i="12"/>
  <c r="N284" i="12"/>
  <c r="L116" i="8"/>
  <c r="H116" i="8"/>
  <c r="R116" i="8"/>
  <c r="C270" i="13"/>
  <c r="B144" i="6"/>
  <c r="F144" i="6"/>
  <c r="I172" i="4"/>
  <c r="S172" i="4"/>
  <c r="M151" i="9"/>
  <c r="D221" i="9"/>
  <c r="F221" i="9"/>
  <c r="S284" i="3"/>
  <c r="J284" i="3"/>
  <c r="F193" i="14"/>
  <c r="M123" i="3"/>
  <c r="D123" i="3"/>
  <c r="P123" i="3"/>
  <c r="T116" i="7"/>
  <c r="H116" i="7"/>
  <c r="L193" i="8"/>
  <c r="C193" i="8"/>
  <c r="O193" i="8"/>
  <c r="R249" i="8"/>
  <c r="F249" i="8"/>
  <c r="P249" i="8"/>
  <c r="T179" i="3"/>
  <c r="S179" i="3"/>
  <c r="P221" i="7"/>
  <c r="C221" i="7"/>
  <c r="H221" i="7"/>
  <c r="F172" i="2"/>
  <c r="E200" i="6"/>
  <c r="J200" i="6"/>
  <c r="U200" i="6"/>
  <c r="G109" i="10"/>
  <c r="F109" i="10"/>
  <c r="J200" i="2"/>
  <c r="L200" i="2"/>
  <c r="E235" i="3"/>
  <c r="G235" i="3"/>
  <c r="S235" i="3"/>
  <c r="G109" i="7"/>
  <c r="H109" i="7"/>
  <c r="N109" i="7"/>
  <c r="C39" i="7"/>
  <c r="S39" i="7"/>
  <c r="B39" i="7"/>
  <c r="K123" i="9"/>
  <c r="N123" i="9"/>
  <c r="M193" i="12"/>
  <c r="D193" i="12"/>
  <c r="M256" i="5"/>
  <c r="Q256" i="5"/>
  <c r="G25" i="3"/>
  <c r="M25" i="3"/>
  <c r="I25" i="3"/>
  <c r="C270" i="4"/>
  <c r="U270" i="4"/>
  <c r="L270" i="4"/>
  <c r="O137" i="12"/>
  <c r="I137" i="12"/>
  <c r="O186" i="7"/>
  <c r="F186" i="7"/>
  <c r="T207" i="7"/>
  <c r="G207" i="7"/>
  <c r="S109" i="3"/>
  <c r="E109" i="3"/>
  <c r="E86" i="12"/>
  <c r="R151" i="5"/>
  <c r="B151" i="5"/>
  <c r="U151" i="5"/>
  <c r="B109" i="4"/>
  <c r="I109" i="4"/>
  <c r="M109" i="4"/>
  <c r="R214" i="12"/>
  <c r="G214" i="12"/>
  <c r="E80" i="12"/>
  <c r="R109" i="6"/>
  <c r="L109" i="6"/>
  <c r="B109" i="6"/>
  <c r="E207" i="4"/>
  <c r="I207" i="4"/>
  <c r="L53" i="2"/>
  <c r="G53" i="2"/>
  <c r="F102" i="5"/>
  <c r="P102" i="5"/>
  <c r="C221" i="6"/>
  <c r="T221" i="6"/>
  <c r="Q221" i="6"/>
  <c r="O214" i="4"/>
  <c r="G214" i="4"/>
  <c r="H249" i="14"/>
  <c r="K249" i="14"/>
  <c r="I25" i="5"/>
  <c r="J25" i="5"/>
  <c r="U25" i="5"/>
  <c r="H39" i="5"/>
  <c r="C39" i="5"/>
  <c r="P74" i="5"/>
  <c r="R74" i="5"/>
  <c r="Q74" i="5"/>
  <c r="E242" i="14"/>
  <c r="H74" i="2"/>
  <c r="K74" i="2"/>
  <c r="E179" i="9"/>
  <c r="J25" i="7"/>
  <c r="K25" i="7"/>
  <c r="H221" i="10"/>
  <c r="K214" i="5"/>
  <c r="R214" i="5"/>
  <c r="D214" i="5"/>
  <c r="M214" i="3"/>
  <c r="U214" i="3"/>
  <c r="L263" i="11"/>
  <c r="M242" i="6"/>
  <c r="E242" i="6"/>
  <c r="T242" i="4"/>
  <c r="H242" i="4"/>
  <c r="F242" i="4"/>
  <c r="M214" i="6"/>
  <c r="K214" i="6"/>
  <c r="I214" i="6"/>
  <c r="D144" i="12"/>
  <c r="Q144" i="12"/>
  <c r="C81" i="10"/>
  <c r="M249" i="4"/>
  <c r="U249" i="4"/>
  <c r="H102" i="11"/>
  <c r="G102" i="11"/>
  <c r="J242" i="12"/>
  <c r="F242" i="12"/>
  <c r="C179" i="13"/>
  <c r="S137" i="7"/>
  <c r="H137" i="7"/>
  <c r="S88" i="7"/>
  <c r="K88" i="7"/>
  <c r="I53" i="12"/>
  <c r="P53" i="12"/>
  <c r="B172" i="10"/>
  <c r="D200" i="14"/>
  <c r="F200" i="14"/>
  <c r="D172" i="9"/>
  <c r="D228" i="9"/>
  <c r="E228" i="9"/>
  <c r="D32" i="13"/>
  <c r="E116" i="14"/>
  <c r="F116" i="14"/>
  <c r="L74" i="3"/>
  <c r="E74" i="3"/>
  <c r="K151" i="11"/>
  <c r="B130" i="5"/>
  <c r="L130" i="5"/>
  <c r="E263" i="4"/>
  <c r="H263" i="4"/>
  <c r="F263" i="4"/>
  <c r="I214" i="10"/>
  <c r="N193" i="5"/>
  <c r="K193" i="5"/>
  <c r="H193" i="5"/>
  <c r="E207" i="10"/>
  <c r="L221" i="14"/>
  <c r="D172" i="7"/>
  <c r="F172" i="7"/>
  <c r="J109" i="5"/>
  <c r="P109" i="5"/>
  <c r="M109" i="5"/>
  <c r="B277" i="2"/>
  <c r="L277" i="2"/>
  <c r="I144" i="8"/>
  <c r="H144" i="8"/>
  <c r="D144" i="8"/>
  <c r="Q88" i="3"/>
  <c r="C88" i="3"/>
  <c r="B88" i="3"/>
  <c r="H256" i="2"/>
  <c r="B81" i="12"/>
  <c r="E77" i="12"/>
  <c r="P81" i="12"/>
  <c r="D60" i="12"/>
  <c r="G60" i="12"/>
  <c r="D67" i="11"/>
  <c r="K228" i="3"/>
  <c r="M228" i="3"/>
  <c r="N193" i="4"/>
  <c r="I193" i="4"/>
  <c r="F193" i="4"/>
  <c r="B39" i="4"/>
  <c r="S39" i="4"/>
  <c r="O39" i="4"/>
  <c r="Q284" i="5"/>
  <c r="E284" i="5"/>
  <c r="J284" i="5"/>
  <c r="I277" i="3"/>
  <c r="T277" i="3"/>
  <c r="D186" i="2"/>
  <c r="F186" i="2"/>
  <c r="J200" i="11"/>
  <c r="D200" i="11"/>
  <c r="K151" i="14"/>
  <c r="J235" i="7"/>
  <c r="R235" i="7"/>
  <c r="F193" i="3"/>
  <c r="L193" i="3"/>
  <c r="B193" i="3"/>
  <c r="M270" i="6"/>
  <c r="S270" i="6"/>
  <c r="I88" i="11"/>
  <c r="I207" i="9"/>
  <c r="B123" i="10"/>
  <c r="K291" i="6"/>
  <c r="U291" i="6"/>
  <c r="G95" i="3"/>
  <c r="T95" i="3"/>
  <c r="H95" i="3"/>
  <c r="H130" i="8"/>
  <c r="G130" i="8"/>
  <c r="E130" i="8"/>
  <c r="E200" i="13"/>
  <c r="O39" i="3"/>
  <c r="I39" i="3"/>
  <c r="J39" i="3"/>
  <c r="H179" i="12"/>
  <c r="C179" i="12"/>
  <c r="K256" i="6"/>
  <c r="G256" i="6"/>
  <c r="E91" i="12"/>
  <c r="B95" i="12"/>
  <c r="H95" i="12"/>
  <c r="P158" i="6"/>
  <c r="K158" i="6"/>
  <c r="G242" i="10"/>
  <c r="C284" i="10"/>
  <c r="D39" i="9"/>
  <c r="I39" i="9"/>
  <c r="G116" i="12"/>
  <c r="P116" i="12"/>
  <c r="G207" i="14"/>
  <c r="L207" i="14"/>
  <c r="D235" i="11"/>
  <c r="V123" i="8"/>
  <c r="S123" i="8"/>
  <c r="T123" i="8"/>
  <c r="G88" i="6"/>
  <c r="I88" i="6"/>
  <c r="R88" i="6"/>
  <c r="R74" i="4"/>
  <c r="G74" i="4"/>
  <c r="I74" i="10"/>
  <c r="D179" i="11"/>
  <c r="B249" i="11"/>
  <c r="D109" i="9"/>
  <c r="N109" i="9"/>
  <c r="T165" i="8"/>
  <c r="L165" i="8"/>
  <c r="C214" i="13"/>
  <c r="Q74" i="12"/>
  <c r="I74" i="12"/>
  <c r="Q60" i="4"/>
  <c r="B60" i="4"/>
  <c r="R60" i="4"/>
  <c r="J256" i="11"/>
  <c r="J228" i="14"/>
  <c r="D228" i="14"/>
  <c r="I102" i="14"/>
  <c r="B74" i="7"/>
  <c r="N74" i="7"/>
  <c r="S74" i="7"/>
  <c r="K291" i="11"/>
  <c r="E282" i="12"/>
  <c r="D95" i="14"/>
  <c r="D151" i="10"/>
  <c r="K151" i="10"/>
  <c r="J249" i="6"/>
  <c r="B249" i="6"/>
  <c r="C249" i="6"/>
  <c r="J235" i="14"/>
  <c r="G235" i="14"/>
  <c r="D102" i="10"/>
  <c r="E102" i="10"/>
  <c r="F221" i="4"/>
  <c r="R221" i="4"/>
  <c r="S221" i="4"/>
  <c r="E127" i="12"/>
  <c r="F291" i="9"/>
  <c r="H291" i="9"/>
  <c r="J221" i="3"/>
  <c r="P221" i="3"/>
  <c r="S158" i="7"/>
  <c r="H158" i="7"/>
  <c r="I284" i="11"/>
  <c r="B284" i="11"/>
  <c r="D53" i="11"/>
  <c r="B53" i="11"/>
  <c r="B214" i="7"/>
  <c r="J214" i="7"/>
  <c r="D214" i="7"/>
  <c r="I172" i="12"/>
  <c r="K172" i="12"/>
  <c r="H137" i="14"/>
  <c r="B137" i="14"/>
  <c r="C123" i="14"/>
  <c r="B123" i="14"/>
  <c r="L144" i="9"/>
  <c r="I144" i="9"/>
  <c r="B32" i="9"/>
  <c r="P249" i="7"/>
  <c r="B249" i="7"/>
  <c r="N249" i="7"/>
  <c r="M116" i="9"/>
  <c r="H116" i="9"/>
  <c r="D221" i="11"/>
  <c r="B53" i="13"/>
  <c r="E88" i="10"/>
  <c r="G88" i="10"/>
  <c r="J263" i="3"/>
  <c r="L263" i="3"/>
  <c r="D214" i="14"/>
  <c r="B214" i="14"/>
  <c r="S179" i="8"/>
  <c r="B179" i="8"/>
  <c r="M130" i="4"/>
  <c r="B130" i="4"/>
  <c r="E260" i="12"/>
  <c r="B270" i="3"/>
  <c r="P270" i="3"/>
  <c r="J270" i="3"/>
  <c r="U158" i="8"/>
  <c r="I158" i="8"/>
  <c r="B137" i="5"/>
  <c r="L137" i="5"/>
  <c r="S256" i="3"/>
  <c r="D256" i="3"/>
  <c r="L256" i="3"/>
  <c r="M242" i="5"/>
  <c r="J242" i="5"/>
  <c r="K242" i="5"/>
  <c r="F67" i="2"/>
  <c r="M67" i="2"/>
  <c r="B284" i="2"/>
  <c r="O284" i="2"/>
  <c r="O123" i="6"/>
  <c r="H123" i="6"/>
  <c r="E256" i="9"/>
  <c r="L256" i="9"/>
  <c r="D137" i="10"/>
  <c r="C137" i="10"/>
  <c r="N137" i="4"/>
  <c r="B137" i="4"/>
  <c r="J137" i="4"/>
  <c r="G32" i="11"/>
  <c r="C256" i="10"/>
  <c r="Q277" i="7"/>
  <c r="T277" i="7"/>
  <c r="F277" i="7"/>
  <c r="D116" i="10"/>
  <c r="N165" i="9"/>
  <c r="D74" i="14"/>
  <c r="C74" i="14"/>
  <c r="E123" i="11"/>
  <c r="C123" i="12"/>
  <c r="O123" i="12"/>
  <c r="I249" i="12"/>
  <c r="H249" i="12"/>
  <c r="H256" i="7"/>
  <c r="T256" i="7"/>
  <c r="D207" i="5"/>
  <c r="L207" i="5"/>
  <c r="K228" i="10"/>
  <c r="H228" i="10"/>
  <c r="G186" i="12"/>
  <c r="L186" i="12"/>
  <c r="G67" i="14"/>
  <c r="K67" i="14"/>
  <c r="U137" i="6"/>
  <c r="S137" i="6"/>
  <c r="M172" i="5"/>
  <c r="G172" i="5"/>
  <c r="J172" i="5"/>
  <c r="C25" i="4"/>
  <c r="M25" i="4"/>
  <c r="T25" i="4"/>
  <c r="G263" i="5"/>
  <c r="K263" i="5"/>
  <c r="U263" i="5"/>
  <c r="Q95" i="4"/>
  <c r="N95" i="4"/>
  <c r="M88" i="4"/>
  <c r="G88" i="4"/>
  <c r="Q60" i="6"/>
  <c r="I60" i="6"/>
  <c r="E151" i="13"/>
  <c r="K186" i="3"/>
  <c r="I186" i="3"/>
  <c r="H186" i="3"/>
  <c r="B60" i="3"/>
  <c r="L60" i="3"/>
  <c r="C263" i="13"/>
  <c r="N207" i="6"/>
  <c r="I207" i="6"/>
  <c r="K102" i="2"/>
  <c r="L102" i="2"/>
  <c r="F116" i="6"/>
  <c r="U116" i="6"/>
  <c r="L60" i="9"/>
  <c r="L144" i="14"/>
  <c r="E144" i="14"/>
  <c r="T284" i="6"/>
  <c r="R284" i="6"/>
  <c r="Q39" i="12"/>
  <c r="C39" i="12"/>
  <c r="N67" i="8"/>
  <c r="T67" i="8"/>
  <c r="J67" i="8"/>
  <c r="H221" i="2"/>
  <c r="I221" i="2"/>
  <c r="J242" i="11"/>
  <c r="K46" i="10"/>
  <c r="E144" i="5"/>
  <c r="P144" i="5"/>
  <c r="O144" i="5"/>
  <c r="N284" i="9"/>
  <c r="G284" i="9"/>
  <c r="I60" i="14"/>
  <c r="G60" i="14"/>
  <c r="F67" i="7"/>
  <c r="N67" i="7"/>
  <c r="D60" i="5"/>
  <c r="U60" i="5"/>
  <c r="K60" i="5"/>
  <c r="J172" i="3"/>
  <c r="G172" i="3"/>
  <c r="K67" i="6"/>
  <c r="F67" i="6"/>
  <c r="G277" i="14"/>
  <c r="C277" i="14"/>
  <c r="J228" i="5"/>
  <c r="S228" i="5"/>
  <c r="T151" i="6"/>
  <c r="J151" i="6"/>
  <c r="O151" i="6"/>
  <c r="O39" i="2"/>
  <c r="L39" i="2"/>
  <c r="G172" i="14"/>
  <c r="T53" i="3"/>
  <c r="N53" i="3"/>
  <c r="D53" i="3"/>
  <c r="O123" i="2"/>
  <c r="L123" i="2"/>
  <c r="F165" i="14"/>
  <c r="I165" i="14"/>
  <c r="L277" i="8"/>
  <c r="S277" i="8"/>
  <c r="R95" i="5"/>
  <c r="U95" i="5"/>
  <c r="D81" i="13"/>
  <c r="D263" i="12"/>
  <c r="P263" i="12"/>
  <c r="D17" i="13" l="1"/>
  <c r="K17" i="10"/>
  <c r="E17" i="13"/>
  <c r="B17" i="2"/>
  <c r="E17" i="4"/>
  <c r="E46" i="12"/>
  <c r="O17" i="2"/>
  <c r="E95" i="12"/>
  <c r="O17" i="6"/>
  <c r="D17" i="6"/>
  <c r="F17" i="10"/>
  <c r="M17" i="9"/>
  <c r="E17" i="11"/>
  <c r="E102" i="12"/>
  <c r="J17" i="11"/>
  <c r="E186" i="12"/>
  <c r="C17" i="6"/>
  <c r="L16" i="2"/>
  <c r="K17" i="12"/>
  <c r="E18" i="13"/>
  <c r="B16" i="11"/>
  <c r="V17" i="8"/>
  <c r="E179" i="12"/>
  <c r="E81" i="12"/>
  <c r="U17" i="5"/>
  <c r="T17" i="6"/>
  <c r="E221" i="12"/>
  <c r="N17" i="8"/>
  <c r="J17" i="7"/>
  <c r="K18" i="8"/>
  <c r="C17" i="14"/>
  <c r="I18" i="10"/>
  <c r="C16" i="4"/>
  <c r="P18" i="3"/>
  <c r="T18" i="4"/>
  <c r="E18" i="8"/>
  <c r="T17" i="5"/>
  <c r="G17" i="6"/>
  <c r="P18" i="6"/>
  <c r="O16" i="4"/>
  <c r="E18" i="9"/>
  <c r="E284" i="12"/>
  <c r="Q17" i="6"/>
  <c r="U16" i="8"/>
  <c r="M18" i="8"/>
  <c r="I18" i="5"/>
  <c r="J18" i="10"/>
  <c r="K18" i="9"/>
  <c r="D18" i="8"/>
  <c r="Q18" i="12"/>
  <c r="J17" i="3"/>
  <c r="N17" i="2"/>
  <c r="B18" i="10"/>
  <c r="E18" i="10"/>
  <c r="E242" i="12"/>
  <c r="E172" i="12"/>
  <c r="E193" i="12"/>
  <c r="H17" i="4"/>
  <c r="D16" i="3"/>
  <c r="D18" i="5"/>
  <c r="Q18" i="5"/>
  <c r="C16" i="9"/>
  <c r="K16" i="9"/>
  <c r="D17" i="8"/>
  <c r="P16" i="8"/>
  <c r="R18" i="5"/>
  <c r="C17" i="2"/>
  <c r="Q16" i="8"/>
  <c r="C16" i="12"/>
  <c r="S17" i="3"/>
  <c r="M16" i="6"/>
  <c r="C17" i="3"/>
  <c r="D17" i="3"/>
  <c r="R16" i="6"/>
  <c r="L16" i="6"/>
  <c r="I18" i="12"/>
  <c r="Q16" i="6"/>
  <c r="M17" i="6"/>
  <c r="U18" i="5"/>
  <c r="G18" i="4"/>
  <c r="S18" i="7"/>
  <c r="F18" i="3"/>
  <c r="S18" i="5"/>
  <c r="E277" i="12"/>
  <c r="B17" i="3"/>
  <c r="G16" i="14"/>
  <c r="G16" i="6"/>
  <c r="T16" i="8"/>
  <c r="E116" i="12"/>
  <c r="G18" i="10"/>
  <c r="C18" i="5"/>
  <c r="O16" i="5"/>
  <c r="C18" i="3"/>
  <c r="K18" i="5"/>
  <c r="M18" i="4"/>
  <c r="L17" i="2"/>
  <c r="E16" i="8"/>
  <c r="B18" i="3"/>
  <c r="F16" i="10"/>
  <c r="E235" i="12"/>
  <c r="F16" i="8"/>
  <c r="N16" i="6"/>
  <c r="C18" i="9"/>
  <c r="G18" i="5"/>
  <c r="I16" i="2"/>
  <c r="H18" i="3"/>
  <c r="E17" i="6"/>
  <c r="G17" i="3"/>
  <c r="N16" i="8"/>
  <c r="U17" i="3"/>
  <c r="O16" i="8"/>
  <c r="E270" i="12"/>
  <c r="H16" i="14"/>
  <c r="Q18" i="7"/>
  <c r="N18" i="5"/>
  <c r="G18" i="12"/>
  <c r="N18" i="9"/>
  <c r="C16" i="10"/>
  <c r="B16" i="4"/>
  <c r="T17" i="7"/>
  <c r="C18" i="2"/>
  <c r="B17" i="13"/>
  <c r="K17" i="5"/>
  <c r="F18" i="2"/>
  <c r="K17" i="8"/>
  <c r="J18" i="8"/>
  <c r="E158" i="12"/>
  <c r="D18" i="12"/>
  <c r="I17" i="6"/>
  <c r="F17" i="3"/>
  <c r="C17" i="13"/>
  <c r="C18" i="13"/>
  <c r="C18" i="10"/>
  <c r="K16" i="6"/>
  <c r="J18" i="12"/>
  <c r="T16" i="6"/>
  <c r="D16" i="8"/>
  <c r="R18" i="12"/>
  <c r="G16" i="8"/>
  <c r="K18" i="12"/>
  <c r="L16" i="9"/>
  <c r="L18" i="9"/>
  <c r="L18" i="4"/>
  <c r="E17" i="5"/>
  <c r="B16" i="8"/>
  <c r="J18" i="5"/>
  <c r="S17" i="8"/>
  <c r="G18" i="8"/>
  <c r="L18" i="12"/>
  <c r="L17" i="8"/>
  <c r="F18" i="10"/>
  <c r="H18" i="12"/>
  <c r="D18" i="9"/>
  <c r="I16" i="3"/>
  <c r="F18" i="12"/>
  <c r="O18" i="8"/>
  <c r="H17" i="3"/>
  <c r="J18" i="9"/>
  <c r="H16" i="9"/>
  <c r="P18" i="5"/>
  <c r="N17" i="7"/>
  <c r="I16" i="8"/>
  <c r="H16" i="6"/>
  <c r="S16" i="8"/>
  <c r="O16" i="6"/>
  <c r="I16" i="10"/>
  <c r="I16" i="6"/>
  <c r="E16" i="6"/>
  <c r="G17" i="12"/>
  <c r="D17" i="9"/>
  <c r="H16" i="8"/>
  <c r="C16" i="5"/>
  <c r="U16" i="5"/>
  <c r="K18" i="10"/>
  <c r="H16" i="2"/>
  <c r="M18" i="5"/>
  <c r="K17" i="6"/>
  <c r="M18" i="12"/>
  <c r="E17" i="8"/>
  <c r="D16" i="2"/>
  <c r="G16" i="10"/>
  <c r="L16" i="8"/>
  <c r="O17" i="12"/>
  <c r="H18" i="5"/>
  <c r="J16" i="8"/>
  <c r="K16" i="8"/>
  <c r="R17" i="7"/>
  <c r="U16" i="6"/>
  <c r="H17" i="2"/>
  <c r="N18" i="8"/>
  <c r="F16" i="6"/>
  <c r="B18" i="5"/>
  <c r="L17" i="9"/>
  <c r="D18" i="4"/>
  <c r="B18" i="11"/>
  <c r="D16" i="5"/>
  <c r="C18" i="6"/>
  <c r="C16" i="11"/>
  <c r="E16" i="13"/>
  <c r="R16" i="7"/>
  <c r="O18" i="2"/>
  <c r="G18" i="2"/>
  <c r="J17" i="10"/>
  <c r="L17" i="3"/>
  <c r="Q18" i="4"/>
  <c r="G17" i="2"/>
  <c r="Q17" i="3"/>
  <c r="J16" i="12"/>
  <c r="O17" i="7"/>
  <c r="E17" i="3"/>
  <c r="K16" i="2"/>
  <c r="I17" i="8"/>
  <c r="U18" i="3"/>
  <c r="U17" i="8"/>
  <c r="P17" i="8"/>
  <c r="K18" i="7"/>
  <c r="J16" i="2"/>
  <c r="P17" i="3"/>
  <c r="E67" i="12"/>
  <c r="E200" i="12"/>
  <c r="O16" i="3"/>
  <c r="C17" i="12"/>
  <c r="G18" i="7"/>
  <c r="J18" i="4"/>
  <c r="G17" i="8"/>
  <c r="E249" i="12"/>
  <c r="F16" i="4"/>
  <c r="R16" i="4"/>
  <c r="H16" i="4"/>
  <c r="J17" i="6"/>
  <c r="K17" i="14"/>
  <c r="M16" i="3"/>
  <c r="B18" i="8"/>
  <c r="F18" i="11"/>
  <c r="P17" i="5"/>
  <c r="E16" i="10"/>
  <c r="E17" i="10"/>
  <c r="E74" i="12"/>
  <c r="D17" i="11"/>
  <c r="U16" i="7"/>
  <c r="F18" i="8"/>
  <c r="L16" i="4"/>
  <c r="H17" i="8"/>
  <c r="C17" i="11"/>
  <c r="L16" i="7"/>
  <c r="J17" i="9"/>
  <c r="N17" i="4"/>
  <c r="R18" i="6"/>
  <c r="J17" i="14"/>
  <c r="M16" i="7"/>
  <c r="C18" i="14"/>
  <c r="H17" i="5"/>
  <c r="M17" i="8"/>
  <c r="E53" i="12"/>
  <c r="N16" i="5"/>
  <c r="I18" i="6"/>
  <c r="J17" i="4"/>
  <c r="H17" i="6"/>
  <c r="D18" i="10"/>
  <c r="F16" i="11"/>
  <c r="F16" i="14"/>
  <c r="I18" i="4"/>
  <c r="D17" i="7"/>
  <c r="H16" i="10"/>
  <c r="M17" i="12"/>
  <c r="E18" i="7"/>
  <c r="I16" i="7"/>
  <c r="E16" i="2"/>
  <c r="P17" i="2"/>
  <c r="J17" i="8"/>
  <c r="O18" i="12"/>
  <c r="B18" i="9"/>
  <c r="Q17" i="12"/>
  <c r="C16" i="14"/>
  <c r="K17" i="7"/>
  <c r="L18" i="3"/>
  <c r="D16" i="9"/>
  <c r="B16" i="6"/>
  <c r="H18" i="8"/>
  <c r="V16" i="8"/>
  <c r="N18" i="7"/>
  <c r="N16" i="2"/>
  <c r="I17" i="2"/>
  <c r="N17" i="3"/>
  <c r="B18" i="12"/>
  <c r="F18" i="9"/>
  <c r="P16" i="5"/>
  <c r="E18" i="2"/>
  <c r="O17" i="3"/>
  <c r="E18" i="14"/>
  <c r="G17" i="5"/>
  <c r="M16" i="8"/>
  <c r="E18" i="6"/>
  <c r="L18" i="14"/>
  <c r="I17" i="5"/>
  <c r="D17" i="10"/>
  <c r="E16" i="7"/>
  <c r="D18" i="6"/>
  <c r="E39" i="12"/>
  <c r="D18" i="11"/>
  <c r="K17" i="11"/>
  <c r="I16" i="5"/>
  <c r="B17" i="5"/>
  <c r="G16" i="3"/>
  <c r="L18" i="2"/>
  <c r="L17" i="6"/>
  <c r="H17" i="10"/>
  <c r="E214" i="12"/>
  <c r="L17" i="5"/>
  <c r="B17" i="6"/>
  <c r="H17" i="14"/>
  <c r="Q16" i="7"/>
  <c r="P16" i="3"/>
  <c r="L18" i="6"/>
  <c r="B17" i="14"/>
  <c r="J18" i="14"/>
  <c r="T16" i="7"/>
  <c r="B18" i="2"/>
  <c r="P17" i="4"/>
  <c r="D16" i="13"/>
  <c r="D17" i="14"/>
  <c r="B16" i="7"/>
  <c r="C17" i="5"/>
  <c r="P17" i="6"/>
  <c r="F17" i="8"/>
  <c r="L17" i="14"/>
  <c r="H18" i="6"/>
  <c r="G17" i="14"/>
  <c r="E144" i="12"/>
  <c r="Q16" i="5"/>
  <c r="O18" i="6"/>
  <c r="S18" i="8"/>
  <c r="R17" i="4"/>
  <c r="F17" i="14"/>
  <c r="B17" i="11"/>
  <c r="L16" i="14"/>
  <c r="F18" i="4"/>
  <c r="Q17" i="7"/>
  <c r="H17" i="9"/>
  <c r="H17" i="12"/>
  <c r="M18" i="7"/>
  <c r="N18" i="4"/>
  <c r="E17" i="2"/>
  <c r="T18" i="3"/>
  <c r="E256" i="12"/>
  <c r="B17" i="12"/>
  <c r="O18" i="7"/>
  <c r="K16" i="14"/>
  <c r="B17" i="7"/>
  <c r="F16" i="9"/>
  <c r="E291" i="12"/>
  <c r="D18" i="2"/>
  <c r="R18" i="8"/>
  <c r="L16" i="11"/>
  <c r="Q17" i="4"/>
  <c r="E16" i="11"/>
  <c r="R17" i="12"/>
  <c r="E16" i="14"/>
  <c r="C18" i="4"/>
  <c r="D17" i="12"/>
  <c r="P16" i="12"/>
  <c r="E130" i="12"/>
  <c r="D17" i="2"/>
  <c r="R17" i="3"/>
  <c r="M18" i="9"/>
  <c r="G16" i="5"/>
  <c r="M17" i="5"/>
  <c r="N18" i="2"/>
  <c r="H18" i="10"/>
  <c r="M16" i="14"/>
  <c r="J16" i="10"/>
  <c r="H16" i="11"/>
  <c r="T16" i="4"/>
  <c r="J18" i="11"/>
  <c r="F18" i="14"/>
  <c r="R17" i="5"/>
  <c r="J18" i="2"/>
  <c r="M17" i="4"/>
  <c r="H18" i="11"/>
  <c r="B18" i="14"/>
  <c r="H16" i="3"/>
  <c r="Q18" i="6"/>
  <c r="K17" i="9"/>
  <c r="O17" i="4"/>
  <c r="S17" i="6"/>
  <c r="G18" i="11"/>
  <c r="M18" i="14"/>
  <c r="Q18" i="8"/>
  <c r="J16" i="11"/>
  <c r="C17" i="10"/>
  <c r="I18" i="11"/>
  <c r="D17" i="5"/>
  <c r="R17" i="6"/>
  <c r="B16" i="13"/>
  <c r="B17" i="8"/>
  <c r="M17" i="14"/>
  <c r="M16" i="5"/>
  <c r="K18" i="6"/>
  <c r="D16" i="6"/>
  <c r="Q16" i="4"/>
  <c r="E17" i="14"/>
  <c r="G17" i="11"/>
  <c r="S16" i="7"/>
  <c r="C18" i="12"/>
  <c r="K16" i="3"/>
  <c r="G17" i="9"/>
  <c r="V18" i="8"/>
  <c r="I16" i="4"/>
  <c r="I17" i="14"/>
  <c r="L17" i="12"/>
  <c r="L18" i="7"/>
  <c r="I17" i="7"/>
  <c r="D16" i="10"/>
  <c r="F17" i="2"/>
  <c r="F16" i="2"/>
  <c r="O18" i="3"/>
  <c r="J18" i="7"/>
  <c r="B18" i="4"/>
  <c r="M18" i="3"/>
  <c r="N16" i="9"/>
  <c r="I18" i="9"/>
  <c r="E151" i="12"/>
  <c r="R18" i="7"/>
  <c r="C16" i="2"/>
  <c r="E109" i="12"/>
  <c r="P18" i="2"/>
  <c r="E17" i="9"/>
  <c r="I17" i="10"/>
  <c r="D16" i="11"/>
  <c r="C17" i="4"/>
  <c r="B16" i="14"/>
  <c r="G16" i="11"/>
  <c r="B16" i="2"/>
  <c r="K18" i="4"/>
  <c r="P17" i="7"/>
  <c r="G16" i="12"/>
  <c r="G17" i="7"/>
  <c r="R16" i="8"/>
  <c r="Q17" i="5"/>
  <c r="N18" i="6"/>
  <c r="D17" i="4"/>
  <c r="E123" i="12"/>
  <c r="O17" i="8"/>
  <c r="E18" i="4"/>
  <c r="K17" i="3"/>
  <c r="Q17" i="8"/>
  <c r="I16" i="9"/>
  <c r="M18" i="2"/>
  <c r="O16" i="7"/>
  <c r="T17" i="4"/>
  <c r="I17" i="11"/>
  <c r="S16" i="6"/>
  <c r="M16" i="4"/>
  <c r="D18" i="14"/>
  <c r="U17" i="6"/>
  <c r="P16" i="7"/>
  <c r="J16" i="5"/>
  <c r="K18" i="2"/>
  <c r="J17" i="12"/>
  <c r="L18" i="11"/>
  <c r="H18" i="14"/>
  <c r="F16" i="5"/>
  <c r="F17" i="5"/>
  <c r="E137" i="12"/>
  <c r="U16" i="3"/>
  <c r="B18" i="6"/>
  <c r="B17" i="9"/>
  <c r="G17" i="4"/>
  <c r="E263" i="12"/>
  <c r="B17" i="10"/>
  <c r="J16" i="3"/>
  <c r="U18" i="8"/>
  <c r="K16" i="4"/>
  <c r="E18" i="11"/>
  <c r="G16" i="7"/>
  <c r="S16" i="5"/>
  <c r="F17" i="6"/>
  <c r="N16" i="4"/>
  <c r="K18" i="11"/>
  <c r="F17" i="11"/>
  <c r="N17" i="9"/>
  <c r="C16" i="3"/>
  <c r="L18" i="8"/>
  <c r="G16" i="4"/>
  <c r="F17" i="12"/>
  <c r="C18" i="11"/>
  <c r="E60" i="12"/>
  <c r="G18" i="14"/>
  <c r="N17" i="12"/>
  <c r="H18" i="7"/>
  <c r="I16" i="12"/>
  <c r="D16" i="14"/>
  <c r="F17" i="7"/>
  <c r="D18" i="3"/>
  <c r="I17" i="9"/>
  <c r="B18" i="7"/>
  <c r="M16" i="2"/>
  <c r="R18" i="3"/>
  <c r="O18" i="5"/>
  <c r="E25" i="12"/>
  <c r="N18" i="3"/>
  <c r="J16" i="9"/>
  <c r="J15" i="9" s="1"/>
  <c r="L18" i="5"/>
  <c r="I18" i="7"/>
  <c r="P16" i="2"/>
  <c r="M17" i="3"/>
  <c r="H18" i="9"/>
  <c r="F18" i="5"/>
  <c r="L16" i="12"/>
  <c r="F17" i="9"/>
  <c r="K17" i="4"/>
  <c r="D16" i="12"/>
  <c r="D15" i="12" s="1"/>
  <c r="J16" i="14"/>
  <c r="E18" i="5"/>
  <c r="I18" i="8"/>
  <c r="I17" i="4"/>
  <c r="U18" i="7"/>
  <c r="F16" i="12"/>
  <c r="O16" i="2"/>
  <c r="L17" i="7"/>
  <c r="J18" i="3"/>
  <c r="B16" i="9"/>
  <c r="P18" i="4"/>
  <c r="S17" i="7"/>
  <c r="Q16" i="3"/>
  <c r="F18" i="6"/>
  <c r="J18" i="6"/>
  <c r="R16" i="12"/>
  <c r="P16" i="4"/>
  <c r="H17" i="11"/>
  <c r="H16" i="7"/>
  <c r="N16" i="3"/>
  <c r="I18" i="2"/>
  <c r="C16" i="13"/>
  <c r="H16" i="5"/>
  <c r="S17" i="4"/>
  <c r="E16" i="5"/>
  <c r="J17" i="5"/>
  <c r="F16" i="3"/>
  <c r="G18" i="6"/>
  <c r="U16" i="4"/>
  <c r="L17" i="11"/>
  <c r="K16" i="5"/>
  <c r="D18" i="13"/>
  <c r="C16" i="7"/>
  <c r="B16" i="3"/>
  <c r="N17" i="6"/>
  <c r="J16" i="4"/>
  <c r="B18" i="13"/>
  <c r="I18" i="14"/>
  <c r="N16" i="7"/>
  <c r="K16" i="11"/>
  <c r="E16" i="4"/>
  <c r="D16" i="7"/>
  <c r="B17" i="4"/>
  <c r="D18" i="7"/>
  <c r="Q16" i="12"/>
  <c r="C17" i="7"/>
  <c r="I18" i="3"/>
  <c r="E16" i="9"/>
  <c r="E228" i="12"/>
  <c r="P16" i="6"/>
  <c r="P18" i="7"/>
  <c r="J17" i="2"/>
  <c r="K18" i="3"/>
  <c r="G16" i="9"/>
  <c r="G18" i="9"/>
  <c r="E165" i="12"/>
  <c r="B16" i="12"/>
  <c r="T17" i="3"/>
  <c r="T18" i="5"/>
  <c r="C17" i="9"/>
  <c r="S18" i="6"/>
  <c r="P17" i="12"/>
  <c r="M16" i="12"/>
  <c r="M17" i="7"/>
  <c r="C18" i="8"/>
  <c r="F17" i="4"/>
  <c r="E207" i="12"/>
  <c r="F18" i="7"/>
  <c r="O16" i="12"/>
  <c r="E18" i="3"/>
  <c r="K16" i="10"/>
  <c r="S18" i="4"/>
  <c r="E17" i="7"/>
  <c r="Q18" i="3"/>
  <c r="T17" i="8"/>
  <c r="E16" i="3"/>
  <c r="P18" i="12"/>
  <c r="K16" i="12"/>
  <c r="K16" i="7"/>
  <c r="J16" i="7"/>
  <c r="U18" i="6"/>
  <c r="D16" i="4"/>
  <c r="R17" i="8"/>
  <c r="B16" i="5"/>
  <c r="T16" i="3"/>
  <c r="T18" i="8"/>
  <c r="G17" i="10"/>
  <c r="R16" i="5"/>
  <c r="S17" i="5"/>
  <c r="T16" i="5"/>
  <c r="O17" i="5"/>
  <c r="S16" i="3"/>
  <c r="T18" i="6"/>
  <c r="K18" i="14"/>
  <c r="L16" i="5"/>
  <c r="L16" i="3"/>
  <c r="S16" i="4"/>
  <c r="F16" i="7"/>
  <c r="R16" i="3"/>
  <c r="N17" i="5"/>
  <c r="H18" i="2"/>
  <c r="H15" i="2" s="1"/>
  <c r="I16" i="11"/>
  <c r="L17" i="4"/>
  <c r="G16" i="2"/>
  <c r="O18" i="4"/>
  <c r="S18" i="3"/>
  <c r="T18" i="7"/>
  <c r="M16" i="9"/>
  <c r="C16" i="6"/>
  <c r="H16" i="12"/>
  <c r="I16" i="14"/>
  <c r="H17" i="7"/>
  <c r="J16" i="6"/>
  <c r="N16" i="12"/>
  <c r="R18" i="4"/>
  <c r="M17" i="2"/>
  <c r="C16" i="8"/>
  <c r="M18" i="6"/>
  <c r="M15" i="6" s="1"/>
  <c r="E88" i="12"/>
  <c r="I17" i="12"/>
  <c r="C18" i="7"/>
  <c r="U18" i="4"/>
  <c r="U17" i="7"/>
  <c r="B16" i="10"/>
  <c r="P18" i="8"/>
  <c r="E32" i="12"/>
  <c r="U17" i="4"/>
  <c r="K17" i="2"/>
  <c r="I17" i="3"/>
  <c r="C17" i="8"/>
  <c r="H18" i="4"/>
  <c r="G18" i="3"/>
  <c r="N18" i="12"/>
  <c r="Q15" i="6" l="1"/>
  <c r="C15" i="3"/>
  <c r="O15" i="12"/>
  <c r="N15" i="5"/>
  <c r="J15" i="10"/>
  <c r="C15" i="10"/>
  <c r="O15" i="2"/>
  <c r="I15" i="11"/>
  <c r="D15" i="3"/>
  <c r="G15" i="12"/>
  <c r="L15" i="8"/>
  <c r="C15" i="9"/>
  <c r="G15" i="6"/>
  <c r="K15" i="9"/>
  <c r="G15" i="10"/>
  <c r="C15" i="4"/>
  <c r="T15" i="6"/>
  <c r="G15" i="4"/>
  <c r="B15" i="5"/>
  <c r="F15" i="3"/>
  <c r="B15" i="12"/>
  <c r="U15" i="3"/>
  <c r="C15" i="2"/>
  <c r="K15" i="7"/>
  <c r="K15" i="10"/>
  <c r="K15" i="5"/>
  <c r="D15" i="14"/>
  <c r="I15" i="10"/>
  <c r="S15" i="8"/>
  <c r="R15" i="4"/>
  <c r="O15" i="8"/>
  <c r="U15" i="8"/>
  <c r="N15" i="7"/>
  <c r="E15" i="13"/>
  <c r="J15" i="7"/>
  <c r="K15" i="12"/>
  <c r="C15" i="13"/>
  <c r="K15" i="6"/>
  <c r="I15" i="5"/>
  <c r="F15" i="8"/>
  <c r="F15" i="10"/>
  <c r="O15" i="4"/>
  <c r="S15" i="4"/>
  <c r="I15" i="3"/>
  <c r="E15" i="9"/>
  <c r="K15" i="11"/>
  <c r="O15" i="7"/>
  <c r="G15" i="8"/>
  <c r="B15" i="11"/>
  <c r="B15" i="10"/>
  <c r="D15" i="11"/>
  <c r="U15" i="5"/>
  <c r="O15" i="6"/>
  <c r="T15" i="8"/>
  <c r="S15" i="7"/>
  <c r="C15" i="7"/>
  <c r="D15" i="10"/>
  <c r="M15" i="5"/>
  <c r="N15" i="8"/>
  <c r="M15" i="8"/>
  <c r="N15" i="6"/>
  <c r="I15" i="4"/>
  <c r="B15" i="8"/>
  <c r="C15" i="5"/>
  <c r="B15" i="4"/>
  <c r="R15" i="3"/>
  <c r="D15" i="4"/>
  <c r="B15" i="3"/>
  <c r="G15" i="2"/>
  <c r="L15" i="3"/>
  <c r="R15" i="5"/>
  <c r="J15" i="14"/>
  <c r="R15" i="6"/>
  <c r="L15" i="2"/>
  <c r="D15" i="8"/>
  <c r="E15" i="8"/>
  <c r="R15" i="12"/>
  <c r="M15" i="12"/>
  <c r="H15" i="12"/>
  <c r="B15" i="14"/>
  <c r="R15" i="7"/>
  <c r="D15" i="6"/>
  <c r="P15" i="5"/>
  <c r="T15" i="3"/>
  <c r="Q15" i="12"/>
  <c r="Q15" i="8"/>
  <c r="E17" i="12"/>
  <c r="G15" i="5"/>
  <c r="L15" i="12"/>
  <c r="M15" i="4"/>
  <c r="H15" i="3"/>
  <c r="E15" i="6"/>
  <c r="D15" i="9"/>
  <c r="K15" i="8"/>
  <c r="D15" i="7"/>
  <c r="O15" i="5"/>
  <c r="G15" i="7"/>
  <c r="D15" i="2"/>
  <c r="Q15" i="4"/>
  <c r="H15" i="9"/>
  <c r="E15" i="10"/>
  <c r="C15" i="12"/>
  <c r="P15" i="8"/>
  <c r="Q15" i="5"/>
  <c r="I15" i="2"/>
  <c r="H15" i="8"/>
  <c r="H15" i="7"/>
  <c r="P15" i="2"/>
  <c r="J15" i="5"/>
  <c r="B15" i="2"/>
  <c r="P15" i="3"/>
  <c r="C15" i="14"/>
  <c r="L15" i="4"/>
  <c r="E15" i="4"/>
  <c r="G15" i="11"/>
  <c r="G15" i="14"/>
  <c r="Q15" i="7"/>
  <c r="I15" i="8"/>
  <c r="G15" i="9"/>
  <c r="H15" i="14"/>
  <c r="V15" i="8"/>
  <c r="H15" i="10"/>
  <c r="I15" i="6"/>
  <c r="R15" i="8"/>
  <c r="F15" i="9"/>
  <c r="B15" i="6"/>
  <c r="F15" i="6"/>
  <c r="T15" i="7"/>
  <c r="J15" i="8"/>
  <c r="L15" i="9"/>
  <c r="U15" i="7"/>
  <c r="M15" i="3"/>
  <c r="C15" i="6"/>
  <c r="I15" i="12"/>
  <c r="B15" i="9"/>
  <c r="E15" i="5"/>
  <c r="K15" i="3"/>
  <c r="J15" i="11"/>
  <c r="T15" i="4"/>
  <c r="M15" i="9"/>
  <c r="L15" i="5"/>
  <c r="E18" i="12"/>
  <c r="D15" i="5"/>
  <c r="I15" i="14"/>
  <c r="M15" i="2"/>
  <c r="N15" i="9"/>
  <c r="I15" i="7"/>
  <c r="H15" i="11"/>
  <c r="E15" i="11"/>
  <c r="K15" i="14"/>
  <c r="P15" i="6"/>
  <c r="J15" i="6"/>
  <c r="K15" i="2"/>
  <c r="P15" i="4"/>
  <c r="P15" i="7"/>
  <c r="F15" i="14"/>
  <c r="L15" i="7"/>
  <c r="H15" i="4"/>
  <c r="J15" i="4"/>
  <c r="C15" i="8"/>
  <c r="U15" i="4"/>
  <c r="J15" i="3"/>
  <c r="U15" i="6"/>
  <c r="K15" i="4"/>
  <c r="B15" i="13"/>
  <c r="M15" i="14"/>
  <c r="L15" i="11"/>
  <c r="B15" i="7"/>
  <c r="L15" i="6"/>
  <c r="E15" i="2"/>
  <c r="F15" i="11"/>
  <c r="H15" i="5"/>
  <c r="J15" i="2"/>
  <c r="S15" i="3"/>
  <c r="E15" i="3"/>
  <c r="N15" i="3"/>
  <c r="F15" i="12"/>
  <c r="N15" i="4"/>
  <c r="F15" i="5"/>
  <c r="I15" i="9"/>
  <c r="E15" i="14"/>
  <c r="P15" i="12"/>
  <c r="E15" i="7"/>
  <c r="F15" i="4"/>
  <c r="J15" i="12"/>
  <c r="Q15" i="3"/>
  <c r="F15" i="7"/>
  <c r="L15" i="14"/>
  <c r="D15" i="13"/>
  <c r="G15" i="3"/>
  <c r="N15" i="2"/>
  <c r="H15" i="6"/>
  <c r="M15" i="7"/>
  <c r="N15" i="12"/>
  <c r="T15" i="5"/>
  <c r="E16" i="12"/>
  <c r="S15" i="5"/>
  <c r="S15" i="6"/>
  <c r="F15" i="2"/>
  <c r="O15" i="3"/>
  <c r="C15" i="11"/>
  <c r="E15" i="12" l="1"/>
</calcChain>
</file>

<file path=xl/sharedStrings.xml><?xml version="1.0" encoding="utf-8"?>
<sst xmlns="http://schemas.openxmlformats.org/spreadsheetml/2006/main" count="4193" uniqueCount="207">
  <si>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</si>
  <si>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</si>
  <si>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</si>
  <si>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</si>
  <si>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</si>
  <si>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</si>
  <si>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</si>
  <si>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</si>
  <si>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</si>
  <si>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</si>
  <si>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</si>
  <si>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</si>
  <si>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</si>
  <si>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</si>
  <si>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</si>
  <si>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</si>
  <si>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</si>
  <si>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</si>
  <si>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</si>
  <si>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</si>
  <si>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</si>
  <si>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</si>
  <si>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</si>
  <si>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</si>
  <si>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</si>
  <si>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</si>
  <si>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</si>
  <si>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</si>
  <si>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</si>
  <si>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</si>
  <si>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</si>
  <si>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</si>
  <si>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</si>
  <si>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</si>
  <si>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</si>
  <si>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</si>
  <si>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</si>
  <si>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</si>
  <si>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</si>
  <si>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</si>
  <si>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</si>
  <si>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</si>
  <si>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</si>
  <si>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</si>
  <si>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</si>
  <si>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</si>
  <si>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</si>
  <si>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</si>
  <si>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</si>
  <si>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</si>
  <si>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</si>
  <si>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</si>
  <si>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</si>
  <si>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</si>
  <si>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</si>
  <si>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</si>
  <si>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</si>
  <si>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</si>
  <si>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</si>
  <si>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</si>
  <si>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</si>
  <si>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</si>
  <si>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</si>
  <si>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</si>
  <si>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</si>
  <si>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</si>
  <si>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</si>
  <si>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</si>
  <si>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</si>
  <si>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</si>
  <si>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</si>
  <si>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</si>
  <si>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</si>
  <si>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</si>
  <si>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</si>
  <si>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</si>
  <si>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</si>
  <si>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</si>
  <si>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</si>
  <si>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</si>
  <si>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</si>
  <si>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</si>
  <si>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</si>
  <si>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</si>
  <si>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</si>
  <si>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</si>
  <si>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</si>
  <si>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</si>
  <si>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</si>
  <si>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</si>
  <si>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</si>
  <si>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</si>
  <si>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</si>
  <si>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</si>
  <si>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</si>
  <si>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</si>
  <si>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</si>
  <si>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</si>
  <si>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</si>
  <si>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</si>
  <si>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</si>
  <si>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</si>
  <si>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</si>
  <si>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</si>
  <si>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</si>
  <si>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</si>
  <si>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</si>
  <si>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</si>
  <si>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</si>
  <si>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</si>
  <si>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</si>
  <si>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</si>
  <si>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</si>
  <si>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</si>
  <si>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</si>
  <si>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</si>
  <si>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</si>
  <si>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</si>
  <si>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</si>
  <si>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</si>
  <si>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</si>
  <si>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</si>
  <si>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</si>
  <si>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</si>
  <si>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</si>
  <si>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</si>
  <si>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</si>
  <si>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</si>
  <si>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</si>
  <si>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</si>
  <si>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</si>
  <si>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</si>
  <si>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</si>
  <si>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</si>
  <si>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</si>
  <si>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</si>
  <si>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</si>
  <si>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</si>
  <si>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</si>
  <si>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</si>
  <si>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</si>
  <si>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</si>
  <si>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</si>
  <si>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</si>
  <si>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</si>
  <si>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</si>
  <si>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</si>
  <si>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</si>
  <si>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 xml:space="preserve">     Rural Counties Total</t>
  </si>
  <si>
    <t>A facility has 30 days after the quarter ends to submit data. The quarter will be marked as delinquent until the data has been submitted.</t>
  </si>
  <si>
    <t>First Quarter 2022</t>
  </si>
  <si>
    <t>Second Quarter 2022</t>
  </si>
  <si>
    <t>Third Quarter 2022</t>
  </si>
  <si>
    <t>Fourth Quarter 2022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</si>
  <si>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</si>
  <si>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</si>
  <si>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</si>
  <si>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</si>
  <si>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</si>
  <si>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</si>
  <si>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This set of financial reports present information about acute care hospitals. The reports include revenue and expenses related to inpatient, outpatient, long-term care, clinic, and sub-acute operations as well as assets and liabilities.</t>
  </si>
  <si>
    <t>Acute Hospitals Financial Reports: First Quarter 2022 - Fourth Quarter 2022 (Final)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</si>
  <si>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</si>
  <si>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</si>
  <si>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</si>
  <si>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Clark - Centennial Hills Hospital Medical Center (280)</t>
  </si>
  <si>
    <t>Clark - Desert Springs Hospital Medical Center (93)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</si>
  <si>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</si>
  <si>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</si>
  <si>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</si>
  <si>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</si>
  <si>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</si>
  <si>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</si>
  <si>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</si>
  <si>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</si>
  <si>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</si>
  <si>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</si>
  <si>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</si>
  <si>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</si>
  <si>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</si>
  <si>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University Medical Center of Southern Nevada (96)</t>
  </si>
  <si>
    <t>Clark - Sunrise Hospital and Medical Center (95)</t>
  </si>
  <si>
    <t>Clark - Valley Hospital Medical Center (97)</t>
  </si>
  <si>
    <t>Washoe/Carson City - Carson Tahoe Regional Medical Center (25)</t>
  </si>
  <si>
    <t>Washoe/Carson City - Ioannis A  Lougaris VA Medical Center (118)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</si>
  <si>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</si>
  <si>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</si>
  <si>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</si>
  <si>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</si>
  <si>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</si>
  <si>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</si>
  <si>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</si>
  <si>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</si>
  <si>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</si>
  <si>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</si>
  <si>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</si>
  <si>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</si>
  <si>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</si>
  <si>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</si>
  <si>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</si>
  <si>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</si>
  <si>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</si>
  <si>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</si>
  <si>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</si>
  <si>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Produced on May 11, 2024</t>
  </si>
  <si>
    <t>Includes data submitted through May 10, 2024</t>
  </si>
  <si>
    <t>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</si>
</sst>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C00000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  <font>
      <i/>
      <sz val="10"/>
      <color indexed="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8" fontId="10" fillId="0" borderId="2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D65FE5-9279-482B-B24B-3E7F7F10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6D89B42-0B8C-416D-A534-816A3E81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64BCC9F-1FB9-48DB-BF2D-9DBF8B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AEE3D99-E142-44A9-91ED-5C7C29DE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1FAD614-E975-46DF-9AA6-8545170F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FCBA2FF-41DA-48A6-82E5-CE30BABC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665A01E4-A2E5-EC82-7980-3391542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73AF106-EDB4-4260-A739-A850C4F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AA59887-D82C-4FD7-A0DD-09C8290F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3678368E-FE97-46A5-B33C-11AC0FB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1FDD6DF9-A230-44DD-844A-09EDFC9D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849FAEA-1F64-45FB-98DF-F6AD91E1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620A839-F5C2-4784-9635-A393DA08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BBD3A3B-5BB2-4DCA-818E-D210D406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1" t="s">
        <v>161</v>
      </c>
    </row>
    <row r="9" spans="1:1" x14ac:dyDescent="0.25">
      <c r="A9" s="43" t="s">
        <v>204</v>
      </c>
    </row>
    <row r="10" spans="1:1" x14ac:dyDescent="0.25">
      <c r="A10" s="43" t="s">
        <v>205</v>
      </c>
    </row>
    <row r="11" spans="1:1" x14ac:dyDescent="0.25">
      <c r="A11" s="36"/>
    </row>
    <row r="12" spans="1:1" s="1" customFormat="1" x14ac:dyDescent="0.25">
      <c r="A12" s="37" t="s">
        <v>160</v>
      </c>
    </row>
    <row r="13" spans="1:1" s="1" customFormat="1" x14ac:dyDescent="0.25">
      <c r="A13" s="38"/>
    </row>
    <row r="14" spans="1:1" s="1" customFormat="1" x14ac:dyDescent="0.25">
      <c r="A14" s="37" t="s">
        <v>164</v>
      </c>
    </row>
    <row r="15" spans="1:1" s="1" customFormat="1" x14ac:dyDescent="0.25">
      <c r="A15" s="38"/>
    </row>
    <row r="16" spans="1:1" s="1" customFormat="1" x14ac:dyDescent="0.25">
      <c r="A16" s="39" t="s">
        <v>1</v>
      </c>
    </row>
    <row r="17" spans="1:1" s="1" customFormat="1" x14ac:dyDescent="0.25">
      <c r="A17" s="40" t="s">
        <v>2</v>
      </c>
    </row>
    <row r="18" spans="1:1" s="1" customFormat="1" x14ac:dyDescent="0.25">
      <c r="A18" s="40" t="s">
        <v>3</v>
      </c>
    </row>
    <row r="19" spans="1:1" s="1" customFormat="1" x14ac:dyDescent="0.25">
      <c r="A19" s="40" t="s">
        <v>4</v>
      </c>
    </row>
    <row r="20" spans="1:1" s="1" customFormat="1" x14ac:dyDescent="0.25">
      <c r="A20" s="40" t="s">
        <v>5</v>
      </c>
    </row>
    <row r="21" spans="1:1" s="1" customFormat="1" x14ac:dyDescent="0.25">
      <c r="A21" s="40" t="s">
        <v>6</v>
      </c>
    </row>
    <row r="22" spans="1:1" s="1" customFormat="1" x14ac:dyDescent="0.25">
      <c r="A22" s="40" t="s">
        <v>7</v>
      </c>
    </row>
    <row r="23" spans="1:1" s="1" customFormat="1" x14ac:dyDescent="0.25">
      <c r="A23" s="40" t="s">
        <v>8</v>
      </c>
    </row>
    <row r="24" spans="1:1" s="1" customFormat="1" x14ac:dyDescent="0.25">
      <c r="A24" s="40" t="s">
        <v>9</v>
      </c>
    </row>
    <row r="25" spans="1:1" s="1" customFormat="1" x14ac:dyDescent="0.25"/>
    <row r="26" spans="1:1" s="1" customFormat="1" x14ac:dyDescent="0.25">
      <c r="A26" s="39" t="s">
        <v>10</v>
      </c>
    </row>
    <row r="27" spans="1:1" s="1" customFormat="1" x14ac:dyDescent="0.25">
      <c r="A27" s="40" t="s">
        <v>11</v>
      </c>
    </row>
    <row r="28" spans="1:1" s="1" customFormat="1" x14ac:dyDescent="0.25">
      <c r="A28" s="40" t="s">
        <v>12</v>
      </c>
    </row>
    <row r="29" spans="1:1" s="1" customFormat="1" x14ac:dyDescent="0.25">
      <c r="A29" s="40" t="s">
        <v>13</v>
      </c>
    </row>
    <row r="30" spans="1:1" s="1" customFormat="1" x14ac:dyDescent="0.25">
      <c r="A30" s="40" t="s">
        <v>14</v>
      </c>
    </row>
    <row r="31" spans="1:1" s="1" customFormat="1" x14ac:dyDescent="0.25">
      <c r="A31" s="40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291"/>
  <sheetViews>
    <sheetView showGridLines="0" workbookViewId="0"/>
  </sheetViews>
  <sheetFormatPr defaultRowHeight="15" x14ac:dyDescent="0.25"/>
  <cols>
    <col min="1" max="1" width="40.5703125" style="1" bestFit="1" customWidth="1"/>
    <col min="2" max="2" width="19.140625" style="44" customWidth="1"/>
    <col min="3" max="3" width="20.28515625" style="44" bestFit="1" customWidth="1"/>
    <col min="4" max="5" width="19.140625" style="44" customWidth="1"/>
    <col min="6" max="6" width="20.28515625" style="44" bestFit="1" customWidth="1"/>
    <col min="7" max="9" width="19.85546875" style="44" bestFit="1" customWidth="1"/>
    <col min="10" max="11" width="20.28515625" style="44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</row>
    <row r="8" spans="1:11" ht="18.75" x14ac:dyDescent="0.3">
      <c r="A8" s="42" t="s">
        <v>85</v>
      </c>
      <c r="B8" s="47"/>
      <c r="C8" s="45"/>
      <c r="D8" s="45"/>
      <c r="E8" s="45"/>
      <c r="F8" s="45"/>
      <c r="G8" s="45"/>
    </row>
    <row r="9" spans="1:1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</row>
    <row r="10" spans="1:1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</row>
    <row r="11" spans="1:11" x14ac:dyDescent="0.25">
      <c r="A11" s="3"/>
      <c r="B11" s="45"/>
      <c r="C11" s="45"/>
      <c r="D11" s="45"/>
      <c r="E11" s="45"/>
      <c r="F11" s="45"/>
      <c r="G11" s="45"/>
    </row>
    <row r="12" spans="1:1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</row>
    <row r="13" spans="1:11" s="48" customFormat="1" x14ac:dyDescent="0.25">
      <c r="A13" s="54" t="s">
        <v>19</v>
      </c>
      <c r="B13" s="51" t="s">
        <v>86</v>
      </c>
      <c r="C13" s="52"/>
      <c r="D13" s="52"/>
      <c r="E13" s="52"/>
      <c r="F13" s="61"/>
      <c r="G13" s="62" t="s">
        <v>87</v>
      </c>
      <c r="H13" s="63"/>
      <c r="I13" s="63"/>
      <c r="J13" s="63"/>
      <c r="K13" s="56"/>
    </row>
    <row r="14" spans="1:11" s="48" customFormat="1" ht="42" customHeight="1" thickBot="1" x14ac:dyDescent="0.3">
      <c r="A14" s="64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163</v>
      </c>
      <c r="B15" s="12">
        <f>SUM(B16:B18)</f>
        <v>5522574974.3100004</v>
      </c>
      <c r="C15" s="5">
        <f t="shared" ref="C15:K15" si="0">SUM(C16:C18)</f>
        <v>13820176192.920002</v>
      </c>
      <c r="D15" s="5">
        <f t="shared" si="0"/>
        <v>707950285.87999988</v>
      </c>
      <c r="E15" s="5">
        <f t="shared" si="0"/>
        <v>1490332172.2</v>
      </c>
      <c r="F15" s="13">
        <f t="shared" si="0"/>
        <v>27144051393.900002</v>
      </c>
      <c r="G15" s="12">
        <f t="shared" si="0"/>
        <v>-1569857691.8</v>
      </c>
      <c r="H15" s="5">
        <f t="shared" si="0"/>
        <v>9874711588.3400002</v>
      </c>
      <c r="I15" s="5">
        <f t="shared" si="0"/>
        <v>8304853896.5400009</v>
      </c>
      <c r="J15" s="5">
        <f t="shared" si="0"/>
        <v>18854101302.259998</v>
      </c>
      <c r="K15" s="13">
        <f t="shared" si="0"/>
        <v>27158955198.800003</v>
      </c>
    </row>
    <row r="16" spans="1:11" x14ac:dyDescent="0.25">
      <c r="A16" s="23" t="s">
        <v>146</v>
      </c>
      <c r="B16" s="12">
        <f>B25+B32+B39+B46+B53+B60+B67+B74+B81+B88+B95+B102+B109+B116+B123+B130+B137+B144</f>
        <v>2477124211.8800001</v>
      </c>
      <c r="C16" s="5">
        <f t="shared" ref="C16:K16" si="1">C25+C32+C39+C46+C53+C60+C67+C74+C81+C88+C95+C102+C109+C116+C123+C130+C137+C144</f>
        <v>8709836274.4700012</v>
      </c>
      <c r="D16" s="5">
        <f t="shared" si="1"/>
        <v>370947700.03999996</v>
      </c>
      <c r="E16" s="5">
        <f t="shared" si="1"/>
        <v>576151883.6400001</v>
      </c>
      <c r="F16" s="13">
        <f t="shared" si="1"/>
        <v>16098587649.370001</v>
      </c>
      <c r="G16" s="12">
        <f t="shared" si="1"/>
        <v>-4338953266.2299995</v>
      </c>
      <c r="H16" s="5">
        <f t="shared" si="1"/>
        <v>6943110146.25</v>
      </c>
      <c r="I16" s="5">
        <f t="shared" si="1"/>
        <v>2604156880.0200005</v>
      </c>
      <c r="J16" s="5">
        <f t="shared" si="1"/>
        <v>13507239642.23</v>
      </c>
      <c r="K16" s="13">
        <f t="shared" si="1"/>
        <v>16111396522.25</v>
      </c>
    </row>
    <row r="17" spans="1:11" x14ac:dyDescent="0.25">
      <c r="A17" s="23" t="s">
        <v>147</v>
      </c>
      <c r="B17" s="12">
        <f>B151+B158+B165+B172+B179+B186+B193</f>
        <v>2152803782.7200003</v>
      </c>
      <c r="C17" s="5">
        <f t="shared" ref="C17:K17" si="2">C151+C158+C165+C172+C179+C186+C193</f>
        <v>4147425273.1100001</v>
      </c>
      <c r="D17" s="5">
        <f t="shared" si="2"/>
        <v>24991665.84</v>
      </c>
      <c r="E17" s="5">
        <f t="shared" si="2"/>
        <v>675795972.73000002</v>
      </c>
      <c r="F17" s="13">
        <f t="shared" si="2"/>
        <v>8292029355.4400005</v>
      </c>
      <c r="G17" s="12">
        <f t="shared" si="2"/>
        <v>2340776810.6099997</v>
      </c>
      <c r="H17" s="5">
        <f t="shared" si="2"/>
        <v>4045721752.5900002</v>
      </c>
      <c r="I17" s="5">
        <f t="shared" si="2"/>
        <v>6386498563.1999998</v>
      </c>
      <c r="J17" s="5">
        <f t="shared" si="2"/>
        <v>1905530798.24</v>
      </c>
      <c r="K17" s="13">
        <f t="shared" si="2"/>
        <v>8292029361.4400005</v>
      </c>
    </row>
    <row r="18" spans="1:11" x14ac:dyDescent="0.25">
      <c r="A18" s="23" t="s">
        <v>148</v>
      </c>
      <c r="B18" s="12">
        <f>B200+B207+B214+B221+B228+B235+B242+B249+B256+B263+B270+B277+B284+B291</f>
        <v>892646979.71000004</v>
      </c>
      <c r="C18" s="5">
        <f t="shared" ref="C18:K18" si="3">C200+C207+C214+C221+C228+C235+C242+C249+C256+C263+C270+C277+C284+C291</f>
        <v>962914645.34000003</v>
      </c>
      <c r="D18" s="5">
        <f t="shared" si="3"/>
        <v>312010920</v>
      </c>
      <c r="E18" s="5">
        <f t="shared" si="3"/>
        <v>238384315.82999998</v>
      </c>
      <c r="F18" s="13">
        <f t="shared" si="3"/>
        <v>2753434389.0899997</v>
      </c>
      <c r="G18" s="12">
        <f t="shared" si="3"/>
        <v>428318763.81999999</v>
      </c>
      <c r="H18" s="5">
        <f t="shared" si="3"/>
        <v>-1114120310.5000002</v>
      </c>
      <c r="I18" s="5">
        <f t="shared" si="3"/>
        <v>-685801546.67999983</v>
      </c>
      <c r="J18" s="5">
        <f t="shared" si="3"/>
        <v>3441330861.79</v>
      </c>
      <c r="K18" s="13">
        <f t="shared" si="3"/>
        <v>2755529315.1100001</v>
      </c>
    </row>
    <row r="19" spans="1:11" x14ac:dyDescent="0.25">
      <c r="A19" s="24"/>
      <c r="B19" s="32"/>
      <c r="C19" s="33"/>
      <c r="D19" s="33"/>
      <c r="E19" s="33"/>
      <c r="F19" s="34"/>
      <c r="G19" s="32"/>
      <c r="H19" s="33"/>
      <c r="I19" s="33"/>
      <c r="J19" s="33"/>
      <c r="K19" s="34"/>
    </row>
    <row r="20" spans="1:11" x14ac:dyDescent="0.25">
      <c r="A20" s="22" t="s">
        <v>165</v>
      </c>
      <c r="B20" s="32"/>
      <c r="C20" s="33"/>
      <c r="D20" s="33"/>
      <c r="E20" s="33"/>
      <c r="F20" s="34"/>
      <c r="G20" s="32"/>
      <c r="H20" s="33"/>
      <c r="I20" s="33"/>
      <c r="J20" s="33"/>
      <c r="K20" s="34"/>
    </row>
    <row r="21" spans="1:11" x14ac:dyDescent="0.25">
      <c r="A21" s="25" t="s">
        <v>150</v>
      </c>
      <c r="B21" s="14">
        <v>5698186.0899999999</v>
      </c>
      <c r="C21" s="6">
        <v>200419562.52000001</v>
      </c>
      <c r="D21" s="6">
        <v>0</v>
      </c>
      <c r="E21" s="6">
        <v>791669.2</v>
      </c>
      <c r="F21" s="15">
        <v>260744428.78999999</v>
      </c>
      <c r="G21" s="14">
        <v>-74935778.290000007</v>
      </c>
      <c r="H21" s="6">
        <v>0</v>
      </c>
      <c r="I21" s="6">
        <v>-74935778.290000007</v>
      </c>
      <c r="J21" s="6">
        <v>335680207.07999998</v>
      </c>
      <c r="K21" s="15">
        <v>260744428.78999999</v>
      </c>
    </row>
    <row r="22" spans="1:11" x14ac:dyDescent="0.25">
      <c r="A22" s="25" t="s">
        <v>151</v>
      </c>
      <c r="B22" s="14">
        <v>6821491.0899999999</v>
      </c>
      <c r="C22" s="6">
        <v>198888442.12</v>
      </c>
      <c r="D22" s="6">
        <v>0</v>
      </c>
      <c r="E22" s="6">
        <v>881837.16</v>
      </c>
      <c r="F22" s="15">
        <v>258798019.59999999</v>
      </c>
      <c r="G22" s="14">
        <v>-74586418.560000002</v>
      </c>
      <c r="H22" s="6">
        <v>0</v>
      </c>
      <c r="I22" s="6">
        <v>-74586418.560000002</v>
      </c>
      <c r="J22" s="6">
        <v>333384438.16000003</v>
      </c>
      <c r="K22" s="15">
        <v>258798019.59999999</v>
      </c>
    </row>
    <row r="23" spans="1:11" x14ac:dyDescent="0.25">
      <c r="A23" s="25" t="s">
        <v>152</v>
      </c>
      <c r="B23" s="14">
        <v>7556241.0599999996</v>
      </c>
      <c r="C23" s="6">
        <v>196569381.86000001</v>
      </c>
      <c r="D23" s="6">
        <v>0</v>
      </c>
      <c r="E23" s="6">
        <v>778012.34</v>
      </c>
      <c r="F23" s="15">
        <v>259315469.33000001</v>
      </c>
      <c r="G23" s="14">
        <v>-73153717.609999999</v>
      </c>
      <c r="H23" s="6">
        <v>0</v>
      </c>
      <c r="I23" s="6">
        <v>-73153717.609999999</v>
      </c>
      <c r="J23" s="6">
        <v>332469186.94</v>
      </c>
      <c r="K23" s="15">
        <v>259315469.33000001</v>
      </c>
    </row>
    <row r="24" spans="1:11" x14ac:dyDescent="0.25">
      <c r="A24" s="25" t="s">
        <v>153</v>
      </c>
      <c r="B24" s="14">
        <v>8375749.6399999997</v>
      </c>
      <c r="C24" s="6">
        <v>193896238.03999999</v>
      </c>
      <c r="D24" s="6">
        <v>0</v>
      </c>
      <c r="E24" s="6">
        <v>747625.76</v>
      </c>
      <c r="F24" s="15">
        <v>259175269.71000001</v>
      </c>
      <c r="G24" s="14">
        <v>-68985226.409999996</v>
      </c>
      <c r="H24" s="6">
        <v>0</v>
      </c>
      <c r="I24" s="6">
        <v>-68985226.409999996</v>
      </c>
      <c r="J24" s="6">
        <v>328160496.12</v>
      </c>
      <c r="K24" s="15">
        <v>259175269.71000001</v>
      </c>
    </row>
    <row r="25" spans="1:11" x14ac:dyDescent="0.25">
      <c r="A25" s="22" t="s">
        <v>162</v>
      </c>
      <c r="B25" s="12">
        <f t="shared" ref="B25:K25" si="4">SUM(B21:B24)</f>
        <v>28451667.879999999</v>
      </c>
      <c r="C25" s="5">
        <f t="shared" si="4"/>
        <v>789773624.53999996</v>
      </c>
      <c r="D25" s="5">
        <f t="shared" si="4"/>
        <v>0</v>
      </c>
      <c r="E25" s="5">
        <f t="shared" si="4"/>
        <v>3199144.46</v>
      </c>
      <c r="F25" s="13">
        <f t="shared" si="4"/>
        <v>1038033187.4300001</v>
      </c>
      <c r="G25" s="12">
        <f t="shared" si="4"/>
        <v>-291661140.87</v>
      </c>
      <c r="H25" s="5">
        <f t="shared" si="4"/>
        <v>0</v>
      </c>
      <c r="I25" s="5">
        <f t="shared" si="4"/>
        <v>-291661140.87</v>
      </c>
      <c r="J25" s="5">
        <f t="shared" si="4"/>
        <v>1329694328.3000002</v>
      </c>
      <c r="K25" s="13">
        <f t="shared" si="4"/>
        <v>1038033187.4300001</v>
      </c>
    </row>
    <row r="26" spans="1:11" x14ac:dyDescent="0.25">
      <c r="A26" s="24"/>
      <c r="B26" s="32"/>
      <c r="C26" s="33"/>
      <c r="D26" s="33"/>
      <c r="E26" s="33"/>
      <c r="F26" s="34"/>
      <c r="G26" s="32"/>
      <c r="H26" s="33"/>
      <c r="I26" s="33"/>
      <c r="J26" s="33"/>
      <c r="K26" s="34"/>
    </row>
    <row r="27" spans="1:11" x14ac:dyDescent="0.25">
      <c r="A27" s="22" t="s">
        <v>166</v>
      </c>
      <c r="B27" s="32"/>
      <c r="C27" s="33"/>
      <c r="D27" s="33"/>
      <c r="E27" s="33"/>
      <c r="F27" s="34"/>
      <c r="G27" s="32"/>
      <c r="H27" s="33"/>
      <c r="I27" s="33"/>
      <c r="J27" s="33"/>
      <c r="K27" s="34"/>
    </row>
    <row r="28" spans="1:11" x14ac:dyDescent="0.25">
      <c r="A28" s="25" t="s">
        <v>150</v>
      </c>
      <c r="B28" s="14">
        <v>7488117.9400000004</v>
      </c>
      <c r="C28" s="6">
        <v>75298610.379999995</v>
      </c>
      <c r="D28" s="6">
        <v>38083864.659999996</v>
      </c>
      <c r="E28" s="6">
        <v>592464.18999999994</v>
      </c>
      <c r="F28" s="15">
        <v>154231623.22999999</v>
      </c>
      <c r="G28" s="14">
        <v>-164128649.12</v>
      </c>
      <c r="H28" s="6">
        <v>0</v>
      </c>
      <c r="I28" s="6">
        <v>-164128649.12</v>
      </c>
      <c r="J28" s="6">
        <v>318360272.35000002</v>
      </c>
      <c r="K28" s="15">
        <v>154231623.22999999</v>
      </c>
    </row>
    <row r="29" spans="1:11" x14ac:dyDescent="0.25">
      <c r="A29" s="25" t="s">
        <v>151</v>
      </c>
      <c r="B29" s="14">
        <v>6408443.6299999999</v>
      </c>
      <c r="C29" s="6">
        <v>73290336.329999998</v>
      </c>
      <c r="D29" s="6">
        <v>38083864.659999996</v>
      </c>
      <c r="E29" s="6">
        <v>595075.83999999997</v>
      </c>
      <c r="F29" s="15">
        <v>151469870.72999999</v>
      </c>
      <c r="G29" s="14">
        <v>-158190596.83000001</v>
      </c>
      <c r="H29" s="6">
        <v>0</v>
      </c>
      <c r="I29" s="6">
        <v>-158190596.83000001</v>
      </c>
      <c r="J29" s="6">
        <v>309660467.56</v>
      </c>
      <c r="K29" s="15">
        <v>151469870.72999999</v>
      </c>
    </row>
    <row r="30" spans="1:11" x14ac:dyDescent="0.25">
      <c r="A30" s="25" t="s">
        <v>152</v>
      </c>
      <c r="B30" s="14">
        <v>7977880.7599999998</v>
      </c>
      <c r="C30" s="6">
        <v>71334601.980000004</v>
      </c>
      <c r="D30" s="6">
        <v>38083864.659999996</v>
      </c>
      <c r="E30" s="6">
        <v>531128.44999999995</v>
      </c>
      <c r="F30" s="15">
        <v>148476286.53999999</v>
      </c>
      <c r="G30" s="14">
        <v>-152982819.27000001</v>
      </c>
      <c r="H30" s="6">
        <v>0</v>
      </c>
      <c r="I30" s="6">
        <v>-152982819.27000001</v>
      </c>
      <c r="J30" s="6">
        <v>301459105.81</v>
      </c>
      <c r="K30" s="15">
        <v>148476286.53999999</v>
      </c>
    </row>
    <row r="31" spans="1:11" x14ac:dyDescent="0.25">
      <c r="A31" s="25" t="s">
        <v>153</v>
      </c>
      <c r="B31" s="14">
        <v>8985909.0800000001</v>
      </c>
      <c r="C31" s="6">
        <v>13590971.689999999</v>
      </c>
      <c r="D31" s="6">
        <v>38083864.659999996</v>
      </c>
      <c r="E31" s="6">
        <v>477278.93</v>
      </c>
      <c r="F31" s="15">
        <v>91084734.040000007</v>
      </c>
      <c r="G31" s="14">
        <v>-145567687.69</v>
      </c>
      <c r="H31" s="6">
        <v>0</v>
      </c>
      <c r="I31" s="6">
        <v>-145567687.69</v>
      </c>
      <c r="J31" s="6">
        <v>236652421.72999999</v>
      </c>
      <c r="K31" s="15">
        <v>91084734.040000007</v>
      </c>
    </row>
    <row r="32" spans="1:11" x14ac:dyDescent="0.25">
      <c r="A32" s="22" t="s">
        <v>162</v>
      </c>
      <c r="B32" s="12">
        <f t="shared" ref="B32:K32" si="5">SUM(B28:B31)</f>
        <v>30860351.409999996</v>
      </c>
      <c r="C32" s="5">
        <f t="shared" si="5"/>
        <v>233514520.38</v>
      </c>
      <c r="D32" s="5">
        <f t="shared" si="5"/>
        <v>152335458.63999999</v>
      </c>
      <c r="E32" s="5">
        <f t="shared" si="5"/>
        <v>2195947.4099999997</v>
      </c>
      <c r="F32" s="13">
        <f t="shared" si="5"/>
        <v>545262514.53999996</v>
      </c>
      <c r="G32" s="12">
        <f t="shared" si="5"/>
        <v>-620869752.91000009</v>
      </c>
      <c r="H32" s="5">
        <f t="shared" si="5"/>
        <v>0</v>
      </c>
      <c r="I32" s="5">
        <f t="shared" si="5"/>
        <v>-620869752.91000009</v>
      </c>
      <c r="J32" s="5">
        <f t="shared" si="5"/>
        <v>1166132267.45</v>
      </c>
      <c r="K32" s="13">
        <f t="shared" si="5"/>
        <v>545262514.53999996</v>
      </c>
    </row>
    <row r="33" spans="1:11" x14ac:dyDescent="0.25">
      <c r="A33" s="24"/>
      <c r="B33" s="32"/>
      <c r="C33" s="33"/>
      <c r="D33" s="33"/>
      <c r="E33" s="33"/>
      <c r="F33" s="34"/>
      <c r="G33" s="32"/>
      <c r="H33" s="33"/>
      <c r="I33" s="33"/>
      <c r="J33" s="33"/>
      <c r="K33" s="34"/>
    </row>
    <row r="34" spans="1:11" x14ac:dyDescent="0.25">
      <c r="A34" s="22" t="s">
        <v>167</v>
      </c>
      <c r="B34" s="32"/>
      <c r="C34" s="33"/>
      <c r="D34" s="33"/>
      <c r="E34" s="33"/>
      <c r="F34" s="34"/>
      <c r="G34" s="32"/>
      <c r="H34" s="33"/>
      <c r="I34" s="33"/>
      <c r="J34" s="33"/>
      <c r="K34" s="34"/>
    </row>
    <row r="35" spans="1:11" x14ac:dyDescent="0.25">
      <c r="A35" s="25" t="s">
        <v>150</v>
      </c>
      <c r="B35" s="14">
        <v>14284170</v>
      </c>
      <c r="C35" s="6">
        <v>241681</v>
      </c>
      <c r="D35" s="6">
        <v>0</v>
      </c>
      <c r="E35" s="6">
        <v>12323830</v>
      </c>
      <c r="F35" s="15">
        <v>29166266</v>
      </c>
      <c r="G35" s="14">
        <v>1910434</v>
      </c>
      <c r="H35" s="6">
        <v>11797082</v>
      </c>
      <c r="I35" s="6">
        <v>13707516</v>
      </c>
      <c r="J35" s="6">
        <v>15458750</v>
      </c>
      <c r="K35" s="15">
        <v>29166266</v>
      </c>
    </row>
    <row r="36" spans="1:11" x14ac:dyDescent="0.25">
      <c r="A36" s="25" t="s">
        <v>151</v>
      </c>
      <c r="B36" s="14">
        <v>15884906</v>
      </c>
      <c r="C36" s="6">
        <v>225146</v>
      </c>
      <c r="D36" s="6">
        <v>0</v>
      </c>
      <c r="E36" s="6">
        <v>12130381</v>
      </c>
      <c r="F36" s="15">
        <v>30355642</v>
      </c>
      <c r="G36" s="14">
        <v>1861319</v>
      </c>
      <c r="H36" s="6">
        <v>11597672</v>
      </c>
      <c r="I36" s="6">
        <v>13458991</v>
      </c>
      <c r="J36" s="6">
        <v>16896651</v>
      </c>
      <c r="K36" s="15">
        <v>30355642</v>
      </c>
    </row>
    <row r="37" spans="1:11" x14ac:dyDescent="0.25">
      <c r="A37" s="25" t="s">
        <v>152</v>
      </c>
      <c r="B37" s="14">
        <v>17280022</v>
      </c>
      <c r="C37" s="6">
        <v>208233</v>
      </c>
      <c r="D37" s="6">
        <v>0</v>
      </c>
      <c r="E37" s="6">
        <v>11934385</v>
      </c>
      <c r="F37" s="15">
        <v>31371879</v>
      </c>
      <c r="G37" s="14">
        <v>2122187</v>
      </c>
      <c r="H37" s="6">
        <v>11384906</v>
      </c>
      <c r="I37" s="6">
        <v>13507093</v>
      </c>
      <c r="J37" s="6">
        <v>17864786</v>
      </c>
      <c r="K37" s="15">
        <v>31371879</v>
      </c>
    </row>
    <row r="38" spans="1:11" x14ac:dyDescent="0.25">
      <c r="A38" s="25" t="s">
        <v>153</v>
      </c>
      <c r="B38" s="14">
        <v>18593491</v>
      </c>
      <c r="C38" s="6">
        <v>185876</v>
      </c>
      <c r="D38" s="6">
        <v>0</v>
      </c>
      <c r="E38" s="6">
        <v>11733224</v>
      </c>
      <c r="F38" s="15">
        <v>32902301</v>
      </c>
      <c r="G38" s="14">
        <v>2986082</v>
      </c>
      <c r="H38" s="6">
        <v>10375786</v>
      </c>
      <c r="I38" s="6">
        <v>13361868</v>
      </c>
      <c r="J38" s="6">
        <v>19540433</v>
      </c>
      <c r="K38" s="15">
        <v>32902301</v>
      </c>
    </row>
    <row r="39" spans="1:11" x14ac:dyDescent="0.25">
      <c r="A39" s="22" t="s">
        <v>162</v>
      </c>
      <c r="B39" s="12">
        <f t="shared" ref="B39:K39" si="6">SUM(B35:B38)</f>
        <v>66042589</v>
      </c>
      <c r="C39" s="5">
        <f t="shared" si="6"/>
        <v>860936</v>
      </c>
      <c r="D39" s="5">
        <f t="shared" si="6"/>
        <v>0</v>
      </c>
      <c r="E39" s="5">
        <f t="shared" si="6"/>
        <v>48121820</v>
      </c>
      <c r="F39" s="13">
        <f t="shared" si="6"/>
        <v>123796088</v>
      </c>
      <c r="G39" s="12">
        <f t="shared" si="6"/>
        <v>8880022</v>
      </c>
      <c r="H39" s="5">
        <f t="shared" si="6"/>
        <v>45155446</v>
      </c>
      <c r="I39" s="5">
        <f t="shared" si="6"/>
        <v>54035468</v>
      </c>
      <c r="J39" s="5">
        <f t="shared" si="6"/>
        <v>69760620</v>
      </c>
      <c r="K39" s="13">
        <f t="shared" si="6"/>
        <v>123796088</v>
      </c>
    </row>
    <row r="40" spans="1:11" x14ac:dyDescent="0.25">
      <c r="A40" s="24"/>
      <c r="B40" s="32"/>
      <c r="C40" s="33"/>
      <c r="D40" s="33"/>
      <c r="E40" s="33"/>
      <c r="F40" s="34"/>
      <c r="G40" s="32"/>
      <c r="H40" s="33"/>
      <c r="I40" s="33"/>
      <c r="J40" s="33"/>
      <c r="K40" s="34"/>
    </row>
    <row r="41" spans="1:11" x14ac:dyDescent="0.25">
      <c r="A41" s="22" t="s">
        <v>168</v>
      </c>
      <c r="B41" s="32"/>
      <c r="C41" s="33"/>
      <c r="D41" s="33"/>
      <c r="E41" s="33"/>
      <c r="F41" s="34"/>
      <c r="G41" s="32"/>
      <c r="H41" s="33"/>
      <c r="I41" s="33"/>
      <c r="J41" s="33"/>
      <c r="K41" s="34"/>
    </row>
    <row r="42" spans="1:11" x14ac:dyDescent="0.25">
      <c r="A42" s="25" t="s">
        <v>150</v>
      </c>
      <c r="B42" s="14">
        <v>22320626</v>
      </c>
      <c r="C42" s="6">
        <v>264867</v>
      </c>
      <c r="D42" s="6">
        <v>0</v>
      </c>
      <c r="E42" s="6">
        <v>14661087</v>
      </c>
      <c r="F42" s="15">
        <v>41012733</v>
      </c>
      <c r="G42" s="14">
        <v>1022244</v>
      </c>
      <c r="H42" s="6">
        <v>14933269</v>
      </c>
      <c r="I42" s="6">
        <v>15955513</v>
      </c>
      <c r="J42" s="6">
        <v>25057220</v>
      </c>
      <c r="K42" s="15">
        <v>41012733</v>
      </c>
    </row>
    <row r="43" spans="1:11" x14ac:dyDescent="0.25">
      <c r="A43" s="25" t="s">
        <v>151</v>
      </c>
      <c r="B43" s="14">
        <v>24606156</v>
      </c>
      <c r="C43" s="6">
        <v>262260</v>
      </c>
      <c r="D43" s="6">
        <v>0</v>
      </c>
      <c r="E43" s="6">
        <v>14393630</v>
      </c>
      <c r="F43" s="15">
        <v>42292717</v>
      </c>
      <c r="G43" s="14">
        <v>1245376</v>
      </c>
      <c r="H43" s="6">
        <v>14659968</v>
      </c>
      <c r="I43" s="6">
        <v>15905344</v>
      </c>
      <c r="J43" s="6">
        <v>26387373</v>
      </c>
      <c r="K43" s="15">
        <v>42292717</v>
      </c>
    </row>
    <row r="44" spans="1:11" x14ac:dyDescent="0.25">
      <c r="A44" s="25" t="s">
        <v>152</v>
      </c>
      <c r="B44" s="14">
        <v>26817592</v>
      </c>
      <c r="C44" s="6">
        <v>240210</v>
      </c>
      <c r="D44" s="6">
        <v>0</v>
      </c>
      <c r="E44" s="6">
        <v>14122655</v>
      </c>
      <c r="F44" s="15">
        <v>44234942</v>
      </c>
      <c r="G44" s="14">
        <v>1921298</v>
      </c>
      <c r="H44" s="6">
        <v>14368496</v>
      </c>
      <c r="I44" s="6">
        <v>16289794</v>
      </c>
      <c r="J44" s="6">
        <v>27945148</v>
      </c>
      <c r="K44" s="15">
        <v>44234942</v>
      </c>
    </row>
    <row r="45" spans="1:11" x14ac:dyDescent="0.25">
      <c r="A45" s="25" t="s">
        <v>153</v>
      </c>
      <c r="B45" s="14">
        <v>28262730</v>
      </c>
      <c r="C45" s="6">
        <v>215982</v>
      </c>
      <c r="D45" s="6">
        <v>0</v>
      </c>
      <c r="E45" s="6">
        <v>13848099</v>
      </c>
      <c r="F45" s="15">
        <v>45787501</v>
      </c>
      <c r="G45" s="14">
        <v>2137765</v>
      </c>
      <c r="H45" s="6">
        <v>14081137</v>
      </c>
      <c r="I45" s="6">
        <v>16218902</v>
      </c>
      <c r="J45" s="6">
        <v>29568599</v>
      </c>
      <c r="K45" s="15">
        <v>45787501</v>
      </c>
    </row>
    <row r="46" spans="1:11" x14ac:dyDescent="0.25">
      <c r="A46" s="22" t="s">
        <v>162</v>
      </c>
      <c r="B46" s="12">
        <f t="shared" ref="B46:K46" si="7">SUM(B42:B45)</f>
        <v>102007104</v>
      </c>
      <c r="C46" s="5">
        <f t="shared" si="7"/>
        <v>983319</v>
      </c>
      <c r="D46" s="5">
        <f t="shared" si="7"/>
        <v>0</v>
      </c>
      <c r="E46" s="5">
        <f t="shared" si="7"/>
        <v>57025471</v>
      </c>
      <c r="F46" s="13">
        <f t="shared" si="7"/>
        <v>173327893</v>
      </c>
      <c r="G46" s="12">
        <f t="shared" si="7"/>
        <v>6326683</v>
      </c>
      <c r="H46" s="5">
        <f t="shared" si="7"/>
        <v>58042870</v>
      </c>
      <c r="I46" s="5">
        <f t="shared" si="7"/>
        <v>64369553</v>
      </c>
      <c r="J46" s="5">
        <f t="shared" si="7"/>
        <v>108958340</v>
      </c>
      <c r="K46" s="13">
        <f t="shared" si="7"/>
        <v>173327893</v>
      </c>
    </row>
    <row r="47" spans="1:11" x14ac:dyDescent="0.25">
      <c r="A47" s="24"/>
      <c r="B47" s="32"/>
      <c r="C47" s="33"/>
      <c r="D47" s="33"/>
      <c r="E47" s="33"/>
      <c r="F47" s="34"/>
      <c r="G47" s="32"/>
      <c r="H47" s="33"/>
      <c r="I47" s="33"/>
      <c r="J47" s="33"/>
      <c r="K47" s="34"/>
    </row>
    <row r="48" spans="1:11" x14ac:dyDescent="0.25">
      <c r="A48" s="22" t="s">
        <v>169</v>
      </c>
      <c r="B48" s="32"/>
      <c r="C48" s="33"/>
      <c r="D48" s="33"/>
      <c r="E48" s="33"/>
      <c r="F48" s="34"/>
      <c r="G48" s="32"/>
      <c r="H48" s="33"/>
      <c r="I48" s="33"/>
      <c r="J48" s="33"/>
      <c r="K48" s="34"/>
    </row>
    <row r="49" spans="1:11" x14ac:dyDescent="0.25">
      <c r="A49" s="25" t="s">
        <v>150</v>
      </c>
      <c r="B49" s="14">
        <v>639694</v>
      </c>
      <c r="C49" s="6">
        <v>380529</v>
      </c>
      <c r="D49" s="6">
        <v>0</v>
      </c>
      <c r="E49" s="6">
        <v>15276009</v>
      </c>
      <c r="F49" s="15">
        <v>17773191</v>
      </c>
      <c r="G49" s="14">
        <v>8191434</v>
      </c>
      <c r="H49" s="6">
        <v>15172708</v>
      </c>
      <c r="I49" s="6">
        <v>23364142</v>
      </c>
      <c r="J49" s="6">
        <v>-5590951</v>
      </c>
      <c r="K49" s="15">
        <v>17773191</v>
      </c>
    </row>
    <row r="50" spans="1:11" x14ac:dyDescent="0.25">
      <c r="A50" s="25" t="s">
        <v>151</v>
      </c>
      <c r="B50" s="14">
        <v>572679</v>
      </c>
      <c r="C50" s="6">
        <v>362671</v>
      </c>
      <c r="D50" s="6">
        <v>0</v>
      </c>
      <c r="E50" s="6">
        <v>15008716</v>
      </c>
      <c r="F50" s="15">
        <v>17261737</v>
      </c>
      <c r="G50" s="14">
        <v>8288130</v>
      </c>
      <c r="H50" s="6">
        <v>14912154</v>
      </c>
      <c r="I50" s="6">
        <v>23200284</v>
      </c>
      <c r="J50" s="6">
        <v>-5938547</v>
      </c>
      <c r="K50" s="15">
        <v>17261737</v>
      </c>
    </row>
    <row r="51" spans="1:11" x14ac:dyDescent="0.25">
      <c r="A51" s="25" t="s">
        <v>152</v>
      </c>
      <c r="B51" s="14">
        <v>625725</v>
      </c>
      <c r="C51" s="6">
        <v>354934</v>
      </c>
      <c r="D51" s="6">
        <v>0</v>
      </c>
      <c r="E51" s="6">
        <v>14738139</v>
      </c>
      <c r="F51" s="15">
        <v>17199628</v>
      </c>
      <c r="G51" s="14">
        <v>8877807</v>
      </c>
      <c r="H51" s="6">
        <v>14640318</v>
      </c>
      <c r="I51" s="6">
        <v>23518125</v>
      </c>
      <c r="J51" s="6">
        <v>-6318497</v>
      </c>
      <c r="K51" s="15">
        <v>17199628</v>
      </c>
    </row>
    <row r="52" spans="1:11" x14ac:dyDescent="0.25">
      <c r="A52" s="25" t="s">
        <v>153</v>
      </c>
      <c r="B52" s="14">
        <v>750692</v>
      </c>
      <c r="C52" s="6">
        <v>344648</v>
      </c>
      <c r="D52" s="6">
        <v>0</v>
      </c>
      <c r="E52" s="6">
        <v>14464191</v>
      </c>
      <c r="F52" s="15">
        <v>17231736</v>
      </c>
      <c r="G52" s="14">
        <v>9445146</v>
      </c>
      <c r="H52" s="6">
        <v>14366263</v>
      </c>
      <c r="I52" s="6">
        <v>23811409</v>
      </c>
      <c r="J52" s="6">
        <v>-6579673</v>
      </c>
      <c r="K52" s="15">
        <v>17231736</v>
      </c>
    </row>
    <row r="53" spans="1:11" x14ac:dyDescent="0.25">
      <c r="A53" s="22" t="s">
        <v>162</v>
      </c>
      <c r="B53" s="12">
        <f t="shared" ref="B53:K53" si="8">SUM(B49:B52)</f>
        <v>2588790</v>
      </c>
      <c r="C53" s="5">
        <f t="shared" si="8"/>
        <v>1442782</v>
      </c>
      <c r="D53" s="5">
        <f t="shared" si="8"/>
        <v>0</v>
      </c>
      <c r="E53" s="5">
        <f t="shared" si="8"/>
        <v>59487055</v>
      </c>
      <c r="F53" s="13">
        <f t="shared" si="8"/>
        <v>69466292</v>
      </c>
      <c r="G53" s="12">
        <f t="shared" si="8"/>
        <v>34802517</v>
      </c>
      <c r="H53" s="5">
        <f t="shared" si="8"/>
        <v>59091443</v>
      </c>
      <c r="I53" s="5">
        <f t="shared" si="8"/>
        <v>93893960</v>
      </c>
      <c r="J53" s="5">
        <f t="shared" si="8"/>
        <v>-24427668</v>
      </c>
      <c r="K53" s="13">
        <f t="shared" si="8"/>
        <v>69466292</v>
      </c>
    </row>
    <row r="54" spans="1:11" x14ac:dyDescent="0.25">
      <c r="A54" s="24"/>
      <c r="B54" s="32"/>
      <c r="C54" s="33"/>
      <c r="D54" s="33"/>
      <c r="E54" s="33"/>
      <c r="F54" s="34"/>
      <c r="G54" s="32"/>
      <c r="H54" s="33"/>
      <c r="I54" s="33"/>
      <c r="J54" s="33"/>
      <c r="K54" s="34"/>
    </row>
    <row r="55" spans="1:11" x14ac:dyDescent="0.25">
      <c r="A55" s="22" t="s">
        <v>170</v>
      </c>
      <c r="B55" s="32"/>
      <c r="C55" s="33"/>
      <c r="D55" s="33"/>
      <c r="E55" s="33"/>
      <c r="F55" s="34"/>
      <c r="G55" s="32"/>
      <c r="H55" s="33"/>
      <c r="I55" s="33"/>
      <c r="J55" s="33"/>
      <c r="K55" s="34"/>
    </row>
    <row r="56" spans="1:11" x14ac:dyDescent="0.25">
      <c r="A56" s="25" t="s">
        <v>150</v>
      </c>
      <c r="B56" s="14">
        <v>601553</v>
      </c>
      <c r="C56" s="6">
        <v>137582</v>
      </c>
      <c r="D56" s="6">
        <v>0</v>
      </c>
      <c r="E56" s="6">
        <v>13361656</v>
      </c>
      <c r="F56" s="15">
        <v>15519952</v>
      </c>
      <c r="G56" s="14">
        <v>9010970</v>
      </c>
      <c r="H56" s="6">
        <v>13619856</v>
      </c>
      <c r="I56" s="6">
        <v>22630826</v>
      </c>
      <c r="J56" s="6">
        <v>-7110874</v>
      </c>
      <c r="K56" s="15">
        <v>15519952</v>
      </c>
    </row>
    <row r="57" spans="1:11" x14ac:dyDescent="0.25">
      <c r="A57" s="25" t="s">
        <v>151</v>
      </c>
      <c r="B57" s="14">
        <v>650984</v>
      </c>
      <c r="C57" s="6">
        <v>134678</v>
      </c>
      <c r="D57" s="6">
        <v>0</v>
      </c>
      <c r="E57" s="6">
        <v>13122907</v>
      </c>
      <c r="F57" s="15">
        <v>15234881</v>
      </c>
      <c r="G57" s="14">
        <v>8608199</v>
      </c>
      <c r="H57" s="6">
        <v>13378595</v>
      </c>
      <c r="I57" s="6">
        <v>21986794</v>
      </c>
      <c r="J57" s="6">
        <v>-6751913</v>
      </c>
      <c r="K57" s="15">
        <v>15234881</v>
      </c>
    </row>
    <row r="58" spans="1:11" x14ac:dyDescent="0.25">
      <c r="A58" s="25" t="s">
        <v>152</v>
      </c>
      <c r="B58" s="14">
        <v>892047</v>
      </c>
      <c r="C58" s="6">
        <v>128320</v>
      </c>
      <c r="D58" s="6">
        <v>0</v>
      </c>
      <c r="E58" s="6">
        <v>12881081</v>
      </c>
      <c r="F58" s="15">
        <v>15043903</v>
      </c>
      <c r="G58" s="14">
        <v>8915175</v>
      </c>
      <c r="H58" s="6">
        <v>13121177</v>
      </c>
      <c r="I58" s="6">
        <v>22036352</v>
      </c>
      <c r="J58" s="6">
        <v>-6992449</v>
      </c>
      <c r="K58" s="15">
        <v>15043903</v>
      </c>
    </row>
    <row r="59" spans="1:11" x14ac:dyDescent="0.25">
      <c r="A59" s="25" t="s">
        <v>153</v>
      </c>
      <c r="B59" s="14">
        <v>956554</v>
      </c>
      <c r="C59" s="6">
        <v>119651</v>
      </c>
      <c r="D59" s="6">
        <v>0</v>
      </c>
      <c r="E59" s="6">
        <v>12636056</v>
      </c>
      <c r="F59" s="15">
        <v>15020762</v>
      </c>
      <c r="G59" s="14">
        <v>8881581</v>
      </c>
      <c r="H59" s="6">
        <v>12864538</v>
      </c>
      <c r="I59" s="6">
        <v>21746119</v>
      </c>
      <c r="J59" s="6">
        <v>-6725357</v>
      </c>
      <c r="K59" s="15">
        <v>15020762</v>
      </c>
    </row>
    <row r="60" spans="1:11" x14ac:dyDescent="0.25">
      <c r="A60" s="22" t="s">
        <v>162</v>
      </c>
      <c r="B60" s="12">
        <f t="shared" ref="B60:K60" si="9">SUM(B56:B59)</f>
        <v>3101138</v>
      </c>
      <c r="C60" s="5">
        <f t="shared" si="9"/>
        <v>520231</v>
      </c>
      <c r="D60" s="5">
        <f t="shared" si="9"/>
        <v>0</v>
      </c>
      <c r="E60" s="5">
        <f t="shared" si="9"/>
        <v>52001700</v>
      </c>
      <c r="F60" s="13">
        <f t="shared" si="9"/>
        <v>60819498</v>
      </c>
      <c r="G60" s="12">
        <f t="shared" si="9"/>
        <v>35415925</v>
      </c>
      <c r="H60" s="5">
        <f t="shared" si="9"/>
        <v>52984166</v>
      </c>
      <c r="I60" s="5">
        <f t="shared" si="9"/>
        <v>88400091</v>
      </c>
      <c r="J60" s="5">
        <f t="shared" si="9"/>
        <v>-27580593</v>
      </c>
      <c r="K60" s="13">
        <f t="shared" si="9"/>
        <v>60819498</v>
      </c>
    </row>
    <row r="61" spans="1:11" x14ac:dyDescent="0.25">
      <c r="A61" s="24"/>
      <c r="B61" s="32"/>
      <c r="C61" s="33"/>
      <c r="D61" s="33"/>
      <c r="E61" s="33"/>
      <c r="F61" s="34"/>
      <c r="G61" s="32"/>
      <c r="H61" s="33"/>
      <c r="I61" s="33"/>
      <c r="J61" s="33"/>
      <c r="K61" s="34"/>
    </row>
    <row r="62" spans="1:11" x14ac:dyDescent="0.25">
      <c r="A62" s="22" t="s">
        <v>171</v>
      </c>
      <c r="B62" s="32"/>
      <c r="C62" s="33"/>
      <c r="D62" s="33"/>
      <c r="E62" s="33"/>
      <c r="F62" s="34"/>
      <c r="G62" s="32"/>
      <c r="H62" s="33"/>
      <c r="I62" s="33"/>
      <c r="J62" s="33"/>
      <c r="K62" s="34"/>
    </row>
    <row r="63" spans="1:11" x14ac:dyDescent="0.25">
      <c r="A63" s="25" t="s">
        <v>150</v>
      </c>
      <c r="B63" s="14">
        <v>5558208.2800000003</v>
      </c>
      <c r="C63" s="6">
        <v>274126548.22000003</v>
      </c>
      <c r="D63" s="6">
        <v>0</v>
      </c>
      <c r="E63" s="6">
        <v>778332.66</v>
      </c>
      <c r="F63" s="15">
        <v>332441216.02999997</v>
      </c>
      <c r="G63" s="14">
        <v>177067306.03999999</v>
      </c>
      <c r="H63" s="6">
        <v>0</v>
      </c>
      <c r="I63" s="6">
        <v>177067306.03999999</v>
      </c>
      <c r="J63" s="6">
        <v>155373909.99000001</v>
      </c>
      <c r="K63" s="15">
        <v>332441216.02999997</v>
      </c>
    </row>
    <row r="64" spans="1:11" x14ac:dyDescent="0.25">
      <c r="A64" s="25" t="s">
        <v>151</v>
      </c>
      <c r="B64" s="14">
        <v>4819865.17</v>
      </c>
      <c r="C64" s="6">
        <v>280205696.93000001</v>
      </c>
      <c r="D64" s="6">
        <v>0</v>
      </c>
      <c r="E64" s="6">
        <v>752231.92</v>
      </c>
      <c r="F64" s="15">
        <v>340816057.11000001</v>
      </c>
      <c r="G64" s="14">
        <v>180565219.66</v>
      </c>
      <c r="H64" s="6">
        <v>0</v>
      </c>
      <c r="I64" s="6">
        <v>180565219.66</v>
      </c>
      <c r="J64" s="6">
        <v>160250837.44999999</v>
      </c>
      <c r="K64" s="15">
        <v>340816057.11000001</v>
      </c>
    </row>
    <row r="65" spans="1:11" x14ac:dyDescent="0.25">
      <c r="A65" s="25" t="s">
        <v>152</v>
      </c>
      <c r="B65" s="14">
        <v>6400584.7300000004</v>
      </c>
      <c r="C65" s="6">
        <v>267252147.40000001</v>
      </c>
      <c r="D65" s="6">
        <v>0</v>
      </c>
      <c r="E65" s="6">
        <v>665409.55000000005</v>
      </c>
      <c r="F65" s="15">
        <v>331935907.38</v>
      </c>
      <c r="G65" s="14">
        <v>168026586.66</v>
      </c>
      <c r="H65" s="6">
        <v>0</v>
      </c>
      <c r="I65" s="6">
        <v>168026586.66</v>
      </c>
      <c r="J65" s="6">
        <v>163909320.72</v>
      </c>
      <c r="K65" s="15">
        <v>331935907.38</v>
      </c>
    </row>
    <row r="66" spans="1:11" x14ac:dyDescent="0.25">
      <c r="A66" s="25" t="s">
        <v>153</v>
      </c>
      <c r="B66" s="14">
        <v>7262484.5300000003</v>
      </c>
      <c r="C66" s="6">
        <v>264198442.59999999</v>
      </c>
      <c r="D66" s="6">
        <v>0</v>
      </c>
      <c r="E66" s="6">
        <v>596552.47</v>
      </c>
      <c r="F66" s="15">
        <v>328414312.72000003</v>
      </c>
      <c r="G66" s="14">
        <v>168302127.38</v>
      </c>
      <c r="H66" s="6">
        <v>0</v>
      </c>
      <c r="I66" s="6">
        <v>168302127.38</v>
      </c>
      <c r="J66" s="6">
        <v>160112185.34</v>
      </c>
      <c r="K66" s="15">
        <v>328414312.72000003</v>
      </c>
    </row>
    <row r="67" spans="1:11" x14ac:dyDescent="0.25">
      <c r="A67" s="22" t="s">
        <v>162</v>
      </c>
      <c r="B67" s="12">
        <f t="shared" ref="B67:K67" si="10">SUM(B63:B66)</f>
        <v>24041142.710000001</v>
      </c>
      <c r="C67" s="5">
        <f t="shared" si="10"/>
        <v>1085782835.1500001</v>
      </c>
      <c r="D67" s="5">
        <f t="shared" si="10"/>
        <v>0</v>
      </c>
      <c r="E67" s="5">
        <f t="shared" si="10"/>
        <v>2792526.5999999996</v>
      </c>
      <c r="F67" s="13">
        <f t="shared" si="10"/>
        <v>1333607493.24</v>
      </c>
      <c r="G67" s="12">
        <f t="shared" si="10"/>
        <v>693961239.74000001</v>
      </c>
      <c r="H67" s="5">
        <f t="shared" si="10"/>
        <v>0</v>
      </c>
      <c r="I67" s="5">
        <f t="shared" si="10"/>
        <v>693961239.74000001</v>
      </c>
      <c r="J67" s="5">
        <f t="shared" si="10"/>
        <v>639646253.5</v>
      </c>
      <c r="K67" s="13">
        <f t="shared" si="10"/>
        <v>1333607493.24</v>
      </c>
    </row>
    <row r="68" spans="1:11" x14ac:dyDescent="0.25">
      <c r="A68" s="24"/>
      <c r="B68" s="32"/>
      <c r="C68" s="33"/>
      <c r="D68" s="33"/>
      <c r="E68" s="33"/>
      <c r="F68" s="34"/>
      <c r="G68" s="32"/>
      <c r="H68" s="33"/>
      <c r="I68" s="33"/>
      <c r="J68" s="33"/>
      <c r="K68" s="34"/>
    </row>
    <row r="69" spans="1:11" x14ac:dyDescent="0.25">
      <c r="A69" s="22" t="s">
        <v>172</v>
      </c>
      <c r="B69" s="32"/>
      <c r="C69" s="33"/>
      <c r="D69" s="33"/>
      <c r="E69" s="33"/>
      <c r="F69" s="34"/>
      <c r="G69" s="32"/>
      <c r="H69" s="33"/>
      <c r="I69" s="33"/>
      <c r="J69" s="33"/>
      <c r="K69" s="34"/>
    </row>
    <row r="70" spans="1:11" x14ac:dyDescent="0.25">
      <c r="A70" s="25" t="s">
        <v>150</v>
      </c>
      <c r="B70" s="14">
        <v>34502851</v>
      </c>
      <c r="C70" s="6">
        <v>222207338</v>
      </c>
      <c r="D70" s="6">
        <v>17778892</v>
      </c>
      <c r="E70" s="6">
        <v>14146673</v>
      </c>
      <c r="F70" s="15">
        <v>375355677</v>
      </c>
      <c r="G70" s="14">
        <v>48107429</v>
      </c>
      <c r="H70" s="6">
        <v>145316806</v>
      </c>
      <c r="I70" s="6">
        <v>193424235</v>
      </c>
      <c r="J70" s="6">
        <v>181931442</v>
      </c>
      <c r="K70" s="15">
        <v>375355677</v>
      </c>
    </row>
    <row r="71" spans="1:11" x14ac:dyDescent="0.25">
      <c r="A71" s="25" t="s">
        <v>151</v>
      </c>
      <c r="B71" s="14">
        <v>33114910</v>
      </c>
      <c r="C71" s="6">
        <v>232974764</v>
      </c>
      <c r="D71" s="6">
        <v>17365942</v>
      </c>
      <c r="E71" s="6">
        <v>13607676</v>
      </c>
      <c r="F71" s="15">
        <v>376844503</v>
      </c>
      <c r="G71" s="14">
        <v>55534975</v>
      </c>
      <c r="H71" s="6">
        <v>128067681</v>
      </c>
      <c r="I71" s="6">
        <v>183602656</v>
      </c>
      <c r="J71" s="6">
        <v>193241847</v>
      </c>
      <c r="K71" s="15">
        <v>376844503</v>
      </c>
    </row>
    <row r="72" spans="1:11" x14ac:dyDescent="0.25">
      <c r="A72" s="25" t="s">
        <v>152</v>
      </c>
      <c r="B72" s="14">
        <v>33874574</v>
      </c>
      <c r="C72" s="6">
        <v>249483141</v>
      </c>
      <c r="D72" s="6">
        <v>17949351</v>
      </c>
      <c r="E72" s="6">
        <v>13450026</v>
      </c>
      <c r="F72" s="15">
        <v>396106879</v>
      </c>
      <c r="G72" s="14">
        <v>53043375</v>
      </c>
      <c r="H72" s="6">
        <v>135752301</v>
      </c>
      <c r="I72" s="6">
        <v>188795676</v>
      </c>
      <c r="J72" s="6">
        <v>207311203</v>
      </c>
      <c r="K72" s="15">
        <v>396106879</v>
      </c>
    </row>
    <row r="73" spans="1:11" x14ac:dyDescent="0.25">
      <c r="A73" s="25" t="s">
        <v>153</v>
      </c>
      <c r="B73" s="14">
        <v>25988132</v>
      </c>
      <c r="C73" s="6">
        <v>254209236</v>
      </c>
      <c r="D73" s="6">
        <v>17628551</v>
      </c>
      <c r="E73" s="6">
        <v>13064108</v>
      </c>
      <c r="F73" s="15">
        <v>395082150</v>
      </c>
      <c r="G73" s="14">
        <v>50194191</v>
      </c>
      <c r="H73" s="6">
        <v>125416356</v>
      </c>
      <c r="I73" s="6">
        <v>175610547</v>
      </c>
      <c r="J73" s="6">
        <v>219471603</v>
      </c>
      <c r="K73" s="15">
        <v>395082150</v>
      </c>
    </row>
    <row r="74" spans="1:11" x14ac:dyDescent="0.25">
      <c r="A74" s="22" t="s">
        <v>162</v>
      </c>
      <c r="B74" s="12">
        <f t="shared" ref="B74:K74" si="11">SUM(B70:B73)</f>
        <v>127480467</v>
      </c>
      <c r="C74" s="5">
        <f t="shared" si="11"/>
        <v>958874479</v>
      </c>
      <c r="D74" s="5">
        <f t="shared" si="11"/>
        <v>70722736</v>
      </c>
      <c r="E74" s="5">
        <f t="shared" si="11"/>
        <v>54268483</v>
      </c>
      <c r="F74" s="13">
        <f t="shared" si="11"/>
        <v>1543389209</v>
      </c>
      <c r="G74" s="12">
        <f t="shared" si="11"/>
        <v>206879970</v>
      </c>
      <c r="H74" s="5">
        <f t="shared" si="11"/>
        <v>534553144</v>
      </c>
      <c r="I74" s="5">
        <f t="shared" si="11"/>
        <v>741433114</v>
      </c>
      <c r="J74" s="5">
        <f t="shared" si="11"/>
        <v>801956095</v>
      </c>
      <c r="K74" s="13">
        <f t="shared" si="11"/>
        <v>1543389209</v>
      </c>
    </row>
    <row r="75" spans="1:11" x14ac:dyDescent="0.25">
      <c r="A75" s="24"/>
      <c r="B75" s="32"/>
      <c r="C75" s="33"/>
      <c r="D75" s="33"/>
      <c r="E75" s="33"/>
      <c r="F75" s="34"/>
      <c r="G75" s="32"/>
      <c r="H75" s="33"/>
      <c r="I75" s="33"/>
      <c r="J75" s="33"/>
      <c r="K75" s="34"/>
    </row>
    <row r="76" spans="1:11" x14ac:dyDescent="0.25">
      <c r="A76" s="22" t="s">
        <v>173</v>
      </c>
      <c r="B76" s="32"/>
      <c r="C76" s="33"/>
      <c r="D76" s="33"/>
      <c r="E76" s="33"/>
      <c r="F76" s="34"/>
      <c r="G76" s="32"/>
      <c r="H76" s="33"/>
      <c r="I76" s="33"/>
      <c r="J76" s="33"/>
      <c r="K76" s="34"/>
    </row>
    <row r="77" spans="1:11" x14ac:dyDescent="0.25">
      <c r="A77" s="25" t="s">
        <v>150</v>
      </c>
      <c r="B77" s="14">
        <v>96237188.870000005</v>
      </c>
      <c r="C77" s="6">
        <v>15017249.91</v>
      </c>
      <c r="D77" s="6">
        <v>8156605.4800000004</v>
      </c>
      <c r="E77" s="6">
        <v>0</v>
      </c>
      <c r="F77" s="15">
        <v>136115350.18000001</v>
      </c>
      <c r="G77" s="14">
        <v>24864848.43</v>
      </c>
      <c r="H77" s="6">
        <v>8244184.2599999998</v>
      </c>
      <c r="I77" s="6">
        <v>33109032.690000001</v>
      </c>
      <c r="J77" s="6">
        <v>103006317.48999999</v>
      </c>
      <c r="K77" s="15">
        <v>136115350.18000001</v>
      </c>
    </row>
    <row r="78" spans="1:11" x14ac:dyDescent="0.25">
      <c r="A78" s="25" t="s">
        <v>151</v>
      </c>
      <c r="B78" s="14">
        <v>97591570.670000002</v>
      </c>
      <c r="C78" s="6">
        <v>14883630.720000001</v>
      </c>
      <c r="D78" s="6">
        <v>8098182.6299999999</v>
      </c>
      <c r="E78" s="6">
        <v>0</v>
      </c>
      <c r="F78" s="15">
        <v>136161962.09999999</v>
      </c>
      <c r="G78" s="14">
        <v>22908590.25</v>
      </c>
      <c r="H78" s="6">
        <v>8513792.3900000006</v>
      </c>
      <c r="I78" s="6">
        <v>31422382.640000001</v>
      </c>
      <c r="J78" s="6">
        <v>104739579.45999999</v>
      </c>
      <c r="K78" s="15">
        <v>136161962.09999999</v>
      </c>
    </row>
    <row r="79" spans="1:11" x14ac:dyDescent="0.25">
      <c r="A79" s="25" t="s">
        <v>152</v>
      </c>
      <c r="B79" s="14">
        <v>98159406.239999995</v>
      </c>
      <c r="C79" s="6">
        <v>14991258.449999999</v>
      </c>
      <c r="D79" s="6">
        <v>8053163.6299999999</v>
      </c>
      <c r="E79" s="6">
        <v>0</v>
      </c>
      <c r="F79" s="15">
        <v>134311633.25999999</v>
      </c>
      <c r="G79" s="14">
        <v>16928471.440000001</v>
      </c>
      <c r="H79" s="6">
        <v>8643035.5600000005</v>
      </c>
      <c r="I79" s="6">
        <v>25571507</v>
      </c>
      <c r="J79" s="6">
        <v>108740126.26000001</v>
      </c>
      <c r="K79" s="15">
        <v>134311633.25999999</v>
      </c>
    </row>
    <row r="80" spans="1:11" x14ac:dyDescent="0.25">
      <c r="A80" s="25" t="s">
        <v>153</v>
      </c>
      <c r="B80" s="14">
        <v>94075855.209999993</v>
      </c>
      <c r="C80" s="6">
        <v>14495648.029999999</v>
      </c>
      <c r="D80" s="6">
        <v>11340497.779999999</v>
      </c>
      <c r="E80" s="6">
        <v>0</v>
      </c>
      <c r="F80" s="15">
        <v>134134754.20999999</v>
      </c>
      <c r="G80" s="14">
        <v>10277279.619999999</v>
      </c>
      <c r="H80" s="6">
        <v>17566576.109999999</v>
      </c>
      <c r="I80" s="6">
        <v>27843855.73</v>
      </c>
      <c r="J80" s="6">
        <v>112340698.11</v>
      </c>
      <c r="K80" s="15">
        <v>140184553.84</v>
      </c>
    </row>
    <row r="81" spans="1:11" x14ac:dyDescent="0.25">
      <c r="A81" s="22" t="s">
        <v>162</v>
      </c>
      <c r="B81" s="12">
        <f t="shared" ref="B81:K81" si="12">SUM(B77:B80)</f>
        <v>386064020.99000001</v>
      </c>
      <c r="C81" s="5">
        <f t="shared" si="12"/>
        <v>59387787.109999999</v>
      </c>
      <c r="D81" s="5">
        <f t="shared" si="12"/>
        <v>35648449.519999996</v>
      </c>
      <c r="E81" s="5">
        <f t="shared" si="12"/>
        <v>0</v>
      </c>
      <c r="F81" s="13">
        <f t="shared" si="12"/>
        <v>540723699.75</v>
      </c>
      <c r="G81" s="12">
        <f t="shared" si="12"/>
        <v>74979189.74000001</v>
      </c>
      <c r="H81" s="5">
        <f t="shared" si="12"/>
        <v>42967588.32</v>
      </c>
      <c r="I81" s="5">
        <f t="shared" si="12"/>
        <v>117946778.06</v>
      </c>
      <c r="J81" s="5">
        <f t="shared" si="12"/>
        <v>428826721.31999999</v>
      </c>
      <c r="K81" s="13">
        <f t="shared" si="12"/>
        <v>546773499.38</v>
      </c>
    </row>
    <row r="82" spans="1:11" x14ac:dyDescent="0.25">
      <c r="A82" s="24"/>
      <c r="B82" s="32"/>
      <c r="C82" s="33"/>
      <c r="D82" s="33"/>
      <c r="E82" s="33"/>
      <c r="F82" s="34"/>
      <c r="G82" s="32"/>
      <c r="H82" s="33"/>
      <c r="I82" s="33"/>
      <c r="J82" s="33"/>
      <c r="K82" s="34"/>
    </row>
    <row r="83" spans="1:11" x14ac:dyDescent="0.25">
      <c r="A83" s="22" t="s">
        <v>174</v>
      </c>
      <c r="B83" s="32"/>
      <c r="C83" s="33"/>
      <c r="D83" s="33"/>
      <c r="E83" s="33"/>
      <c r="F83" s="34"/>
      <c r="G83" s="32"/>
      <c r="H83" s="33"/>
      <c r="I83" s="33"/>
      <c r="J83" s="33"/>
      <c r="K83" s="34"/>
    </row>
    <row r="84" spans="1:11" x14ac:dyDescent="0.25">
      <c r="A84" s="25" t="s">
        <v>150</v>
      </c>
      <c r="B84" s="14">
        <v>8526989</v>
      </c>
      <c r="C84" s="6">
        <v>138265713</v>
      </c>
      <c r="D84" s="6">
        <v>3530500</v>
      </c>
      <c r="E84" s="6">
        <v>4928348</v>
      </c>
      <c r="F84" s="15">
        <v>201917254</v>
      </c>
      <c r="G84" s="14">
        <v>22494991</v>
      </c>
      <c r="H84" s="6">
        <v>39280668</v>
      </c>
      <c r="I84" s="6">
        <v>61775659</v>
      </c>
      <c r="J84" s="6">
        <v>140141593</v>
      </c>
      <c r="K84" s="15">
        <v>201917252</v>
      </c>
    </row>
    <row r="85" spans="1:11" x14ac:dyDescent="0.25">
      <c r="A85" s="25" t="s">
        <v>151</v>
      </c>
      <c r="B85" s="14">
        <v>8060399</v>
      </c>
      <c r="C85" s="6">
        <v>137785910</v>
      </c>
      <c r="D85" s="6">
        <v>3530500</v>
      </c>
      <c r="E85" s="6">
        <v>4766455</v>
      </c>
      <c r="F85" s="15">
        <v>198445205</v>
      </c>
      <c r="G85" s="14">
        <v>26191794</v>
      </c>
      <c r="H85" s="6">
        <v>24912390</v>
      </c>
      <c r="I85" s="6">
        <v>51104184</v>
      </c>
      <c r="J85" s="6">
        <v>147341020</v>
      </c>
      <c r="K85" s="15">
        <v>198445204</v>
      </c>
    </row>
    <row r="86" spans="1:11" x14ac:dyDescent="0.25">
      <c r="A86" s="25" t="s">
        <v>152</v>
      </c>
      <c r="B86" s="14">
        <v>8009663</v>
      </c>
      <c r="C86" s="6">
        <v>146053252</v>
      </c>
      <c r="D86" s="6">
        <v>3530500</v>
      </c>
      <c r="E86" s="6">
        <v>4629181</v>
      </c>
      <c r="F86" s="15">
        <v>203181469</v>
      </c>
      <c r="G86" s="14">
        <v>24876384</v>
      </c>
      <c r="H86" s="6">
        <v>24087145</v>
      </c>
      <c r="I86" s="6">
        <v>48963529</v>
      </c>
      <c r="J86" s="6">
        <v>154217939</v>
      </c>
      <c r="K86" s="15">
        <v>203181468</v>
      </c>
    </row>
    <row r="87" spans="1:11" x14ac:dyDescent="0.25">
      <c r="A87" s="25" t="s">
        <v>153</v>
      </c>
      <c r="B87" s="14">
        <v>10459181</v>
      </c>
      <c r="C87" s="6">
        <v>151798416</v>
      </c>
      <c r="D87" s="6">
        <v>3530500</v>
      </c>
      <c r="E87" s="6">
        <v>4569950</v>
      </c>
      <c r="F87" s="15">
        <v>208239260</v>
      </c>
      <c r="G87" s="14">
        <v>26102829</v>
      </c>
      <c r="H87" s="6">
        <v>14566751</v>
      </c>
      <c r="I87" s="6">
        <v>40669580</v>
      </c>
      <c r="J87" s="6">
        <v>167569678</v>
      </c>
      <c r="K87" s="15">
        <v>208239258</v>
      </c>
    </row>
    <row r="88" spans="1:11" x14ac:dyDescent="0.25">
      <c r="A88" s="22" t="s">
        <v>162</v>
      </c>
      <c r="B88" s="12">
        <f t="shared" ref="B88:K88" si="13">SUM(B84:B87)</f>
        <v>35056232</v>
      </c>
      <c r="C88" s="5">
        <f t="shared" si="13"/>
        <v>573903291</v>
      </c>
      <c r="D88" s="5">
        <f t="shared" si="13"/>
        <v>14122000</v>
      </c>
      <c r="E88" s="5">
        <f t="shared" si="13"/>
        <v>18893934</v>
      </c>
      <c r="F88" s="13">
        <f t="shared" si="13"/>
        <v>811783188</v>
      </c>
      <c r="G88" s="12">
        <f t="shared" si="13"/>
        <v>99665998</v>
      </c>
      <c r="H88" s="5">
        <f t="shared" si="13"/>
        <v>102846954</v>
      </c>
      <c r="I88" s="5">
        <f t="shared" si="13"/>
        <v>202512952</v>
      </c>
      <c r="J88" s="5">
        <f t="shared" si="13"/>
        <v>609270230</v>
      </c>
      <c r="K88" s="13">
        <f t="shared" si="13"/>
        <v>811783182</v>
      </c>
    </row>
    <row r="89" spans="1:11" x14ac:dyDescent="0.25">
      <c r="A89" s="24"/>
      <c r="B89" s="32"/>
      <c r="C89" s="33"/>
      <c r="D89" s="33"/>
      <c r="E89" s="33"/>
      <c r="F89" s="34"/>
      <c r="G89" s="32"/>
      <c r="H89" s="33"/>
      <c r="I89" s="33"/>
      <c r="J89" s="33"/>
      <c r="K89" s="34"/>
    </row>
    <row r="90" spans="1:11" x14ac:dyDescent="0.25">
      <c r="A90" s="22" t="s">
        <v>175</v>
      </c>
      <c r="B90" s="32"/>
      <c r="C90" s="33"/>
      <c r="D90" s="33"/>
      <c r="E90" s="33"/>
      <c r="F90" s="34"/>
      <c r="G90" s="32"/>
      <c r="H90" s="33"/>
      <c r="I90" s="33"/>
      <c r="J90" s="33"/>
      <c r="K90" s="34"/>
    </row>
    <row r="91" spans="1:11" x14ac:dyDescent="0.25">
      <c r="A91" s="25" t="s">
        <v>150</v>
      </c>
      <c r="B91" s="14">
        <v>9772165.5299999993</v>
      </c>
      <c r="C91" s="6">
        <v>116893337.31999999</v>
      </c>
      <c r="D91" s="6">
        <v>0</v>
      </c>
      <c r="E91" s="6">
        <v>656539.31000000006</v>
      </c>
      <c r="F91" s="15">
        <v>197947283.77000001</v>
      </c>
      <c r="G91" s="14">
        <v>-318607519.07999998</v>
      </c>
      <c r="H91" s="6">
        <v>0</v>
      </c>
      <c r="I91" s="6">
        <v>-318607519.07999998</v>
      </c>
      <c r="J91" s="6">
        <v>516554802.86000001</v>
      </c>
      <c r="K91" s="15">
        <v>197947283.78</v>
      </c>
    </row>
    <row r="92" spans="1:11" x14ac:dyDescent="0.25">
      <c r="A92" s="25" t="s">
        <v>151</v>
      </c>
      <c r="B92" s="14">
        <v>7589341.8899999997</v>
      </c>
      <c r="C92" s="6">
        <v>116797833.98999999</v>
      </c>
      <c r="D92" s="6">
        <v>0</v>
      </c>
      <c r="E92" s="6">
        <v>631268.39</v>
      </c>
      <c r="F92" s="15">
        <v>185689446.62</v>
      </c>
      <c r="G92" s="14">
        <v>-327215476.26999998</v>
      </c>
      <c r="H92" s="6">
        <v>0</v>
      </c>
      <c r="I92" s="6">
        <v>-327215476.26999998</v>
      </c>
      <c r="J92" s="6">
        <v>512904922.89999998</v>
      </c>
      <c r="K92" s="15">
        <v>185689446.63</v>
      </c>
    </row>
    <row r="93" spans="1:11" x14ac:dyDescent="0.25">
      <c r="A93" s="25" t="s">
        <v>152</v>
      </c>
      <c r="B93" s="14">
        <v>10659948.949999999</v>
      </c>
      <c r="C93" s="6">
        <v>114253862.73999999</v>
      </c>
      <c r="D93" s="6">
        <v>0</v>
      </c>
      <c r="E93" s="6">
        <v>592084.09</v>
      </c>
      <c r="F93" s="15">
        <v>180463171</v>
      </c>
      <c r="G93" s="14">
        <v>-329522983.55000001</v>
      </c>
      <c r="H93" s="6">
        <v>0</v>
      </c>
      <c r="I93" s="6">
        <v>-329522983.55000001</v>
      </c>
      <c r="J93" s="6">
        <v>509986154.56</v>
      </c>
      <c r="K93" s="15">
        <v>180463171.00999999</v>
      </c>
    </row>
    <row r="94" spans="1:11" x14ac:dyDescent="0.25">
      <c r="A94" s="25" t="s">
        <v>153</v>
      </c>
      <c r="B94" s="14">
        <v>11865398.23</v>
      </c>
      <c r="C94" s="6">
        <v>112581887.12</v>
      </c>
      <c r="D94" s="6">
        <v>0</v>
      </c>
      <c r="E94" s="6">
        <v>624707.76</v>
      </c>
      <c r="F94" s="15">
        <v>180667549.66</v>
      </c>
      <c r="G94" s="14">
        <v>-329394969.19</v>
      </c>
      <c r="H94" s="6">
        <v>0</v>
      </c>
      <c r="I94" s="6">
        <v>-329394969.19</v>
      </c>
      <c r="J94" s="6">
        <v>510062518.86000001</v>
      </c>
      <c r="K94" s="15">
        <v>180667549.66999999</v>
      </c>
    </row>
    <row r="95" spans="1:11" x14ac:dyDescent="0.25">
      <c r="A95" s="22" t="s">
        <v>162</v>
      </c>
      <c r="B95" s="12">
        <f t="shared" ref="B95:K95" si="14">SUM(B91:B94)</f>
        <v>39886854.599999994</v>
      </c>
      <c r="C95" s="5">
        <f t="shared" si="14"/>
        <v>460526921.17000002</v>
      </c>
      <c r="D95" s="5">
        <f t="shared" si="14"/>
        <v>0</v>
      </c>
      <c r="E95" s="5">
        <f t="shared" si="14"/>
        <v>2504599.5499999998</v>
      </c>
      <c r="F95" s="13">
        <f t="shared" si="14"/>
        <v>744767451.04999995</v>
      </c>
      <c r="G95" s="12">
        <f t="shared" si="14"/>
        <v>-1304740948.0899999</v>
      </c>
      <c r="H95" s="5">
        <f t="shared" si="14"/>
        <v>0</v>
      </c>
      <c r="I95" s="5">
        <f t="shared" si="14"/>
        <v>-1304740948.0899999</v>
      </c>
      <c r="J95" s="5">
        <f t="shared" si="14"/>
        <v>2049508399.1799998</v>
      </c>
      <c r="K95" s="13">
        <f t="shared" si="14"/>
        <v>744767451.08999991</v>
      </c>
    </row>
    <row r="96" spans="1:11" x14ac:dyDescent="0.25">
      <c r="A96" s="24"/>
      <c r="B96" s="32"/>
      <c r="C96" s="33"/>
      <c r="D96" s="33"/>
      <c r="E96" s="33"/>
      <c r="F96" s="34"/>
      <c r="G96" s="32"/>
      <c r="H96" s="33"/>
      <c r="I96" s="33"/>
      <c r="J96" s="33"/>
      <c r="K96" s="34"/>
    </row>
    <row r="97" spans="1:11" x14ac:dyDescent="0.25">
      <c r="A97" s="22" t="s">
        <v>176</v>
      </c>
      <c r="B97" s="32"/>
      <c r="C97" s="33"/>
      <c r="D97" s="33"/>
      <c r="E97" s="33"/>
      <c r="F97" s="34"/>
      <c r="G97" s="32"/>
      <c r="H97" s="33"/>
      <c r="I97" s="33"/>
      <c r="J97" s="33"/>
      <c r="K97" s="34"/>
    </row>
    <row r="98" spans="1:11" x14ac:dyDescent="0.25">
      <c r="A98" s="25" t="s">
        <v>150</v>
      </c>
      <c r="B98" s="14">
        <v>-2517546</v>
      </c>
      <c r="C98" s="6">
        <v>24047101</v>
      </c>
      <c r="D98" s="6">
        <v>0</v>
      </c>
      <c r="E98" s="6">
        <v>9683084</v>
      </c>
      <c r="F98" s="15">
        <v>36966300</v>
      </c>
      <c r="G98" s="14">
        <v>-962116</v>
      </c>
      <c r="H98" s="6">
        <v>242940384</v>
      </c>
      <c r="I98" s="6">
        <v>241978268</v>
      </c>
      <c r="J98" s="6">
        <v>-205011968</v>
      </c>
      <c r="K98" s="15">
        <v>36966300</v>
      </c>
    </row>
    <row r="99" spans="1:11" x14ac:dyDescent="0.25">
      <c r="A99" s="25" t="s">
        <v>151</v>
      </c>
      <c r="B99" s="14">
        <v>-4984656</v>
      </c>
      <c r="C99" s="6">
        <v>24043967</v>
      </c>
      <c r="D99" s="6">
        <v>0</v>
      </c>
      <c r="E99" s="6">
        <v>8840422</v>
      </c>
      <c r="F99" s="15">
        <v>32347008</v>
      </c>
      <c r="G99" s="14">
        <v>-452807</v>
      </c>
      <c r="H99" s="6">
        <v>239974870</v>
      </c>
      <c r="I99" s="6">
        <v>239522063</v>
      </c>
      <c r="J99" s="6">
        <v>-207175057</v>
      </c>
      <c r="K99" s="15">
        <v>32347006</v>
      </c>
    </row>
    <row r="100" spans="1:11" x14ac:dyDescent="0.25">
      <c r="A100" s="25" t="s">
        <v>152</v>
      </c>
      <c r="B100" s="14">
        <v>-7684478</v>
      </c>
      <c r="C100" s="6">
        <v>25021032</v>
      </c>
      <c r="D100" s="6">
        <v>0</v>
      </c>
      <c r="E100" s="6">
        <v>2386857</v>
      </c>
      <c r="F100" s="15">
        <v>25002502</v>
      </c>
      <c r="G100" s="14">
        <v>636398</v>
      </c>
      <c r="H100" s="6">
        <v>239074326</v>
      </c>
      <c r="I100" s="6">
        <v>239710724</v>
      </c>
      <c r="J100" s="6">
        <v>-207952877</v>
      </c>
      <c r="K100" s="15">
        <v>31757847</v>
      </c>
    </row>
    <row r="101" spans="1:11" x14ac:dyDescent="0.25">
      <c r="A101" s="25" t="s">
        <v>153</v>
      </c>
      <c r="B101" s="14">
        <v>-16721151</v>
      </c>
      <c r="C101" s="6">
        <v>29269450</v>
      </c>
      <c r="D101" s="6">
        <v>0</v>
      </c>
      <c r="E101" s="6">
        <v>9421900</v>
      </c>
      <c r="F101" s="15">
        <v>26610178</v>
      </c>
      <c r="G101" s="14">
        <v>-565353</v>
      </c>
      <c r="H101" s="6">
        <v>237173782</v>
      </c>
      <c r="I101" s="6">
        <v>236608429</v>
      </c>
      <c r="J101" s="6">
        <v>-209998252</v>
      </c>
      <c r="K101" s="15">
        <v>26610177</v>
      </c>
    </row>
    <row r="102" spans="1:11" x14ac:dyDescent="0.25">
      <c r="A102" s="22" t="s">
        <v>162</v>
      </c>
      <c r="B102" s="12">
        <f t="shared" ref="B102:K102" si="15">SUM(B98:B101)</f>
        <v>-31907831</v>
      </c>
      <c r="C102" s="5">
        <f t="shared" si="15"/>
        <v>102381550</v>
      </c>
      <c r="D102" s="5">
        <f t="shared" si="15"/>
        <v>0</v>
      </c>
      <c r="E102" s="5">
        <f t="shared" si="15"/>
        <v>30332263</v>
      </c>
      <c r="F102" s="13">
        <f t="shared" si="15"/>
        <v>120925988</v>
      </c>
      <c r="G102" s="12">
        <f t="shared" si="15"/>
        <v>-1343878</v>
      </c>
      <c r="H102" s="5">
        <f t="shared" si="15"/>
        <v>959163362</v>
      </c>
      <c r="I102" s="5">
        <f t="shared" si="15"/>
        <v>957819484</v>
      </c>
      <c r="J102" s="5">
        <f t="shared" si="15"/>
        <v>-830138154</v>
      </c>
      <c r="K102" s="13">
        <f t="shared" si="15"/>
        <v>127681330</v>
      </c>
    </row>
    <row r="103" spans="1:11" x14ac:dyDescent="0.25">
      <c r="A103" s="24"/>
      <c r="B103" s="32"/>
      <c r="C103" s="33"/>
      <c r="D103" s="33"/>
      <c r="E103" s="33"/>
      <c r="F103" s="34"/>
      <c r="G103" s="32"/>
      <c r="H103" s="33"/>
      <c r="I103" s="33"/>
      <c r="J103" s="33"/>
      <c r="K103" s="34"/>
    </row>
    <row r="104" spans="1:11" x14ac:dyDescent="0.25">
      <c r="A104" s="22" t="s">
        <v>177</v>
      </c>
      <c r="B104" s="32"/>
      <c r="C104" s="33"/>
      <c r="D104" s="33"/>
      <c r="E104" s="33"/>
      <c r="F104" s="34"/>
      <c r="G104" s="32"/>
      <c r="H104" s="33"/>
      <c r="I104" s="33"/>
      <c r="J104" s="33"/>
      <c r="K104" s="34"/>
    </row>
    <row r="105" spans="1:11" x14ac:dyDescent="0.25">
      <c r="A105" s="25" t="s">
        <v>150</v>
      </c>
      <c r="B105" s="14">
        <v>-2058682</v>
      </c>
      <c r="C105" s="6">
        <v>137575273</v>
      </c>
      <c r="D105" s="6">
        <v>0</v>
      </c>
      <c r="E105" s="6">
        <v>13654468</v>
      </c>
      <c r="F105" s="15">
        <v>189621589</v>
      </c>
      <c r="G105" s="14">
        <v>30134848</v>
      </c>
      <c r="H105" s="6">
        <v>223107353</v>
      </c>
      <c r="I105" s="6">
        <v>253242201</v>
      </c>
      <c r="J105" s="6">
        <v>-63620612</v>
      </c>
      <c r="K105" s="15">
        <v>189621589</v>
      </c>
    </row>
    <row r="106" spans="1:11" x14ac:dyDescent="0.25">
      <c r="A106" s="25" t="s">
        <v>151</v>
      </c>
      <c r="B106" s="14">
        <v>-6540106</v>
      </c>
      <c r="C106" s="6">
        <v>136776122</v>
      </c>
      <c r="D106" s="6">
        <v>0</v>
      </c>
      <c r="E106" s="6">
        <v>15432400</v>
      </c>
      <c r="F106" s="15">
        <v>184286549</v>
      </c>
      <c r="G106" s="14">
        <v>25221392</v>
      </c>
      <c r="H106" s="6">
        <v>228417598</v>
      </c>
      <c r="I106" s="6">
        <v>253638990</v>
      </c>
      <c r="J106" s="6">
        <v>-69352439</v>
      </c>
      <c r="K106" s="15">
        <v>184286551</v>
      </c>
    </row>
    <row r="107" spans="1:11" x14ac:dyDescent="0.25">
      <c r="A107" s="25" t="s">
        <v>152</v>
      </c>
      <c r="B107" s="14">
        <v>-4616573</v>
      </c>
      <c r="C107" s="6">
        <v>135445171</v>
      </c>
      <c r="D107" s="6">
        <v>0</v>
      </c>
      <c r="E107" s="6">
        <v>14524324</v>
      </c>
      <c r="F107" s="15">
        <v>181542026</v>
      </c>
      <c r="G107" s="14">
        <v>21414533</v>
      </c>
      <c r="H107" s="6">
        <v>233021208</v>
      </c>
      <c r="I107" s="6">
        <v>254435741</v>
      </c>
      <c r="J107" s="6">
        <v>-72893716</v>
      </c>
      <c r="K107" s="15">
        <v>181542025</v>
      </c>
    </row>
    <row r="108" spans="1:11" x14ac:dyDescent="0.25">
      <c r="A108" s="25" t="s">
        <v>153</v>
      </c>
      <c r="B108" s="14">
        <v>-9871651</v>
      </c>
      <c r="C108" s="6">
        <v>133302242</v>
      </c>
      <c r="D108" s="6">
        <v>0</v>
      </c>
      <c r="E108" s="6">
        <v>14693244</v>
      </c>
      <c r="F108" s="15">
        <v>176786731</v>
      </c>
      <c r="G108" s="14">
        <v>16927619</v>
      </c>
      <c r="H108" s="6">
        <v>238698073</v>
      </c>
      <c r="I108" s="6">
        <v>255625692</v>
      </c>
      <c r="J108" s="6">
        <v>-78838962</v>
      </c>
      <c r="K108" s="15">
        <v>176786730</v>
      </c>
    </row>
    <row r="109" spans="1:11" x14ac:dyDescent="0.25">
      <c r="A109" s="22" t="s">
        <v>162</v>
      </c>
      <c r="B109" s="12">
        <f t="shared" ref="B109:K109" si="16">SUM(B105:B108)</f>
        <v>-23087012</v>
      </c>
      <c r="C109" s="5">
        <f t="shared" si="16"/>
        <v>543098808</v>
      </c>
      <c r="D109" s="5">
        <f t="shared" si="16"/>
        <v>0</v>
      </c>
      <c r="E109" s="5">
        <f t="shared" si="16"/>
        <v>58304436</v>
      </c>
      <c r="F109" s="13">
        <f t="shared" si="16"/>
        <v>732236895</v>
      </c>
      <c r="G109" s="12">
        <f t="shared" si="16"/>
        <v>93698392</v>
      </c>
      <c r="H109" s="5">
        <f t="shared" si="16"/>
        <v>923244232</v>
      </c>
      <c r="I109" s="5">
        <f t="shared" si="16"/>
        <v>1016942624</v>
      </c>
      <c r="J109" s="5">
        <f t="shared" si="16"/>
        <v>-284705729</v>
      </c>
      <c r="K109" s="13">
        <f t="shared" si="16"/>
        <v>732236895</v>
      </c>
    </row>
    <row r="110" spans="1:11" x14ac:dyDescent="0.25">
      <c r="A110" s="24"/>
      <c r="B110" s="32"/>
      <c r="C110" s="33"/>
      <c r="D110" s="33"/>
      <c r="E110" s="33"/>
      <c r="F110" s="34"/>
      <c r="G110" s="32"/>
      <c r="H110" s="33"/>
      <c r="I110" s="33"/>
      <c r="J110" s="33"/>
      <c r="K110" s="34"/>
    </row>
    <row r="111" spans="1:11" x14ac:dyDescent="0.25">
      <c r="A111" s="22" t="s">
        <v>178</v>
      </c>
      <c r="B111" s="32"/>
      <c r="C111" s="33"/>
      <c r="D111" s="33"/>
      <c r="E111" s="33"/>
      <c r="F111" s="34"/>
      <c r="G111" s="32"/>
      <c r="H111" s="33"/>
      <c r="I111" s="33"/>
      <c r="J111" s="33"/>
      <c r="K111" s="34"/>
    </row>
    <row r="112" spans="1:11" x14ac:dyDescent="0.25">
      <c r="A112" s="25" t="s">
        <v>150</v>
      </c>
      <c r="B112" s="14">
        <v>138980796</v>
      </c>
      <c r="C112" s="6">
        <v>232632755</v>
      </c>
      <c r="D112" s="6">
        <v>0</v>
      </c>
      <c r="E112" s="6">
        <v>33110855</v>
      </c>
      <c r="F112" s="15">
        <v>506619561</v>
      </c>
      <c r="G112" s="14">
        <v>73992860</v>
      </c>
      <c r="H112" s="6">
        <v>101071652</v>
      </c>
      <c r="I112" s="6">
        <v>175064512</v>
      </c>
      <c r="J112" s="6">
        <v>331555049</v>
      </c>
      <c r="K112" s="15">
        <v>506619561</v>
      </c>
    </row>
    <row r="113" spans="1:11" x14ac:dyDescent="0.25">
      <c r="A113" s="25" t="s">
        <v>151</v>
      </c>
      <c r="B113" s="14">
        <v>131247716</v>
      </c>
      <c r="C113" s="6">
        <v>230417920</v>
      </c>
      <c r="D113" s="6">
        <v>0</v>
      </c>
      <c r="E113" s="6">
        <v>34196504</v>
      </c>
      <c r="F113" s="15">
        <v>492232572</v>
      </c>
      <c r="G113" s="14">
        <v>62319770</v>
      </c>
      <c r="H113" s="6">
        <v>97424817</v>
      </c>
      <c r="I113" s="6">
        <v>159744587</v>
      </c>
      <c r="J113" s="6">
        <v>332487987</v>
      </c>
      <c r="K113" s="15">
        <v>492232574</v>
      </c>
    </row>
    <row r="114" spans="1:11" x14ac:dyDescent="0.25">
      <c r="A114" s="25" t="s">
        <v>152</v>
      </c>
      <c r="B114" s="14">
        <v>103431280</v>
      </c>
      <c r="C114" s="6">
        <v>228140655</v>
      </c>
      <c r="D114" s="6">
        <v>0</v>
      </c>
      <c r="E114" s="6">
        <v>35302457</v>
      </c>
      <c r="F114" s="15">
        <v>467649257</v>
      </c>
      <c r="G114" s="14">
        <v>34305892</v>
      </c>
      <c r="H114" s="6">
        <v>95161588</v>
      </c>
      <c r="I114" s="6">
        <v>129467480</v>
      </c>
      <c r="J114" s="6">
        <v>338181778</v>
      </c>
      <c r="K114" s="15">
        <v>467649258</v>
      </c>
    </row>
    <row r="115" spans="1:11" x14ac:dyDescent="0.25">
      <c r="A115" s="25" t="s">
        <v>153</v>
      </c>
      <c r="B115" s="14">
        <v>87961449.629999995</v>
      </c>
      <c r="C115" s="6">
        <v>224697212.77000001</v>
      </c>
      <c r="D115" s="6">
        <v>0</v>
      </c>
      <c r="E115" s="6">
        <v>36607795.530000001</v>
      </c>
      <c r="F115" s="15">
        <v>452348400.83999997</v>
      </c>
      <c r="G115" s="14">
        <v>19053758.370000001</v>
      </c>
      <c r="H115" s="6">
        <v>92988897.930000007</v>
      </c>
      <c r="I115" s="6">
        <v>112042656.3</v>
      </c>
      <c r="J115" s="6">
        <v>340305744.75</v>
      </c>
      <c r="K115" s="15">
        <v>452348401.05000001</v>
      </c>
    </row>
    <row r="116" spans="1:11" x14ac:dyDescent="0.25">
      <c r="A116" s="22" t="s">
        <v>162</v>
      </c>
      <c r="B116" s="12">
        <f t="shared" ref="B116:K116" si="17">SUM(B112:B115)</f>
        <v>461621241.63</v>
      </c>
      <c r="C116" s="5">
        <f t="shared" si="17"/>
        <v>915888542.76999998</v>
      </c>
      <c r="D116" s="5">
        <f t="shared" si="17"/>
        <v>0</v>
      </c>
      <c r="E116" s="5">
        <f t="shared" si="17"/>
        <v>139217611.53</v>
      </c>
      <c r="F116" s="13">
        <f t="shared" si="17"/>
        <v>1918849790.8399999</v>
      </c>
      <c r="G116" s="12">
        <f t="shared" si="17"/>
        <v>189672280.37</v>
      </c>
      <c r="H116" s="5">
        <f t="shared" si="17"/>
        <v>386646954.93000001</v>
      </c>
      <c r="I116" s="5">
        <f t="shared" si="17"/>
        <v>576319235.29999995</v>
      </c>
      <c r="J116" s="5">
        <f t="shared" si="17"/>
        <v>1342530558.75</v>
      </c>
      <c r="K116" s="13">
        <f t="shared" si="17"/>
        <v>1918849794.05</v>
      </c>
    </row>
    <row r="117" spans="1:11" x14ac:dyDescent="0.25">
      <c r="A117" s="24"/>
      <c r="B117" s="32"/>
      <c r="C117" s="33"/>
      <c r="D117" s="33"/>
      <c r="E117" s="33"/>
      <c r="F117" s="34"/>
      <c r="G117" s="32"/>
      <c r="H117" s="33"/>
      <c r="I117" s="33"/>
      <c r="J117" s="33"/>
      <c r="K117" s="34"/>
    </row>
    <row r="118" spans="1:11" x14ac:dyDescent="0.25">
      <c r="A118" s="22" t="s">
        <v>179</v>
      </c>
      <c r="B118" s="32"/>
      <c r="C118" s="33"/>
      <c r="D118" s="33"/>
      <c r="E118" s="33"/>
      <c r="F118" s="34"/>
      <c r="G118" s="32"/>
      <c r="H118" s="33"/>
      <c r="I118" s="33"/>
      <c r="J118" s="33"/>
      <c r="K118" s="34"/>
    </row>
    <row r="119" spans="1:11" x14ac:dyDescent="0.25">
      <c r="A119" s="25" t="s">
        <v>150</v>
      </c>
      <c r="B119" s="14">
        <v>11071946.32</v>
      </c>
      <c r="C119" s="6">
        <v>115158006.2</v>
      </c>
      <c r="D119" s="6">
        <v>2906967.26</v>
      </c>
      <c r="E119" s="6">
        <v>1192262.68</v>
      </c>
      <c r="F119" s="15">
        <v>210888281.43000001</v>
      </c>
      <c r="G119" s="14">
        <v>-781999499.89999998</v>
      </c>
      <c r="H119" s="6">
        <v>0</v>
      </c>
      <c r="I119" s="6">
        <v>-781999499.89999998</v>
      </c>
      <c r="J119" s="6">
        <v>992887781.33000004</v>
      </c>
      <c r="K119" s="15">
        <v>210888281.43000001</v>
      </c>
    </row>
    <row r="120" spans="1:11" x14ac:dyDescent="0.25">
      <c r="A120" s="25" t="s">
        <v>151</v>
      </c>
      <c r="B120" s="14">
        <v>10430610.15</v>
      </c>
      <c r="C120" s="6">
        <v>115181679.29000001</v>
      </c>
      <c r="D120" s="6">
        <v>2906967.26</v>
      </c>
      <c r="E120" s="6">
        <v>1156788.3799999999</v>
      </c>
      <c r="F120" s="15">
        <v>211279986.47999999</v>
      </c>
      <c r="G120" s="14">
        <v>-795455227.84000003</v>
      </c>
      <c r="H120" s="6">
        <v>0</v>
      </c>
      <c r="I120" s="6">
        <v>-795455227.84000003</v>
      </c>
      <c r="J120" s="6">
        <v>1006738949.3200001</v>
      </c>
      <c r="K120" s="15">
        <v>211283721.47999999</v>
      </c>
    </row>
    <row r="121" spans="1:11" x14ac:dyDescent="0.25">
      <c r="A121" s="25" t="s">
        <v>152</v>
      </c>
      <c r="B121" s="14">
        <v>12655505.09</v>
      </c>
      <c r="C121" s="6">
        <v>113677281.39</v>
      </c>
      <c r="D121" s="6">
        <v>2906967.26</v>
      </c>
      <c r="E121" s="6">
        <v>1068218.3899999999</v>
      </c>
      <c r="F121" s="15">
        <v>208427646.56999999</v>
      </c>
      <c r="G121" s="14">
        <v>-805962248</v>
      </c>
      <c r="H121" s="6">
        <v>0</v>
      </c>
      <c r="I121" s="6">
        <v>-805962248</v>
      </c>
      <c r="J121" s="6">
        <v>1014389894.5700001</v>
      </c>
      <c r="K121" s="15">
        <v>208427646.56999999</v>
      </c>
    </row>
    <row r="122" spans="1:11" x14ac:dyDescent="0.25">
      <c r="A122" s="25" t="s">
        <v>153</v>
      </c>
      <c r="B122" s="14">
        <v>14915647.84</v>
      </c>
      <c r="C122" s="6">
        <v>112337320.16</v>
      </c>
      <c r="D122" s="6">
        <v>2906967.26</v>
      </c>
      <c r="E122" s="6">
        <v>912712.15</v>
      </c>
      <c r="F122" s="15">
        <v>207332792.19</v>
      </c>
      <c r="G122" s="14">
        <v>-850305611.33000004</v>
      </c>
      <c r="H122" s="6">
        <v>0</v>
      </c>
      <c r="I122" s="6">
        <v>-850305611.33000004</v>
      </c>
      <c r="J122" s="6">
        <v>1057638403.52</v>
      </c>
      <c r="K122" s="15">
        <v>207332792.19</v>
      </c>
    </row>
    <row r="123" spans="1:11" x14ac:dyDescent="0.25">
      <c r="A123" s="22" t="s">
        <v>162</v>
      </c>
      <c r="B123" s="12">
        <f t="shared" ref="B123:K123" si="18">SUM(B119:B122)</f>
        <v>49073709.400000006</v>
      </c>
      <c r="C123" s="5">
        <f t="shared" si="18"/>
        <v>456354287.03999996</v>
      </c>
      <c r="D123" s="5">
        <f t="shared" si="18"/>
        <v>11627869.039999999</v>
      </c>
      <c r="E123" s="5">
        <f t="shared" si="18"/>
        <v>4329981.5999999996</v>
      </c>
      <c r="F123" s="13">
        <f t="shared" si="18"/>
        <v>837928706.67000008</v>
      </c>
      <c r="G123" s="12">
        <f t="shared" si="18"/>
        <v>-3233722587.0699997</v>
      </c>
      <c r="H123" s="5">
        <f t="shared" si="18"/>
        <v>0</v>
      </c>
      <c r="I123" s="5">
        <f t="shared" si="18"/>
        <v>-3233722587.0699997</v>
      </c>
      <c r="J123" s="5">
        <f t="shared" si="18"/>
        <v>4071655028.7400002</v>
      </c>
      <c r="K123" s="13">
        <f t="shared" si="18"/>
        <v>837932441.67000008</v>
      </c>
    </row>
    <row r="124" spans="1:11" x14ac:dyDescent="0.25">
      <c r="A124" s="24"/>
      <c r="B124" s="32"/>
      <c r="C124" s="33"/>
      <c r="D124" s="33"/>
      <c r="E124" s="33"/>
      <c r="F124" s="34"/>
      <c r="G124" s="32"/>
      <c r="H124" s="33"/>
      <c r="I124" s="33"/>
      <c r="J124" s="33"/>
      <c r="K124" s="34"/>
    </row>
    <row r="125" spans="1:11" x14ac:dyDescent="0.25">
      <c r="A125" s="22" t="s">
        <v>181</v>
      </c>
      <c r="B125" s="32"/>
      <c r="C125" s="33"/>
      <c r="D125" s="33"/>
      <c r="E125" s="33"/>
      <c r="F125" s="34"/>
      <c r="G125" s="32"/>
      <c r="H125" s="33"/>
      <c r="I125" s="33"/>
      <c r="J125" s="33"/>
      <c r="K125" s="34"/>
    </row>
    <row r="126" spans="1:11" x14ac:dyDescent="0.25">
      <c r="A126" s="25" t="s">
        <v>150</v>
      </c>
      <c r="B126" s="14">
        <v>22825894</v>
      </c>
      <c r="C126" s="6">
        <v>324724782</v>
      </c>
      <c r="D126" s="6">
        <v>19015679</v>
      </c>
      <c r="E126" s="6">
        <v>10869095</v>
      </c>
      <c r="F126" s="15">
        <v>494282335</v>
      </c>
      <c r="G126" s="14">
        <v>63117370</v>
      </c>
      <c r="H126" s="6">
        <v>103972311</v>
      </c>
      <c r="I126" s="6">
        <v>167089681</v>
      </c>
      <c r="J126" s="6">
        <v>327192653</v>
      </c>
      <c r="K126" s="15">
        <v>494282334</v>
      </c>
    </row>
    <row r="127" spans="1:11" x14ac:dyDescent="0.25">
      <c r="A127" s="25" t="s">
        <v>151</v>
      </c>
      <c r="B127" s="14">
        <v>22648512</v>
      </c>
      <c r="C127" s="6">
        <v>329505553</v>
      </c>
      <c r="D127" s="6">
        <v>19015679</v>
      </c>
      <c r="E127" s="6">
        <v>9782814</v>
      </c>
      <c r="F127" s="15">
        <v>502364686</v>
      </c>
      <c r="G127" s="14">
        <v>72348247</v>
      </c>
      <c r="H127" s="6">
        <v>99525119</v>
      </c>
      <c r="I127" s="6">
        <v>171873366</v>
      </c>
      <c r="J127" s="6">
        <v>330491320</v>
      </c>
      <c r="K127" s="15">
        <v>502364686</v>
      </c>
    </row>
    <row r="128" spans="1:11" x14ac:dyDescent="0.25">
      <c r="A128" s="25" t="s">
        <v>152</v>
      </c>
      <c r="B128" s="14">
        <v>24057366</v>
      </c>
      <c r="C128" s="6">
        <v>331336696</v>
      </c>
      <c r="D128" s="6">
        <v>19015679</v>
      </c>
      <c r="E128" s="6">
        <v>9860799</v>
      </c>
      <c r="F128" s="15">
        <v>511569658</v>
      </c>
      <c r="G128" s="14">
        <v>74208462</v>
      </c>
      <c r="H128" s="6">
        <v>103158799</v>
      </c>
      <c r="I128" s="6">
        <v>177367261</v>
      </c>
      <c r="J128" s="6">
        <v>334202397</v>
      </c>
      <c r="K128" s="15">
        <v>511569658</v>
      </c>
    </row>
    <row r="129" spans="1:11" x14ac:dyDescent="0.25">
      <c r="A129" s="25" t="s">
        <v>153</v>
      </c>
      <c r="B129" s="14">
        <v>30276609</v>
      </c>
      <c r="C129" s="6">
        <v>331511002</v>
      </c>
      <c r="D129" s="6">
        <v>19015679</v>
      </c>
      <c r="E129" s="6">
        <v>8583581</v>
      </c>
      <c r="F129" s="15">
        <v>521725978</v>
      </c>
      <c r="G129" s="14">
        <v>74139255</v>
      </c>
      <c r="H129" s="6">
        <v>93021462</v>
      </c>
      <c r="I129" s="6">
        <v>167160717</v>
      </c>
      <c r="J129" s="6">
        <v>354565261</v>
      </c>
      <c r="K129" s="15">
        <v>521725978</v>
      </c>
    </row>
    <row r="130" spans="1:11" x14ac:dyDescent="0.25">
      <c r="A130" s="22" t="s">
        <v>162</v>
      </c>
      <c r="B130" s="12">
        <f t="shared" ref="B130:K130" si="19">SUM(B126:B129)</f>
        <v>99808381</v>
      </c>
      <c r="C130" s="5">
        <f t="shared" si="19"/>
        <v>1317078033</v>
      </c>
      <c r="D130" s="5">
        <f t="shared" si="19"/>
        <v>76062716</v>
      </c>
      <c r="E130" s="5">
        <f t="shared" si="19"/>
        <v>39096289</v>
      </c>
      <c r="F130" s="13">
        <f t="shared" si="19"/>
        <v>2029942657</v>
      </c>
      <c r="G130" s="12">
        <f t="shared" si="19"/>
        <v>283813334</v>
      </c>
      <c r="H130" s="5">
        <f t="shared" si="19"/>
        <v>399677691</v>
      </c>
      <c r="I130" s="5">
        <f t="shared" si="19"/>
        <v>683491025</v>
      </c>
      <c r="J130" s="5">
        <f t="shared" si="19"/>
        <v>1346451631</v>
      </c>
      <c r="K130" s="13">
        <f t="shared" si="19"/>
        <v>2029942656</v>
      </c>
    </row>
    <row r="131" spans="1:11" x14ac:dyDescent="0.25">
      <c r="A131" s="24"/>
      <c r="B131" s="32"/>
      <c r="C131" s="33"/>
      <c r="D131" s="33"/>
      <c r="E131" s="33"/>
      <c r="F131" s="34"/>
      <c r="G131" s="32"/>
      <c r="H131" s="33"/>
      <c r="I131" s="33"/>
      <c r="J131" s="33"/>
      <c r="K131" s="34"/>
    </row>
    <row r="132" spans="1:11" x14ac:dyDescent="0.25">
      <c r="A132" s="22" t="s">
        <v>180</v>
      </c>
      <c r="B132" s="32"/>
      <c r="C132" s="33"/>
      <c r="D132" s="33"/>
      <c r="E132" s="33"/>
      <c r="F132" s="34"/>
      <c r="G132" s="32"/>
      <c r="H132" s="33"/>
      <c r="I132" s="33"/>
      <c r="J132" s="33"/>
      <c r="K132" s="34"/>
    </row>
    <row r="133" spans="1:11" x14ac:dyDescent="0.25">
      <c r="A133" s="25" t="s">
        <v>150</v>
      </c>
      <c r="B133" s="14">
        <v>247282978</v>
      </c>
      <c r="C133" s="6">
        <v>200178388</v>
      </c>
      <c r="D133" s="6">
        <v>0</v>
      </c>
      <c r="E133" s="6">
        <v>81656</v>
      </c>
      <c r="F133" s="15">
        <v>679180484</v>
      </c>
      <c r="G133" s="14">
        <v>142446037</v>
      </c>
      <c r="H133" s="6">
        <v>851332337</v>
      </c>
      <c r="I133" s="6">
        <v>993778374</v>
      </c>
      <c r="J133" s="6">
        <v>-314597890</v>
      </c>
      <c r="K133" s="15">
        <v>679180484</v>
      </c>
    </row>
    <row r="134" spans="1:11" x14ac:dyDescent="0.25">
      <c r="A134" s="25" t="s">
        <v>151</v>
      </c>
      <c r="B134" s="14">
        <v>273876611</v>
      </c>
      <c r="C134" s="6">
        <v>197253513</v>
      </c>
      <c r="D134" s="6">
        <v>0</v>
      </c>
      <c r="E134" s="6">
        <v>81656</v>
      </c>
      <c r="F134" s="15">
        <v>705172509</v>
      </c>
      <c r="G134" s="14">
        <v>157448821</v>
      </c>
      <c r="H134" s="6">
        <v>854167163</v>
      </c>
      <c r="I134" s="6">
        <v>1011615984</v>
      </c>
      <c r="J134" s="6">
        <v>-306443475</v>
      </c>
      <c r="K134" s="15">
        <v>705172509</v>
      </c>
    </row>
    <row r="135" spans="1:11" x14ac:dyDescent="0.25">
      <c r="A135" s="25" t="s">
        <v>152</v>
      </c>
      <c r="B135" s="14">
        <v>276604610</v>
      </c>
      <c r="C135" s="6">
        <v>221875262</v>
      </c>
      <c r="D135" s="6">
        <v>0</v>
      </c>
      <c r="E135" s="6">
        <v>81656</v>
      </c>
      <c r="F135" s="15">
        <v>745517457</v>
      </c>
      <c r="G135" s="14">
        <v>144290396</v>
      </c>
      <c r="H135" s="6">
        <v>814423235</v>
      </c>
      <c r="I135" s="6">
        <v>958713631</v>
      </c>
      <c r="J135" s="6">
        <v>-213196174</v>
      </c>
      <c r="K135" s="15">
        <v>745517457</v>
      </c>
    </row>
    <row r="136" spans="1:11" x14ac:dyDescent="0.25">
      <c r="A136" s="25" t="s">
        <v>153</v>
      </c>
      <c r="B136" s="14">
        <v>223834688</v>
      </c>
      <c r="C136" s="6">
        <v>217085087</v>
      </c>
      <c r="D136" s="6">
        <v>0</v>
      </c>
      <c r="E136" s="6">
        <v>81656</v>
      </c>
      <c r="F136" s="15">
        <v>725970959</v>
      </c>
      <c r="G136" s="14">
        <v>150380768</v>
      </c>
      <c r="H136" s="6">
        <v>797315560</v>
      </c>
      <c r="I136" s="6">
        <v>947696328</v>
      </c>
      <c r="J136" s="6">
        <v>-221725369</v>
      </c>
      <c r="K136" s="15">
        <v>725970959</v>
      </c>
    </row>
    <row r="137" spans="1:11" x14ac:dyDescent="0.25">
      <c r="A137" s="22" t="s">
        <v>162</v>
      </c>
      <c r="B137" s="12">
        <f t="shared" ref="B137:K137" si="20">SUM(B133:B136)</f>
        <v>1021598887</v>
      </c>
      <c r="C137" s="5">
        <f t="shared" si="20"/>
        <v>836392250</v>
      </c>
      <c r="D137" s="5">
        <f t="shared" si="20"/>
        <v>0</v>
      </c>
      <c r="E137" s="5">
        <f t="shared" si="20"/>
        <v>326624</v>
      </c>
      <c r="F137" s="13">
        <f t="shared" si="20"/>
        <v>2855841409</v>
      </c>
      <c r="G137" s="12">
        <f t="shared" si="20"/>
        <v>594566022</v>
      </c>
      <c r="H137" s="5">
        <f t="shared" si="20"/>
        <v>3317238295</v>
      </c>
      <c r="I137" s="5">
        <f t="shared" si="20"/>
        <v>3911804317</v>
      </c>
      <c r="J137" s="5">
        <f t="shared" si="20"/>
        <v>-1055962908</v>
      </c>
      <c r="K137" s="13">
        <f t="shared" si="20"/>
        <v>2855841409</v>
      </c>
    </row>
    <row r="138" spans="1:11" x14ac:dyDescent="0.25">
      <c r="A138" s="24"/>
      <c r="B138" s="32"/>
      <c r="C138" s="33"/>
      <c r="D138" s="33"/>
      <c r="E138" s="33"/>
      <c r="F138" s="34"/>
      <c r="G138" s="32"/>
      <c r="H138" s="33"/>
      <c r="I138" s="33"/>
      <c r="J138" s="33"/>
      <c r="K138" s="34"/>
    </row>
    <row r="139" spans="1:11" x14ac:dyDescent="0.25">
      <c r="A139" s="22" t="s">
        <v>182</v>
      </c>
      <c r="B139" s="32"/>
      <c r="C139" s="33"/>
      <c r="D139" s="33"/>
      <c r="E139" s="33"/>
      <c r="F139" s="34"/>
      <c r="G139" s="32"/>
      <c r="H139" s="33"/>
      <c r="I139" s="33"/>
      <c r="J139" s="33"/>
      <c r="K139" s="34"/>
    </row>
    <row r="140" spans="1:11" x14ac:dyDescent="0.25">
      <c r="A140" s="25" t="s">
        <v>150</v>
      </c>
      <c r="B140" s="14">
        <v>11104587.779999999</v>
      </c>
      <c r="C140" s="6">
        <v>93843841.780000001</v>
      </c>
      <c r="D140" s="6">
        <v>2607117.71</v>
      </c>
      <c r="E140" s="6">
        <v>1067672.75</v>
      </c>
      <c r="F140" s="15">
        <v>151555879.30000001</v>
      </c>
      <c r="G140" s="14">
        <v>-308289875.75</v>
      </c>
      <c r="H140" s="6">
        <v>15374500</v>
      </c>
      <c r="I140" s="6">
        <v>-292915375.75</v>
      </c>
      <c r="J140" s="6">
        <v>444471255.05000001</v>
      </c>
      <c r="K140" s="15">
        <v>151555879.30000001</v>
      </c>
    </row>
    <row r="141" spans="1:11" x14ac:dyDescent="0.25">
      <c r="A141" s="25" t="s">
        <v>151</v>
      </c>
      <c r="B141" s="14">
        <v>12140652.380000001</v>
      </c>
      <c r="C141" s="6">
        <v>93928220.280000001</v>
      </c>
      <c r="D141" s="6">
        <v>2607117.71</v>
      </c>
      <c r="E141" s="6">
        <v>1135032.0900000001</v>
      </c>
      <c r="F141" s="15">
        <v>153538949.44999999</v>
      </c>
      <c r="G141" s="14">
        <v>-300642166.23000002</v>
      </c>
      <c r="H141" s="6">
        <v>15374500</v>
      </c>
      <c r="I141" s="6">
        <v>-285267666.23000002</v>
      </c>
      <c r="J141" s="6">
        <v>438806615.68000001</v>
      </c>
      <c r="K141" s="15">
        <v>153538949.44999999</v>
      </c>
    </row>
    <row r="142" spans="1:11" x14ac:dyDescent="0.25">
      <c r="A142" s="25" t="s">
        <v>152</v>
      </c>
      <c r="B142" s="14">
        <v>14278449.5</v>
      </c>
      <c r="C142" s="6">
        <v>92887569.049999997</v>
      </c>
      <c r="D142" s="6">
        <v>2607117.71</v>
      </c>
      <c r="E142" s="6">
        <v>971647.53</v>
      </c>
      <c r="F142" s="15">
        <v>154330910.63999999</v>
      </c>
      <c r="G142" s="14">
        <v>-294969129.23000002</v>
      </c>
      <c r="H142" s="6">
        <v>15374500</v>
      </c>
      <c r="I142" s="6">
        <v>-279594629.23000002</v>
      </c>
      <c r="J142" s="6">
        <v>433925539.87</v>
      </c>
      <c r="K142" s="15">
        <v>154330910.63999999</v>
      </c>
    </row>
    <row r="143" spans="1:11" x14ac:dyDescent="0.25">
      <c r="A143" s="25" t="s">
        <v>153</v>
      </c>
      <c r="B143" s="14">
        <v>16912788.600000001</v>
      </c>
      <c r="C143" s="6">
        <v>92412446.200000003</v>
      </c>
      <c r="D143" s="6">
        <v>2607117.71</v>
      </c>
      <c r="E143" s="6">
        <v>879645.12</v>
      </c>
      <c r="F143" s="15">
        <v>158459949.46000001</v>
      </c>
      <c r="G143" s="14">
        <v>-305375360.93000001</v>
      </c>
      <c r="H143" s="6">
        <v>15374500</v>
      </c>
      <c r="I143" s="6">
        <v>-290000860.93000001</v>
      </c>
      <c r="J143" s="6">
        <v>448460810.38999999</v>
      </c>
      <c r="K143" s="15">
        <v>158459949.46000001</v>
      </c>
    </row>
    <row r="144" spans="1:11" x14ac:dyDescent="0.25">
      <c r="A144" s="22" t="s">
        <v>162</v>
      </c>
      <c r="B144" s="12">
        <f t="shared" ref="B144:K144" si="21">SUM(B140:B143)</f>
        <v>54436478.259999998</v>
      </c>
      <c r="C144" s="5">
        <f t="shared" si="21"/>
        <v>373072077.31</v>
      </c>
      <c r="D144" s="5">
        <f t="shared" si="21"/>
        <v>10428470.84</v>
      </c>
      <c r="E144" s="5">
        <f t="shared" si="21"/>
        <v>4053997.49</v>
      </c>
      <c r="F144" s="13">
        <f t="shared" si="21"/>
        <v>617885688.85000002</v>
      </c>
      <c r="G144" s="12">
        <f t="shared" si="21"/>
        <v>-1209276532.1400001</v>
      </c>
      <c r="H144" s="5">
        <f t="shared" si="21"/>
        <v>61498000</v>
      </c>
      <c r="I144" s="5">
        <f t="shared" si="21"/>
        <v>-1147778532.1400001</v>
      </c>
      <c r="J144" s="5">
        <f t="shared" si="21"/>
        <v>1765664220.9899998</v>
      </c>
      <c r="K144" s="13">
        <f t="shared" si="21"/>
        <v>617885688.85000002</v>
      </c>
    </row>
    <row r="145" spans="1:11" x14ac:dyDescent="0.25">
      <c r="A145" s="24"/>
      <c r="B145" s="32"/>
      <c r="C145" s="33"/>
      <c r="D145" s="33"/>
      <c r="E145" s="33"/>
      <c r="F145" s="34"/>
      <c r="G145" s="32"/>
      <c r="H145" s="33"/>
      <c r="I145" s="33"/>
      <c r="J145" s="33"/>
      <c r="K145" s="34"/>
    </row>
    <row r="146" spans="1:11" x14ac:dyDescent="0.25">
      <c r="A146" s="22" t="s">
        <v>183</v>
      </c>
      <c r="B146" s="32"/>
      <c r="C146" s="33"/>
      <c r="D146" s="33"/>
      <c r="E146" s="33"/>
      <c r="F146" s="34"/>
      <c r="G146" s="32"/>
      <c r="H146" s="33"/>
      <c r="I146" s="33"/>
      <c r="J146" s="33"/>
      <c r="K146" s="34"/>
    </row>
    <row r="147" spans="1:11" x14ac:dyDescent="0.25">
      <c r="A147" s="25" t="s">
        <v>150</v>
      </c>
      <c r="B147" s="14">
        <v>220813284.90000001</v>
      </c>
      <c r="C147" s="6">
        <v>192047738.09</v>
      </c>
      <c r="D147" s="6">
        <v>6247916.46</v>
      </c>
      <c r="E147" s="6">
        <v>40623852.109999999</v>
      </c>
      <c r="F147" s="15">
        <v>505215688.57999998</v>
      </c>
      <c r="G147" s="14">
        <v>63712566.659999996</v>
      </c>
      <c r="H147" s="6">
        <v>155544748.16999999</v>
      </c>
      <c r="I147" s="6">
        <v>219257314.83000001</v>
      </c>
      <c r="J147" s="6">
        <v>285958373.75</v>
      </c>
      <c r="K147" s="15">
        <v>505215688.57999998</v>
      </c>
    </row>
    <row r="148" spans="1:11" x14ac:dyDescent="0.25">
      <c r="A148" s="25" t="s">
        <v>151</v>
      </c>
      <c r="B148" s="14">
        <v>198730238.65000001</v>
      </c>
      <c r="C148" s="6">
        <v>191968104.15000001</v>
      </c>
      <c r="D148" s="6">
        <v>6247916.46</v>
      </c>
      <c r="E148" s="6">
        <v>30235832.57</v>
      </c>
      <c r="F148" s="15">
        <v>475633965.56</v>
      </c>
      <c r="G148" s="14">
        <v>54247193.850000001</v>
      </c>
      <c r="H148" s="6">
        <v>154470871.31</v>
      </c>
      <c r="I148" s="6">
        <v>208718065.16</v>
      </c>
      <c r="J148" s="6">
        <v>266915900.40000001</v>
      </c>
      <c r="K148" s="15">
        <v>475633965.56</v>
      </c>
    </row>
    <row r="149" spans="1:11" x14ac:dyDescent="0.25">
      <c r="A149" s="25" t="s">
        <v>152</v>
      </c>
      <c r="B149" s="14">
        <v>179170501.38</v>
      </c>
      <c r="C149" s="6">
        <v>190368423.86000001</v>
      </c>
      <c r="D149" s="6">
        <v>6247916.46</v>
      </c>
      <c r="E149" s="6">
        <v>27071096.670000002</v>
      </c>
      <c r="F149" s="15">
        <v>448977395.81</v>
      </c>
      <c r="G149" s="14">
        <v>39815760.729999997</v>
      </c>
      <c r="H149" s="6">
        <v>148477945.03999999</v>
      </c>
      <c r="I149" s="6">
        <v>188293705.77000001</v>
      </c>
      <c r="J149" s="6">
        <v>260683690.03999999</v>
      </c>
      <c r="K149" s="15">
        <v>448977395.81</v>
      </c>
    </row>
    <row r="150" spans="1:11" x14ac:dyDescent="0.25">
      <c r="A150" s="25" t="s">
        <v>153</v>
      </c>
      <c r="B150" s="14">
        <v>177048083.93000001</v>
      </c>
      <c r="C150" s="6">
        <v>184759765.65000001</v>
      </c>
      <c r="D150" s="6">
        <v>6247916.46</v>
      </c>
      <c r="E150" s="6">
        <v>33546907.600000001</v>
      </c>
      <c r="F150" s="15">
        <v>449964807.47000003</v>
      </c>
      <c r="G150" s="14">
        <v>30967206.539999999</v>
      </c>
      <c r="H150" s="6">
        <v>150271749.06999999</v>
      </c>
      <c r="I150" s="6">
        <v>181238955.61000001</v>
      </c>
      <c r="J150" s="6">
        <v>268725851.86000001</v>
      </c>
      <c r="K150" s="15">
        <v>449964807.47000003</v>
      </c>
    </row>
    <row r="151" spans="1:11" x14ac:dyDescent="0.25">
      <c r="A151" s="22" t="s">
        <v>162</v>
      </c>
      <c r="B151" s="12">
        <f t="shared" ref="B151:K151" si="22">SUM(B147:B150)</f>
        <v>775762108.86000013</v>
      </c>
      <c r="C151" s="5">
        <f t="shared" si="22"/>
        <v>759144031.75</v>
      </c>
      <c r="D151" s="5">
        <f t="shared" si="22"/>
        <v>24991665.84</v>
      </c>
      <c r="E151" s="5">
        <f t="shared" si="22"/>
        <v>131477688.95000002</v>
      </c>
      <c r="F151" s="13">
        <f t="shared" si="22"/>
        <v>1879791857.4200001</v>
      </c>
      <c r="G151" s="12">
        <f t="shared" si="22"/>
        <v>188742727.77999997</v>
      </c>
      <c r="H151" s="5">
        <f t="shared" si="22"/>
        <v>608765313.58999991</v>
      </c>
      <c r="I151" s="5">
        <f t="shared" si="22"/>
        <v>797508041.37</v>
      </c>
      <c r="J151" s="5">
        <f t="shared" si="22"/>
        <v>1082283816.05</v>
      </c>
      <c r="K151" s="13">
        <f t="shared" si="22"/>
        <v>1879791857.4200001</v>
      </c>
    </row>
    <row r="152" spans="1:11" x14ac:dyDescent="0.25">
      <c r="A152" s="24"/>
      <c r="B152" s="32"/>
      <c r="C152" s="33"/>
      <c r="D152" s="33"/>
      <c r="E152" s="33"/>
      <c r="F152" s="34"/>
      <c r="G152" s="32"/>
      <c r="H152" s="33"/>
      <c r="I152" s="33"/>
      <c r="J152" s="33"/>
      <c r="K152" s="34"/>
    </row>
    <row r="153" spans="1:11" x14ac:dyDescent="0.25">
      <c r="A153" s="22" t="s">
        <v>184</v>
      </c>
      <c r="B153" s="32"/>
      <c r="C153" s="33"/>
      <c r="D153" s="33"/>
      <c r="E153" s="33"/>
      <c r="F153" s="34"/>
      <c r="G153" s="32"/>
      <c r="H153" s="33"/>
      <c r="I153" s="33"/>
      <c r="J153" s="33"/>
      <c r="K153" s="34"/>
    </row>
    <row r="154" spans="1:11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15" t="s">
        <v>206</v>
      </c>
      <c r="G154" s="14" t="s">
        <v>206</v>
      </c>
      <c r="H154" s="6" t="s">
        <v>206</v>
      </c>
      <c r="I154" s="6" t="s">
        <v>206</v>
      </c>
      <c r="J154" s="6" t="s">
        <v>206</v>
      </c>
      <c r="K154" s="15" t="s">
        <v>206</v>
      </c>
    </row>
    <row r="155" spans="1:11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15" t="s">
        <v>206</v>
      </c>
      <c r="G155" s="14" t="s">
        <v>206</v>
      </c>
      <c r="H155" s="6" t="s">
        <v>206</v>
      </c>
      <c r="I155" s="6" t="s">
        <v>206</v>
      </c>
      <c r="J155" s="6" t="s">
        <v>206</v>
      </c>
      <c r="K155" s="15" t="s">
        <v>206</v>
      </c>
    </row>
    <row r="156" spans="1:11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15" t="s">
        <v>206</v>
      </c>
      <c r="G156" s="14" t="s">
        <v>206</v>
      </c>
      <c r="H156" s="6" t="s">
        <v>206</v>
      </c>
      <c r="I156" s="6" t="s">
        <v>206</v>
      </c>
      <c r="J156" s="6" t="s">
        <v>206</v>
      </c>
      <c r="K156" s="15" t="s">
        <v>206</v>
      </c>
    </row>
    <row r="157" spans="1:11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15" t="s">
        <v>206</v>
      </c>
      <c r="G157" s="14" t="s">
        <v>206</v>
      </c>
      <c r="H157" s="6" t="s">
        <v>206</v>
      </c>
      <c r="I157" s="6" t="s">
        <v>206</v>
      </c>
      <c r="J157" s="6" t="s">
        <v>206</v>
      </c>
      <c r="K157" s="15" t="s">
        <v>206</v>
      </c>
    </row>
    <row r="158" spans="1:11" x14ac:dyDescent="0.25">
      <c r="A158" s="22" t="s">
        <v>162</v>
      </c>
      <c r="B158" s="12">
        <f t="shared" ref="B158:K158" si="23">SUM(B154:B157)</f>
        <v>0</v>
      </c>
      <c r="C158" s="5">
        <f t="shared" si="23"/>
        <v>0</v>
      </c>
      <c r="D158" s="5">
        <f t="shared" si="23"/>
        <v>0</v>
      </c>
      <c r="E158" s="5">
        <f t="shared" si="23"/>
        <v>0</v>
      </c>
      <c r="F158" s="13">
        <f t="shared" si="23"/>
        <v>0</v>
      </c>
      <c r="G158" s="12">
        <f t="shared" si="23"/>
        <v>0</v>
      </c>
      <c r="H158" s="5">
        <f t="shared" si="23"/>
        <v>0</v>
      </c>
      <c r="I158" s="5">
        <f t="shared" si="23"/>
        <v>0</v>
      </c>
      <c r="J158" s="5">
        <f t="shared" si="23"/>
        <v>0</v>
      </c>
      <c r="K158" s="13">
        <f t="shared" si="23"/>
        <v>0</v>
      </c>
    </row>
    <row r="159" spans="1:11" x14ac:dyDescent="0.25">
      <c r="A159" s="24"/>
      <c r="B159" s="32"/>
      <c r="C159" s="33"/>
      <c r="D159" s="33"/>
      <c r="E159" s="33"/>
      <c r="F159" s="34"/>
      <c r="G159" s="32"/>
      <c r="H159" s="33"/>
      <c r="I159" s="33"/>
      <c r="J159" s="33"/>
      <c r="K159" s="34"/>
    </row>
    <row r="160" spans="1:11" x14ac:dyDescent="0.25">
      <c r="A160" s="22" t="s">
        <v>185</v>
      </c>
      <c r="B160" s="32"/>
      <c r="C160" s="33"/>
      <c r="D160" s="33"/>
      <c r="E160" s="33"/>
      <c r="F160" s="34"/>
      <c r="G160" s="32"/>
      <c r="H160" s="33"/>
      <c r="I160" s="33"/>
      <c r="J160" s="33"/>
      <c r="K160" s="34"/>
    </row>
    <row r="161" spans="1:11" x14ac:dyDescent="0.25">
      <c r="A161" s="25" t="s">
        <v>150</v>
      </c>
      <c r="B161" s="14">
        <v>2643745.1800000002</v>
      </c>
      <c r="C161" s="6">
        <v>34955202.950000003</v>
      </c>
      <c r="D161" s="6">
        <v>0</v>
      </c>
      <c r="E161" s="6">
        <v>341444.07</v>
      </c>
      <c r="F161" s="15">
        <v>62551304.670000002</v>
      </c>
      <c r="G161" s="14">
        <v>-82835592.359999999</v>
      </c>
      <c r="H161" s="6">
        <v>0</v>
      </c>
      <c r="I161" s="6">
        <v>-82835592.359999999</v>
      </c>
      <c r="J161" s="6">
        <v>145386897.03</v>
      </c>
      <c r="K161" s="15">
        <v>62551304.670000002</v>
      </c>
    </row>
    <row r="162" spans="1:11" x14ac:dyDescent="0.25">
      <c r="A162" s="25" t="s">
        <v>151</v>
      </c>
      <c r="B162" s="14">
        <v>2398318.29</v>
      </c>
      <c r="C162" s="6">
        <v>35680260.359999999</v>
      </c>
      <c r="D162" s="6">
        <v>0</v>
      </c>
      <c r="E162" s="6">
        <v>567866.31000000006</v>
      </c>
      <c r="F162" s="15">
        <v>61867331.909999996</v>
      </c>
      <c r="G162" s="14">
        <v>-82385013.959999993</v>
      </c>
      <c r="H162" s="6">
        <v>0</v>
      </c>
      <c r="I162" s="6">
        <v>-82385013.959999993</v>
      </c>
      <c r="J162" s="6">
        <v>144252345.87</v>
      </c>
      <c r="K162" s="15">
        <v>61867331.909999996</v>
      </c>
    </row>
    <row r="163" spans="1:11" x14ac:dyDescent="0.25">
      <c r="A163" s="25" t="s">
        <v>152</v>
      </c>
      <c r="B163" s="14">
        <v>5209504.29</v>
      </c>
      <c r="C163" s="6">
        <v>35533756.350000001</v>
      </c>
      <c r="D163" s="6">
        <v>0</v>
      </c>
      <c r="E163" s="6">
        <v>566077.93000000005</v>
      </c>
      <c r="F163" s="15">
        <v>64374301.530000001</v>
      </c>
      <c r="G163" s="14">
        <v>-82246252.310000002</v>
      </c>
      <c r="H163" s="6">
        <v>0</v>
      </c>
      <c r="I163" s="6">
        <v>-82246252.310000002</v>
      </c>
      <c r="J163" s="6">
        <v>146620553.84</v>
      </c>
      <c r="K163" s="15">
        <v>64374301.530000001</v>
      </c>
    </row>
    <row r="164" spans="1:11" x14ac:dyDescent="0.25">
      <c r="A164" s="25" t="s">
        <v>153</v>
      </c>
      <c r="B164" s="14">
        <v>6094014.4800000004</v>
      </c>
      <c r="C164" s="6">
        <v>60379310.579999998</v>
      </c>
      <c r="D164" s="6">
        <v>0</v>
      </c>
      <c r="E164" s="6">
        <v>544410.84</v>
      </c>
      <c r="F164" s="15">
        <v>91000997.709999993</v>
      </c>
      <c r="G164" s="14">
        <v>-56492798.539999999</v>
      </c>
      <c r="H164" s="6">
        <v>0</v>
      </c>
      <c r="I164" s="6">
        <v>-56492798.539999999</v>
      </c>
      <c r="J164" s="6">
        <v>147493796.25</v>
      </c>
      <c r="K164" s="15">
        <v>91000997.709999993</v>
      </c>
    </row>
    <row r="165" spans="1:11" x14ac:dyDescent="0.25">
      <c r="A165" s="22" t="s">
        <v>162</v>
      </c>
      <c r="B165" s="12">
        <f t="shared" ref="B165:K165" si="24">SUM(B161:B164)</f>
        <v>16345582.240000002</v>
      </c>
      <c r="C165" s="5">
        <f t="shared" si="24"/>
        <v>166548530.24000001</v>
      </c>
      <c r="D165" s="5">
        <f t="shared" si="24"/>
        <v>0</v>
      </c>
      <c r="E165" s="5">
        <f t="shared" si="24"/>
        <v>2019799.15</v>
      </c>
      <c r="F165" s="13">
        <f t="shared" si="24"/>
        <v>279793935.81999999</v>
      </c>
      <c r="G165" s="12">
        <f t="shared" si="24"/>
        <v>-303959657.17000002</v>
      </c>
      <c r="H165" s="5">
        <f t="shared" si="24"/>
        <v>0</v>
      </c>
      <c r="I165" s="5">
        <f t="shared" si="24"/>
        <v>-303959657.17000002</v>
      </c>
      <c r="J165" s="5">
        <f t="shared" si="24"/>
        <v>583753592.99000001</v>
      </c>
      <c r="K165" s="13">
        <f t="shared" si="24"/>
        <v>279793935.81999999</v>
      </c>
    </row>
    <row r="166" spans="1:11" x14ac:dyDescent="0.25">
      <c r="A166" s="24"/>
      <c r="B166" s="32"/>
      <c r="C166" s="33"/>
      <c r="D166" s="33"/>
      <c r="E166" s="33"/>
      <c r="F166" s="34"/>
      <c r="G166" s="32"/>
      <c r="H166" s="33"/>
      <c r="I166" s="33"/>
      <c r="J166" s="33"/>
      <c r="K166" s="34"/>
    </row>
    <row r="167" spans="1:11" x14ac:dyDescent="0.25">
      <c r="A167" s="22" t="s">
        <v>186</v>
      </c>
      <c r="B167" s="32"/>
      <c r="C167" s="33"/>
      <c r="D167" s="33"/>
      <c r="E167" s="33"/>
      <c r="F167" s="34"/>
      <c r="G167" s="32"/>
      <c r="H167" s="33"/>
      <c r="I167" s="33"/>
      <c r="J167" s="33"/>
      <c r="K167" s="34"/>
    </row>
    <row r="168" spans="1:11" x14ac:dyDescent="0.25">
      <c r="A168" s="25" t="s">
        <v>150</v>
      </c>
      <c r="B168" s="14">
        <v>3029784.4</v>
      </c>
      <c r="C168" s="6">
        <v>265561753.38</v>
      </c>
      <c r="D168" s="6">
        <v>0</v>
      </c>
      <c r="E168" s="6">
        <v>0</v>
      </c>
      <c r="F168" s="15">
        <v>268591537.77999997</v>
      </c>
      <c r="G168" s="14">
        <v>275451826.11000001</v>
      </c>
      <c r="H168" s="6">
        <v>0</v>
      </c>
      <c r="I168" s="6">
        <v>275451826.11000001</v>
      </c>
      <c r="J168" s="6">
        <v>-6860288.3300000001</v>
      </c>
      <c r="K168" s="15">
        <v>268591537.77999997</v>
      </c>
    </row>
    <row r="169" spans="1:11" x14ac:dyDescent="0.25">
      <c r="A169" s="25" t="s">
        <v>151</v>
      </c>
      <c r="B169" s="14">
        <v>3511514.26</v>
      </c>
      <c r="C169" s="6">
        <v>275323396.35000002</v>
      </c>
      <c r="D169" s="6">
        <v>0</v>
      </c>
      <c r="E169" s="6">
        <v>110614.36</v>
      </c>
      <c r="F169" s="15">
        <v>289155976.63999999</v>
      </c>
      <c r="G169" s="14">
        <v>324266321.62</v>
      </c>
      <c r="H169" s="6">
        <v>0</v>
      </c>
      <c r="I169" s="6">
        <v>324266321.62</v>
      </c>
      <c r="J169" s="6">
        <v>-35110344.979999997</v>
      </c>
      <c r="K169" s="15">
        <v>289155976.63999999</v>
      </c>
    </row>
    <row r="170" spans="1:11" x14ac:dyDescent="0.25">
      <c r="A170" s="25" t="s">
        <v>152</v>
      </c>
      <c r="B170" s="14">
        <v>6221034.0800000001</v>
      </c>
      <c r="C170" s="6">
        <v>274623568.35000002</v>
      </c>
      <c r="D170" s="6">
        <v>0</v>
      </c>
      <c r="E170" s="6">
        <v>203351.6</v>
      </c>
      <c r="F170" s="15">
        <v>304325180.74000001</v>
      </c>
      <c r="G170" s="14">
        <v>357065513.06999999</v>
      </c>
      <c r="H170" s="6">
        <v>0</v>
      </c>
      <c r="I170" s="6">
        <v>357065513.06999999</v>
      </c>
      <c r="J170" s="6">
        <v>-52740332.329999998</v>
      </c>
      <c r="K170" s="15">
        <v>304325180.74000001</v>
      </c>
    </row>
    <row r="171" spans="1:11" x14ac:dyDescent="0.25">
      <c r="A171" s="25" t="s">
        <v>153</v>
      </c>
      <c r="B171" s="14">
        <v>7833599.8799999999</v>
      </c>
      <c r="C171" s="6">
        <v>271724950.04000002</v>
      </c>
      <c r="D171" s="6">
        <v>0</v>
      </c>
      <c r="E171" s="6">
        <v>169359.67</v>
      </c>
      <c r="F171" s="15">
        <v>298752576.04000002</v>
      </c>
      <c r="G171" s="14">
        <v>370930836.19999999</v>
      </c>
      <c r="H171" s="6">
        <v>0</v>
      </c>
      <c r="I171" s="6">
        <v>370930836.19999999</v>
      </c>
      <c r="J171" s="6">
        <v>-72178260.159999996</v>
      </c>
      <c r="K171" s="15">
        <v>298752576.04000002</v>
      </c>
    </row>
    <row r="172" spans="1:11" x14ac:dyDescent="0.25">
      <c r="A172" s="22" t="s">
        <v>162</v>
      </c>
      <c r="B172" s="12">
        <f t="shared" ref="B172:K172" si="25">SUM(B168:B171)</f>
        <v>20595932.620000001</v>
      </c>
      <c r="C172" s="5">
        <f t="shared" si="25"/>
        <v>1087233668.1200001</v>
      </c>
      <c r="D172" s="5">
        <f t="shared" si="25"/>
        <v>0</v>
      </c>
      <c r="E172" s="5">
        <f t="shared" si="25"/>
        <v>483325.63</v>
      </c>
      <c r="F172" s="13">
        <f t="shared" si="25"/>
        <v>1160825271.2</v>
      </c>
      <c r="G172" s="12">
        <f t="shared" si="25"/>
        <v>1327714497</v>
      </c>
      <c r="H172" s="5">
        <f t="shared" si="25"/>
        <v>0</v>
      </c>
      <c r="I172" s="5">
        <f t="shared" si="25"/>
        <v>1327714497</v>
      </c>
      <c r="J172" s="5">
        <f t="shared" si="25"/>
        <v>-166889225.79999998</v>
      </c>
      <c r="K172" s="13">
        <f t="shared" si="25"/>
        <v>1160825271.2</v>
      </c>
    </row>
    <row r="173" spans="1:11" x14ac:dyDescent="0.25">
      <c r="A173" s="24"/>
      <c r="B173" s="32"/>
      <c r="C173" s="33"/>
      <c r="D173" s="33"/>
      <c r="E173" s="33"/>
      <c r="F173" s="34"/>
      <c r="G173" s="32"/>
      <c r="H173" s="33"/>
      <c r="I173" s="33"/>
      <c r="J173" s="33"/>
      <c r="K173" s="34"/>
    </row>
    <row r="174" spans="1:11" x14ac:dyDescent="0.25">
      <c r="A174" s="22" t="s">
        <v>187</v>
      </c>
      <c r="B174" s="32"/>
      <c r="C174" s="33"/>
      <c r="D174" s="33"/>
      <c r="E174" s="33"/>
      <c r="F174" s="34"/>
      <c r="G174" s="32"/>
      <c r="H174" s="33"/>
      <c r="I174" s="33"/>
      <c r="J174" s="33"/>
      <c r="K174" s="34"/>
    </row>
    <row r="175" spans="1:11" x14ac:dyDescent="0.25">
      <c r="A175" s="25" t="s">
        <v>150</v>
      </c>
      <c r="B175" s="14">
        <v>839251351</v>
      </c>
      <c r="C175" s="6">
        <v>389570555</v>
      </c>
      <c r="D175" s="6">
        <v>0</v>
      </c>
      <c r="E175" s="6">
        <v>154676446</v>
      </c>
      <c r="F175" s="15">
        <v>1548046745</v>
      </c>
      <c r="G175" s="14">
        <v>528957769</v>
      </c>
      <c r="H175" s="6">
        <v>678602225</v>
      </c>
      <c r="I175" s="6">
        <v>1207559994</v>
      </c>
      <c r="J175" s="6">
        <v>340486751</v>
      </c>
      <c r="K175" s="15">
        <v>1548046745</v>
      </c>
    </row>
    <row r="176" spans="1:11" x14ac:dyDescent="0.25">
      <c r="A176" s="25" t="s">
        <v>151</v>
      </c>
      <c r="B176" s="14">
        <v>165111916</v>
      </c>
      <c r="C176" s="6">
        <v>395893153</v>
      </c>
      <c r="D176" s="6">
        <v>0</v>
      </c>
      <c r="E176" s="6">
        <v>138061947</v>
      </c>
      <c r="F176" s="15">
        <v>866732463</v>
      </c>
      <c r="G176" s="14">
        <v>140460611</v>
      </c>
      <c r="H176" s="6">
        <v>665073016</v>
      </c>
      <c r="I176" s="6">
        <v>805533627</v>
      </c>
      <c r="J176" s="6">
        <v>61198836</v>
      </c>
      <c r="K176" s="15">
        <v>866732463</v>
      </c>
    </row>
    <row r="177" spans="1:11" x14ac:dyDescent="0.25">
      <c r="A177" s="25" t="s">
        <v>152</v>
      </c>
      <c r="B177" s="14">
        <v>107965841</v>
      </c>
      <c r="C177" s="6">
        <v>406558944</v>
      </c>
      <c r="D177" s="6">
        <v>0</v>
      </c>
      <c r="E177" s="6">
        <v>119685832</v>
      </c>
      <c r="F177" s="15">
        <v>805371823</v>
      </c>
      <c r="G177" s="14">
        <v>204244058</v>
      </c>
      <c r="H177" s="6">
        <v>663267389</v>
      </c>
      <c r="I177" s="6">
        <v>867511447</v>
      </c>
      <c r="J177" s="6">
        <v>-62139624</v>
      </c>
      <c r="K177" s="15">
        <v>805371823</v>
      </c>
    </row>
    <row r="178" spans="1:11" x14ac:dyDescent="0.25">
      <c r="A178" s="25" t="s">
        <v>153</v>
      </c>
      <c r="B178" s="14">
        <v>111359544</v>
      </c>
      <c r="C178" s="6">
        <v>427187328</v>
      </c>
      <c r="D178" s="6">
        <v>0</v>
      </c>
      <c r="E178" s="6">
        <v>100806498</v>
      </c>
      <c r="F178" s="15">
        <v>806497247</v>
      </c>
      <c r="G178" s="14">
        <v>183303423</v>
      </c>
      <c r="H178" s="6">
        <v>662116445</v>
      </c>
      <c r="I178" s="6">
        <v>845419868</v>
      </c>
      <c r="J178" s="6">
        <v>-38922621</v>
      </c>
      <c r="K178" s="15">
        <v>806497247</v>
      </c>
    </row>
    <row r="179" spans="1:11" x14ac:dyDescent="0.25">
      <c r="A179" s="22" t="s">
        <v>162</v>
      </c>
      <c r="B179" s="12">
        <f t="shared" ref="B179:K179" si="26">SUM(B175:B178)</f>
        <v>1223688652</v>
      </c>
      <c r="C179" s="5">
        <f t="shared" si="26"/>
        <v>1619209980</v>
      </c>
      <c r="D179" s="5">
        <f t="shared" si="26"/>
        <v>0</v>
      </c>
      <c r="E179" s="5">
        <f t="shared" si="26"/>
        <v>513230723</v>
      </c>
      <c r="F179" s="13">
        <f t="shared" si="26"/>
        <v>4026648278</v>
      </c>
      <c r="G179" s="12">
        <f t="shared" si="26"/>
        <v>1056965861</v>
      </c>
      <c r="H179" s="5">
        <f t="shared" si="26"/>
        <v>2669059075</v>
      </c>
      <c r="I179" s="5">
        <f t="shared" si="26"/>
        <v>3726024936</v>
      </c>
      <c r="J179" s="5">
        <f t="shared" si="26"/>
        <v>300623342</v>
      </c>
      <c r="K179" s="13">
        <f t="shared" si="26"/>
        <v>4026648278</v>
      </c>
    </row>
    <row r="180" spans="1:11" x14ac:dyDescent="0.25">
      <c r="A180" s="24"/>
      <c r="B180" s="32"/>
      <c r="C180" s="33"/>
      <c r="D180" s="33"/>
      <c r="E180" s="33"/>
      <c r="F180" s="34"/>
      <c r="G180" s="32"/>
      <c r="H180" s="33"/>
      <c r="I180" s="33"/>
      <c r="J180" s="33"/>
      <c r="K180" s="34"/>
    </row>
    <row r="181" spans="1:11" x14ac:dyDescent="0.25">
      <c r="A181" s="22" t="s">
        <v>188</v>
      </c>
      <c r="B181" s="32"/>
      <c r="C181" s="33"/>
      <c r="D181" s="33"/>
      <c r="E181" s="33"/>
      <c r="F181" s="34"/>
      <c r="G181" s="32"/>
      <c r="H181" s="33"/>
      <c r="I181" s="33"/>
      <c r="J181" s="33"/>
      <c r="K181" s="34"/>
    </row>
    <row r="182" spans="1:11" x14ac:dyDescent="0.25">
      <c r="A182" s="25" t="s">
        <v>150</v>
      </c>
      <c r="B182" s="14">
        <v>13173374</v>
      </c>
      <c r="C182" s="6">
        <v>54566232</v>
      </c>
      <c r="D182" s="6">
        <v>0</v>
      </c>
      <c r="E182" s="6">
        <v>5675397</v>
      </c>
      <c r="F182" s="15">
        <v>97246060</v>
      </c>
      <c r="G182" s="14">
        <v>29614251</v>
      </c>
      <c r="H182" s="6">
        <v>128375386</v>
      </c>
      <c r="I182" s="6">
        <v>157989637</v>
      </c>
      <c r="J182" s="6">
        <v>-60743577</v>
      </c>
      <c r="K182" s="15">
        <v>97246060</v>
      </c>
    </row>
    <row r="183" spans="1:11" x14ac:dyDescent="0.25">
      <c r="A183" s="25" t="s">
        <v>151</v>
      </c>
      <c r="B183" s="14">
        <v>11734815</v>
      </c>
      <c r="C183" s="6">
        <v>61326829</v>
      </c>
      <c r="D183" s="6">
        <v>0</v>
      </c>
      <c r="E183" s="6">
        <v>5490001</v>
      </c>
      <c r="F183" s="15">
        <v>102446827</v>
      </c>
      <c r="G183" s="14">
        <v>24218170</v>
      </c>
      <c r="H183" s="6">
        <v>126000241</v>
      </c>
      <c r="I183" s="6">
        <v>150218411</v>
      </c>
      <c r="J183" s="6">
        <v>-47771584</v>
      </c>
      <c r="K183" s="15">
        <v>102446827</v>
      </c>
    </row>
    <row r="184" spans="1:11" x14ac:dyDescent="0.25">
      <c r="A184" s="25" t="s">
        <v>152</v>
      </c>
      <c r="B184" s="14">
        <v>6850925</v>
      </c>
      <c r="C184" s="6">
        <v>66307127</v>
      </c>
      <c r="D184" s="6">
        <v>0</v>
      </c>
      <c r="E184" s="6">
        <v>5848553</v>
      </c>
      <c r="F184" s="15">
        <v>103057062</v>
      </c>
      <c r="G184" s="14">
        <v>27188726</v>
      </c>
      <c r="H184" s="6">
        <v>126063551</v>
      </c>
      <c r="I184" s="6">
        <v>153252277</v>
      </c>
      <c r="J184" s="6">
        <v>-50195215</v>
      </c>
      <c r="K184" s="15">
        <v>103057062</v>
      </c>
    </row>
    <row r="185" spans="1:11" x14ac:dyDescent="0.25">
      <c r="A185" s="25" t="s">
        <v>153</v>
      </c>
      <c r="B185" s="14">
        <v>6594334</v>
      </c>
      <c r="C185" s="6">
        <v>66354875</v>
      </c>
      <c r="D185" s="6">
        <v>0</v>
      </c>
      <c r="E185" s="6">
        <v>5641286</v>
      </c>
      <c r="F185" s="15">
        <v>101153903</v>
      </c>
      <c r="G185" s="14">
        <v>26566273</v>
      </c>
      <c r="H185" s="6">
        <v>125491154</v>
      </c>
      <c r="I185" s="6">
        <v>152057427</v>
      </c>
      <c r="J185" s="6">
        <v>-50903524</v>
      </c>
      <c r="K185" s="15">
        <v>101153903</v>
      </c>
    </row>
    <row r="186" spans="1:11" x14ac:dyDescent="0.25">
      <c r="A186" s="22" t="s">
        <v>162</v>
      </c>
      <c r="B186" s="12">
        <f t="shared" ref="B186:K186" si="27">SUM(B182:B185)</f>
        <v>38353448</v>
      </c>
      <c r="C186" s="5">
        <f t="shared" si="27"/>
        <v>248555063</v>
      </c>
      <c r="D186" s="5">
        <f t="shared" si="27"/>
        <v>0</v>
      </c>
      <c r="E186" s="5">
        <f t="shared" si="27"/>
        <v>22655237</v>
      </c>
      <c r="F186" s="13">
        <f t="shared" si="27"/>
        <v>403903852</v>
      </c>
      <c r="G186" s="12">
        <f t="shared" si="27"/>
        <v>107587420</v>
      </c>
      <c r="H186" s="5">
        <f t="shared" si="27"/>
        <v>505930332</v>
      </c>
      <c r="I186" s="5">
        <f t="shared" si="27"/>
        <v>613517752</v>
      </c>
      <c r="J186" s="5">
        <f t="shared" si="27"/>
        <v>-209613900</v>
      </c>
      <c r="K186" s="13">
        <f t="shared" si="27"/>
        <v>403903852</v>
      </c>
    </row>
    <row r="187" spans="1:11" x14ac:dyDescent="0.25">
      <c r="A187" s="24"/>
      <c r="B187" s="32"/>
      <c r="C187" s="33"/>
      <c r="D187" s="33"/>
      <c r="E187" s="33"/>
      <c r="F187" s="34"/>
      <c r="G187" s="32"/>
      <c r="H187" s="33"/>
      <c r="I187" s="33"/>
      <c r="J187" s="33"/>
      <c r="K187" s="34"/>
    </row>
    <row r="188" spans="1:11" x14ac:dyDescent="0.25">
      <c r="A188" s="22" t="s">
        <v>189</v>
      </c>
      <c r="B188" s="32"/>
      <c r="C188" s="33"/>
      <c r="D188" s="33"/>
      <c r="E188" s="33"/>
      <c r="F188" s="34"/>
      <c r="G188" s="32"/>
      <c r="H188" s="33"/>
      <c r="I188" s="33"/>
      <c r="J188" s="33"/>
      <c r="K188" s="34"/>
    </row>
    <row r="189" spans="1:11" x14ac:dyDescent="0.25">
      <c r="A189" s="25" t="s">
        <v>150</v>
      </c>
      <c r="B189" s="14">
        <v>18006942</v>
      </c>
      <c r="C189" s="6">
        <v>68508825</v>
      </c>
      <c r="D189" s="6">
        <v>0</v>
      </c>
      <c r="E189" s="6">
        <v>1515816</v>
      </c>
      <c r="F189" s="15">
        <v>148360282</v>
      </c>
      <c r="G189" s="14">
        <v>20420744</v>
      </c>
      <c r="H189" s="6">
        <v>26327947</v>
      </c>
      <c r="I189" s="6">
        <v>46748691</v>
      </c>
      <c r="J189" s="6">
        <v>101611542</v>
      </c>
      <c r="K189" s="15">
        <v>148360233</v>
      </c>
    </row>
    <row r="190" spans="1:11" x14ac:dyDescent="0.25">
      <c r="A190" s="25" t="s">
        <v>151</v>
      </c>
      <c r="B190" s="14">
        <v>24825872</v>
      </c>
      <c r="C190" s="6">
        <v>66729497</v>
      </c>
      <c r="D190" s="6">
        <v>0</v>
      </c>
      <c r="E190" s="6">
        <v>1601584</v>
      </c>
      <c r="F190" s="15">
        <v>145308836</v>
      </c>
      <c r="G190" s="14">
        <v>35678439</v>
      </c>
      <c r="H190" s="6">
        <v>25225540</v>
      </c>
      <c r="I190" s="6">
        <v>60903979</v>
      </c>
      <c r="J190" s="6">
        <v>84404958</v>
      </c>
      <c r="K190" s="15">
        <v>145308937</v>
      </c>
    </row>
    <row r="191" spans="1:11" x14ac:dyDescent="0.25">
      <c r="A191" s="25" t="s">
        <v>152</v>
      </c>
      <c r="B191" s="14">
        <v>18053159</v>
      </c>
      <c r="C191" s="6">
        <v>65901055</v>
      </c>
      <c r="D191" s="6">
        <v>0</v>
      </c>
      <c r="E191" s="6">
        <v>1427431</v>
      </c>
      <c r="F191" s="15">
        <v>127749957</v>
      </c>
      <c r="G191" s="14">
        <v>-45748174</v>
      </c>
      <c r="H191" s="6">
        <v>104442868</v>
      </c>
      <c r="I191" s="6">
        <v>58694694</v>
      </c>
      <c r="J191" s="6">
        <v>69055264</v>
      </c>
      <c r="K191" s="15">
        <v>127749958</v>
      </c>
    </row>
    <row r="192" spans="1:11" x14ac:dyDescent="0.25">
      <c r="A192" s="25" t="s">
        <v>153</v>
      </c>
      <c r="B192" s="14">
        <v>17172086</v>
      </c>
      <c r="C192" s="6">
        <v>65594623</v>
      </c>
      <c r="D192" s="6">
        <v>0</v>
      </c>
      <c r="E192" s="6">
        <v>1384368</v>
      </c>
      <c r="F192" s="15">
        <v>119647086</v>
      </c>
      <c r="G192" s="14">
        <v>-46625047</v>
      </c>
      <c r="H192" s="6">
        <v>105970677</v>
      </c>
      <c r="I192" s="6">
        <v>59345630</v>
      </c>
      <c r="J192" s="6">
        <v>60301409</v>
      </c>
      <c r="K192" s="15">
        <v>119647039</v>
      </c>
    </row>
    <row r="193" spans="1:11" x14ac:dyDescent="0.25">
      <c r="A193" s="22" t="s">
        <v>162</v>
      </c>
      <c r="B193" s="12">
        <f t="shared" ref="B193:K193" si="28">SUM(B189:B192)</f>
        <v>78058059</v>
      </c>
      <c r="C193" s="5">
        <f t="shared" si="28"/>
        <v>266734000</v>
      </c>
      <c r="D193" s="5">
        <f t="shared" si="28"/>
        <v>0</v>
      </c>
      <c r="E193" s="5">
        <f t="shared" si="28"/>
        <v>5929199</v>
      </c>
      <c r="F193" s="13">
        <f t="shared" si="28"/>
        <v>541066161</v>
      </c>
      <c r="G193" s="12">
        <f t="shared" si="28"/>
        <v>-36274038</v>
      </c>
      <c r="H193" s="5">
        <f t="shared" si="28"/>
        <v>261967032</v>
      </c>
      <c r="I193" s="5">
        <f t="shared" si="28"/>
        <v>225692994</v>
      </c>
      <c r="J193" s="5">
        <f t="shared" si="28"/>
        <v>315373173</v>
      </c>
      <c r="K193" s="13">
        <f t="shared" si="28"/>
        <v>541066167</v>
      </c>
    </row>
    <row r="194" spans="1:11" x14ac:dyDescent="0.25">
      <c r="A194" s="24"/>
      <c r="B194" s="32"/>
      <c r="C194" s="33"/>
      <c r="D194" s="33"/>
      <c r="E194" s="33"/>
      <c r="F194" s="34"/>
      <c r="G194" s="32"/>
      <c r="H194" s="33"/>
      <c r="I194" s="33"/>
      <c r="J194" s="33"/>
      <c r="K194" s="34"/>
    </row>
    <row r="195" spans="1:11" x14ac:dyDescent="0.25">
      <c r="A195" s="22" t="s">
        <v>190</v>
      </c>
      <c r="B195" s="32"/>
      <c r="C195" s="33"/>
      <c r="D195" s="33"/>
      <c r="E195" s="33"/>
      <c r="F195" s="34"/>
      <c r="G195" s="32"/>
      <c r="H195" s="33"/>
      <c r="I195" s="33"/>
      <c r="J195" s="33"/>
      <c r="K195" s="34"/>
    </row>
    <row r="196" spans="1:11" x14ac:dyDescent="0.25">
      <c r="A196" s="25" t="s">
        <v>150</v>
      </c>
      <c r="B196" s="14">
        <v>13747424</v>
      </c>
      <c r="C196" s="6">
        <v>21510274</v>
      </c>
      <c r="D196" s="6">
        <v>0</v>
      </c>
      <c r="E196" s="6">
        <v>169121</v>
      </c>
      <c r="F196" s="15">
        <v>44027303</v>
      </c>
      <c r="G196" s="14">
        <v>5265050</v>
      </c>
      <c r="H196" s="6">
        <v>14395407</v>
      </c>
      <c r="I196" s="6">
        <v>19660457</v>
      </c>
      <c r="J196" s="6">
        <v>24366846</v>
      </c>
      <c r="K196" s="15">
        <v>44027303</v>
      </c>
    </row>
    <row r="197" spans="1:11" x14ac:dyDescent="0.25">
      <c r="A197" s="25" t="s">
        <v>151</v>
      </c>
      <c r="B197" s="14">
        <v>11357993</v>
      </c>
      <c r="C197" s="6">
        <v>20979085</v>
      </c>
      <c r="D197" s="6">
        <v>0</v>
      </c>
      <c r="E197" s="6">
        <v>154143</v>
      </c>
      <c r="F197" s="15">
        <v>40941239</v>
      </c>
      <c r="G197" s="14">
        <v>4855680</v>
      </c>
      <c r="H197" s="6">
        <v>8074557</v>
      </c>
      <c r="I197" s="6">
        <v>12930237</v>
      </c>
      <c r="J197" s="6">
        <v>28011006</v>
      </c>
      <c r="K197" s="15">
        <v>40941243</v>
      </c>
    </row>
    <row r="198" spans="1:11" x14ac:dyDescent="0.25">
      <c r="A198" s="25" t="s">
        <v>152</v>
      </c>
      <c r="B198" s="14">
        <v>12015098</v>
      </c>
      <c r="C198" s="6">
        <v>20580560</v>
      </c>
      <c r="D198" s="6">
        <v>0</v>
      </c>
      <c r="E198" s="6">
        <v>139068</v>
      </c>
      <c r="F198" s="15">
        <v>41651882</v>
      </c>
      <c r="G198" s="14">
        <v>6365324</v>
      </c>
      <c r="H198" s="6">
        <v>8232293</v>
      </c>
      <c r="I198" s="6">
        <v>14597617</v>
      </c>
      <c r="J198" s="6">
        <v>27054266</v>
      </c>
      <c r="K198" s="15">
        <v>41651883</v>
      </c>
    </row>
    <row r="199" spans="1:11" x14ac:dyDescent="0.25">
      <c r="A199" s="25" t="s">
        <v>153</v>
      </c>
      <c r="B199" s="14">
        <v>11546182</v>
      </c>
      <c r="C199" s="6">
        <v>20137513</v>
      </c>
      <c r="D199" s="6">
        <v>0</v>
      </c>
      <c r="E199" s="6">
        <v>123897</v>
      </c>
      <c r="F199" s="15">
        <v>40675729</v>
      </c>
      <c r="G199" s="14">
        <v>3326760</v>
      </c>
      <c r="H199" s="6">
        <v>8214304</v>
      </c>
      <c r="I199" s="6">
        <v>11541064</v>
      </c>
      <c r="J199" s="6">
        <v>29134665</v>
      </c>
      <c r="K199" s="15">
        <v>40675729</v>
      </c>
    </row>
    <row r="200" spans="1:11" x14ac:dyDescent="0.25">
      <c r="A200" s="22" t="s">
        <v>162</v>
      </c>
      <c r="B200" s="12">
        <f t="shared" ref="B200:K200" si="29">SUM(B196:B199)</f>
        <v>48666697</v>
      </c>
      <c r="C200" s="5">
        <f t="shared" si="29"/>
        <v>83207432</v>
      </c>
      <c r="D200" s="5">
        <f t="shared" si="29"/>
        <v>0</v>
      </c>
      <c r="E200" s="5">
        <f t="shared" si="29"/>
        <v>586229</v>
      </c>
      <c r="F200" s="13">
        <f t="shared" si="29"/>
        <v>167296153</v>
      </c>
      <c r="G200" s="12">
        <f t="shared" si="29"/>
        <v>19812814</v>
      </c>
      <c r="H200" s="5">
        <f t="shared" si="29"/>
        <v>38916561</v>
      </c>
      <c r="I200" s="5">
        <f t="shared" si="29"/>
        <v>58729375</v>
      </c>
      <c r="J200" s="5">
        <f t="shared" si="29"/>
        <v>108566783</v>
      </c>
      <c r="K200" s="13">
        <f t="shared" si="29"/>
        <v>167296158</v>
      </c>
    </row>
    <row r="201" spans="1:11" x14ac:dyDescent="0.25">
      <c r="A201" s="24"/>
      <c r="B201" s="32"/>
      <c r="C201" s="33"/>
      <c r="D201" s="33"/>
      <c r="E201" s="33"/>
      <c r="F201" s="34"/>
      <c r="G201" s="32"/>
      <c r="H201" s="33"/>
      <c r="I201" s="33"/>
      <c r="J201" s="33"/>
      <c r="K201" s="34"/>
    </row>
    <row r="202" spans="1:11" x14ac:dyDescent="0.25">
      <c r="A202" s="22" t="s">
        <v>191</v>
      </c>
      <c r="B202" s="32"/>
      <c r="C202" s="33"/>
      <c r="D202" s="33"/>
      <c r="E202" s="33"/>
      <c r="F202" s="34"/>
      <c r="G202" s="32"/>
      <c r="H202" s="33"/>
      <c r="I202" s="33"/>
      <c r="J202" s="33"/>
      <c r="K202" s="34"/>
    </row>
    <row r="203" spans="1:11" x14ac:dyDescent="0.25">
      <c r="A203" s="25" t="s">
        <v>150</v>
      </c>
      <c r="B203" s="14">
        <v>53934199</v>
      </c>
      <c r="C203" s="6">
        <v>20171846</v>
      </c>
      <c r="D203" s="6">
        <v>0</v>
      </c>
      <c r="E203" s="6">
        <v>0</v>
      </c>
      <c r="F203" s="15">
        <v>75547426</v>
      </c>
      <c r="G203" s="14">
        <v>1830824</v>
      </c>
      <c r="H203" s="6">
        <v>13128326</v>
      </c>
      <c r="I203" s="6">
        <v>14959150</v>
      </c>
      <c r="J203" s="6">
        <v>60588276</v>
      </c>
      <c r="K203" s="15">
        <v>75547426</v>
      </c>
    </row>
    <row r="204" spans="1:11" x14ac:dyDescent="0.25">
      <c r="A204" s="25" t="s">
        <v>151</v>
      </c>
      <c r="B204" s="14">
        <v>58049518</v>
      </c>
      <c r="C204" s="6">
        <v>20160105</v>
      </c>
      <c r="D204" s="6">
        <v>0</v>
      </c>
      <c r="E204" s="6">
        <v>0</v>
      </c>
      <c r="F204" s="15">
        <v>80058142</v>
      </c>
      <c r="G204" s="14">
        <v>1858134</v>
      </c>
      <c r="H204" s="6">
        <v>13128326</v>
      </c>
      <c r="I204" s="6">
        <v>14986460</v>
      </c>
      <c r="J204" s="6">
        <v>65071682</v>
      </c>
      <c r="K204" s="15">
        <v>80058142</v>
      </c>
    </row>
    <row r="205" spans="1:11" x14ac:dyDescent="0.25">
      <c r="A205" s="25" t="s">
        <v>152</v>
      </c>
      <c r="B205" s="14">
        <v>58371226</v>
      </c>
      <c r="C205" s="6">
        <v>19735418</v>
      </c>
      <c r="D205" s="6">
        <v>0</v>
      </c>
      <c r="E205" s="6">
        <v>0</v>
      </c>
      <c r="F205" s="15">
        <v>79366580</v>
      </c>
      <c r="G205" s="14">
        <v>1643600</v>
      </c>
      <c r="H205" s="6">
        <v>13128326</v>
      </c>
      <c r="I205" s="6">
        <v>14771926</v>
      </c>
      <c r="J205" s="6">
        <v>64594654</v>
      </c>
      <c r="K205" s="15">
        <v>79366580</v>
      </c>
    </row>
    <row r="206" spans="1:11" x14ac:dyDescent="0.25">
      <c r="A206" s="25" t="s">
        <v>153</v>
      </c>
      <c r="B206" s="14">
        <v>60487670</v>
      </c>
      <c r="C206" s="6">
        <v>20244798</v>
      </c>
      <c r="D206" s="6">
        <v>0</v>
      </c>
      <c r="E206" s="6">
        <v>0</v>
      </c>
      <c r="F206" s="15">
        <v>82124685</v>
      </c>
      <c r="G206" s="14">
        <v>1391774</v>
      </c>
      <c r="H206" s="6">
        <v>14154568</v>
      </c>
      <c r="I206" s="6">
        <v>15546342</v>
      </c>
      <c r="J206" s="6">
        <v>66578343</v>
      </c>
      <c r="K206" s="15">
        <v>82124685</v>
      </c>
    </row>
    <row r="207" spans="1:11" x14ac:dyDescent="0.25">
      <c r="A207" s="22" t="s">
        <v>162</v>
      </c>
      <c r="B207" s="12">
        <f t="shared" ref="B207:K207" si="30">SUM(B203:B206)</f>
        <v>230842613</v>
      </c>
      <c r="C207" s="5">
        <f t="shared" si="30"/>
        <v>80312167</v>
      </c>
      <c r="D207" s="5">
        <f t="shared" si="30"/>
        <v>0</v>
      </c>
      <c r="E207" s="5">
        <f t="shared" si="30"/>
        <v>0</v>
      </c>
      <c r="F207" s="13">
        <f t="shared" si="30"/>
        <v>317096833</v>
      </c>
      <c r="G207" s="12">
        <f t="shared" si="30"/>
        <v>6724332</v>
      </c>
      <c r="H207" s="5">
        <f t="shared" si="30"/>
        <v>53539546</v>
      </c>
      <c r="I207" s="5">
        <f t="shared" si="30"/>
        <v>60263878</v>
      </c>
      <c r="J207" s="5">
        <f t="shared" si="30"/>
        <v>256832955</v>
      </c>
      <c r="K207" s="13">
        <f t="shared" si="30"/>
        <v>317096833</v>
      </c>
    </row>
    <row r="208" spans="1:11" x14ac:dyDescent="0.25">
      <c r="A208" s="24"/>
      <c r="B208" s="32"/>
      <c r="C208" s="33"/>
      <c r="D208" s="33"/>
      <c r="E208" s="33"/>
      <c r="F208" s="34"/>
      <c r="G208" s="32"/>
      <c r="H208" s="33"/>
      <c r="I208" s="33"/>
      <c r="J208" s="33"/>
      <c r="K208" s="34"/>
    </row>
    <row r="209" spans="1:11" x14ac:dyDescent="0.25">
      <c r="A209" s="22" t="s">
        <v>192</v>
      </c>
      <c r="B209" s="32"/>
      <c r="C209" s="33"/>
      <c r="D209" s="33"/>
      <c r="E209" s="33"/>
      <c r="F209" s="34"/>
      <c r="G209" s="32"/>
      <c r="H209" s="33"/>
      <c r="I209" s="33"/>
      <c r="J209" s="33"/>
      <c r="K209" s="34"/>
    </row>
    <row r="210" spans="1:11" x14ac:dyDescent="0.25">
      <c r="A210" s="25" t="s">
        <v>150</v>
      </c>
      <c r="B210" s="14">
        <v>9054008.8699999992</v>
      </c>
      <c r="C210" s="6">
        <v>13839697.550000001</v>
      </c>
      <c r="D210" s="6">
        <v>128510.8</v>
      </c>
      <c r="E210" s="6">
        <v>0</v>
      </c>
      <c r="F210" s="15">
        <v>28567369.399999999</v>
      </c>
      <c r="G210" s="14">
        <v>4760662.2699999996</v>
      </c>
      <c r="H210" s="6">
        <v>21036026</v>
      </c>
      <c r="I210" s="6">
        <v>25796688.27</v>
      </c>
      <c r="J210" s="6">
        <v>2903140</v>
      </c>
      <c r="K210" s="15">
        <v>28699828.27</v>
      </c>
    </row>
    <row r="211" spans="1:11" x14ac:dyDescent="0.25">
      <c r="A211" s="25" t="s">
        <v>151</v>
      </c>
      <c r="B211" s="14">
        <v>6992308</v>
      </c>
      <c r="C211" s="6">
        <v>14310256.5</v>
      </c>
      <c r="D211" s="6">
        <v>118510.8</v>
      </c>
      <c r="E211" s="6">
        <v>0</v>
      </c>
      <c r="F211" s="15">
        <v>28207908.300000001</v>
      </c>
      <c r="G211" s="14">
        <v>4275263.97</v>
      </c>
      <c r="H211" s="6">
        <v>20922408</v>
      </c>
      <c r="I211" s="6">
        <v>25197671.969999999</v>
      </c>
      <c r="J211" s="6">
        <v>2864960</v>
      </c>
      <c r="K211" s="15">
        <v>28062631.969999999</v>
      </c>
    </row>
    <row r="212" spans="1:11" x14ac:dyDescent="0.25">
      <c r="A212" s="25" t="s">
        <v>152</v>
      </c>
      <c r="B212" s="14">
        <v>5491657</v>
      </c>
      <c r="C212" s="6">
        <v>13895807.779999999</v>
      </c>
      <c r="D212" s="6">
        <v>118510.8</v>
      </c>
      <c r="E212" s="6">
        <v>0</v>
      </c>
      <c r="F212" s="15">
        <v>28049352.579999998</v>
      </c>
      <c r="G212" s="14">
        <v>4566466</v>
      </c>
      <c r="H212" s="6">
        <v>20685821</v>
      </c>
      <c r="I212" s="6">
        <v>25252287</v>
      </c>
      <c r="J212" s="6">
        <v>2803005</v>
      </c>
      <c r="K212" s="15">
        <v>28055292</v>
      </c>
    </row>
    <row r="213" spans="1:11" x14ac:dyDescent="0.25">
      <c r="A213" s="25" t="s">
        <v>153</v>
      </c>
      <c r="B213" s="14">
        <v>10725296</v>
      </c>
      <c r="C213" s="6">
        <v>13717702.5</v>
      </c>
      <c r="D213" s="6">
        <v>170046</v>
      </c>
      <c r="E213" s="6">
        <v>0</v>
      </c>
      <c r="F213" s="15">
        <v>32593026.5</v>
      </c>
      <c r="G213" s="14">
        <v>4713854</v>
      </c>
      <c r="H213" s="6">
        <v>22901793</v>
      </c>
      <c r="I213" s="6">
        <v>27615647</v>
      </c>
      <c r="J213" s="6">
        <v>4977379.5</v>
      </c>
      <c r="K213" s="15">
        <v>32593026.5</v>
      </c>
    </row>
    <row r="214" spans="1:11" x14ac:dyDescent="0.25">
      <c r="A214" s="22" t="s">
        <v>162</v>
      </c>
      <c r="B214" s="12">
        <f t="shared" ref="B214:K214" si="31">SUM(B210:B213)</f>
        <v>32263269.869999997</v>
      </c>
      <c r="C214" s="5">
        <f t="shared" si="31"/>
        <v>55763464.329999998</v>
      </c>
      <c r="D214" s="5">
        <f t="shared" si="31"/>
        <v>535578.4</v>
      </c>
      <c r="E214" s="5">
        <f t="shared" si="31"/>
        <v>0</v>
      </c>
      <c r="F214" s="13">
        <f t="shared" si="31"/>
        <v>117417656.78</v>
      </c>
      <c r="G214" s="12">
        <f t="shared" si="31"/>
        <v>18316246.239999998</v>
      </c>
      <c r="H214" s="5">
        <f t="shared" si="31"/>
        <v>85546048</v>
      </c>
      <c r="I214" s="5">
        <f t="shared" si="31"/>
        <v>103862294.23999999</v>
      </c>
      <c r="J214" s="5">
        <f t="shared" si="31"/>
        <v>13548484.5</v>
      </c>
      <c r="K214" s="13">
        <f t="shared" si="31"/>
        <v>117410778.73999999</v>
      </c>
    </row>
    <row r="215" spans="1:11" x14ac:dyDescent="0.25">
      <c r="A215" s="24"/>
      <c r="B215" s="32"/>
      <c r="C215" s="33"/>
      <c r="D215" s="33"/>
      <c r="E215" s="33"/>
      <c r="F215" s="34"/>
      <c r="G215" s="32"/>
      <c r="H215" s="33"/>
      <c r="I215" s="33"/>
      <c r="J215" s="33"/>
      <c r="K215" s="34"/>
    </row>
    <row r="216" spans="1:11" x14ac:dyDescent="0.25">
      <c r="A216" s="22" t="s">
        <v>193</v>
      </c>
      <c r="B216" s="32"/>
      <c r="C216" s="33"/>
      <c r="D216" s="33"/>
      <c r="E216" s="33"/>
      <c r="F216" s="34"/>
      <c r="G216" s="32"/>
      <c r="H216" s="33"/>
      <c r="I216" s="33"/>
      <c r="J216" s="33"/>
      <c r="K216" s="34"/>
    </row>
    <row r="217" spans="1:11" x14ac:dyDescent="0.25">
      <c r="A217" s="25" t="s">
        <v>150</v>
      </c>
      <c r="B217" s="14">
        <v>73125540.739999995</v>
      </c>
      <c r="C217" s="6">
        <v>39211391.380000003</v>
      </c>
      <c r="D217" s="6">
        <v>0</v>
      </c>
      <c r="E217" s="6">
        <v>42304943.82</v>
      </c>
      <c r="F217" s="15">
        <v>165654363.43000001</v>
      </c>
      <c r="G217" s="14">
        <v>19059837.420000002</v>
      </c>
      <c r="H217" s="6">
        <v>48250000.420000002</v>
      </c>
      <c r="I217" s="6">
        <v>67309837.840000004</v>
      </c>
      <c r="J217" s="6">
        <v>98344525.590000004</v>
      </c>
      <c r="K217" s="15">
        <v>165654363.43000001</v>
      </c>
    </row>
    <row r="218" spans="1:11" x14ac:dyDescent="0.25">
      <c r="A218" s="25" t="s">
        <v>151</v>
      </c>
      <c r="B218" s="14">
        <v>66367373.049999997</v>
      </c>
      <c r="C218" s="6">
        <v>40697851.640000001</v>
      </c>
      <c r="D218" s="6">
        <v>0</v>
      </c>
      <c r="E218" s="6">
        <v>42343341.990000002</v>
      </c>
      <c r="F218" s="15">
        <v>160355831.09</v>
      </c>
      <c r="G218" s="14">
        <v>14904153.859999999</v>
      </c>
      <c r="H218" s="6">
        <v>48065198.109999999</v>
      </c>
      <c r="I218" s="6">
        <v>62969351.969999999</v>
      </c>
      <c r="J218" s="6">
        <v>97386479.120000005</v>
      </c>
      <c r="K218" s="15">
        <v>160355831.09</v>
      </c>
    </row>
    <row r="219" spans="1:11" x14ac:dyDescent="0.25">
      <c r="A219" s="25" t="s">
        <v>152</v>
      </c>
      <c r="B219" s="14">
        <v>61372229.359999999</v>
      </c>
      <c r="C219" s="6">
        <v>41417449.869999997</v>
      </c>
      <c r="D219" s="6">
        <v>0</v>
      </c>
      <c r="E219" s="6">
        <v>42708463.219999999</v>
      </c>
      <c r="F219" s="15">
        <v>156696925.94999999</v>
      </c>
      <c r="G219" s="14">
        <v>11254150.25</v>
      </c>
      <c r="H219" s="6">
        <v>47929119.469999999</v>
      </c>
      <c r="I219" s="6">
        <v>59183269.719999999</v>
      </c>
      <c r="J219" s="6">
        <v>97513656.230000004</v>
      </c>
      <c r="K219" s="15">
        <v>156696925.94999999</v>
      </c>
    </row>
    <row r="220" spans="1:11" x14ac:dyDescent="0.25">
      <c r="A220" s="25" t="s">
        <v>153</v>
      </c>
      <c r="B220" s="14">
        <v>65680722.759999998</v>
      </c>
      <c r="C220" s="6">
        <v>43572757.969999999</v>
      </c>
      <c r="D220" s="6">
        <v>0</v>
      </c>
      <c r="E220" s="6">
        <v>38985439.189999998</v>
      </c>
      <c r="F220" s="15">
        <v>161514194</v>
      </c>
      <c r="G220" s="14">
        <v>10597932.49</v>
      </c>
      <c r="H220" s="6">
        <v>47760690.659999996</v>
      </c>
      <c r="I220" s="6">
        <v>58358623.149999999</v>
      </c>
      <c r="J220" s="6">
        <v>103155570.84999999</v>
      </c>
      <c r="K220" s="15">
        <v>161514194</v>
      </c>
    </row>
    <row r="221" spans="1:11" x14ac:dyDescent="0.25">
      <c r="A221" s="22" t="s">
        <v>162</v>
      </c>
      <c r="B221" s="12">
        <f t="shared" ref="B221:K221" si="32">SUM(B217:B220)</f>
        <v>266545865.90999997</v>
      </c>
      <c r="C221" s="5">
        <f t="shared" si="32"/>
        <v>164899450.86000001</v>
      </c>
      <c r="D221" s="5">
        <f t="shared" si="32"/>
        <v>0</v>
      </c>
      <c r="E221" s="5">
        <f t="shared" si="32"/>
        <v>166342188.22</v>
      </c>
      <c r="F221" s="13">
        <f t="shared" si="32"/>
        <v>644221314.47000003</v>
      </c>
      <c r="G221" s="12">
        <f t="shared" si="32"/>
        <v>55816074.020000003</v>
      </c>
      <c r="H221" s="5">
        <f t="shared" si="32"/>
        <v>192005008.66</v>
      </c>
      <c r="I221" s="5">
        <f t="shared" si="32"/>
        <v>247821082.68000001</v>
      </c>
      <c r="J221" s="5">
        <f t="shared" si="32"/>
        <v>396400231.78999996</v>
      </c>
      <c r="K221" s="13">
        <f t="shared" si="32"/>
        <v>644221314.47000003</v>
      </c>
    </row>
    <row r="222" spans="1:11" x14ac:dyDescent="0.25">
      <c r="A222" s="24"/>
      <c r="B222" s="32"/>
      <c r="C222" s="33"/>
      <c r="D222" s="33"/>
      <c r="E222" s="33"/>
      <c r="F222" s="34"/>
      <c r="G222" s="32"/>
      <c r="H222" s="33"/>
      <c r="I222" s="33"/>
      <c r="J222" s="33"/>
      <c r="K222" s="34"/>
    </row>
    <row r="223" spans="1:11" x14ac:dyDescent="0.25">
      <c r="A223" s="22" t="s">
        <v>194</v>
      </c>
      <c r="B223" s="32"/>
      <c r="C223" s="33"/>
      <c r="D223" s="33"/>
      <c r="E223" s="33"/>
      <c r="F223" s="34"/>
      <c r="G223" s="32"/>
      <c r="H223" s="33"/>
      <c r="I223" s="33"/>
      <c r="J223" s="33"/>
      <c r="K223" s="34"/>
    </row>
    <row r="224" spans="1:11" x14ac:dyDescent="0.25">
      <c r="A224" s="25" t="s">
        <v>150</v>
      </c>
      <c r="B224" s="14">
        <v>175614.41</v>
      </c>
      <c r="C224" s="6">
        <v>25878860.300000001</v>
      </c>
      <c r="D224" s="6">
        <v>38261915.899999999</v>
      </c>
      <c r="E224" s="6">
        <v>67010.320000000007</v>
      </c>
      <c r="F224" s="15">
        <v>68878018.900000006</v>
      </c>
      <c r="G224" s="14">
        <v>47363225.939999998</v>
      </c>
      <c r="H224" s="6">
        <v>0</v>
      </c>
      <c r="I224" s="6">
        <v>47363225.939999998</v>
      </c>
      <c r="J224" s="6">
        <v>21514792.960000001</v>
      </c>
      <c r="K224" s="15">
        <v>68878018.900000006</v>
      </c>
    </row>
    <row r="225" spans="1:11" x14ac:dyDescent="0.25">
      <c r="A225" s="25" t="s">
        <v>151</v>
      </c>
      <c r="B225" s="14">
        <v>685412.98</v>
      </c>
      <c r="C225" s="6">
        <v>25598310.43</v>
      </c>
      <c r="D225" s="6">
        <v>38261915.899999999</v>
      </c>
      <c r="E225" s="6">
        <v>76939.09</v>
      </c>
      <c r="F225" s="15">
        <v>68779047.829999998</v>
      </c>
      <c r="G225" s="14">
        <v>49758630.780000001</v>
      </c>
      <c r="H225" s="6">
        <v>0</v>
      </c>
      <c r="I225" s="6">
        <v>49758630.780000001</v>
      </c>
      <c r="J225" s="6">
        <v>19020417.050000001</v>
      </c>
      <c r="K225" s="15">
        <v>68779047.829999998</v>
      </c>
    </row>
    <row r="226" spans="1:11" x14ac:dyDescent="0.25">
      <c r="A226" s="25" t="s">
        <v>152</v>
      </c>
      <c r="B226" s="14">
        <v>704662.12</v>
      </c>
      <c r="C226" s="6">
        <v>25414779.41</v>
      </c>
      <c r="D226" s="6">
        <v>38261915.899999999</v>
      </c>
      <c r="E226" s="6">
        <v>15031.71</v>
      </c>
      <c r="F226" s="15">
        <v>68919620.709999993</v>
      </c>
      <c r="G226" s="14">
        <v>52009543.770000003</v>
      </c>
      <c r="H226" s="6">
        <v>0</v>
      </c>
      <c r="I226" s="6">
        <v>52009543.770000003</v>
      </c>
      <c r="J226" s="6">
        <v>16910076.940000001</v>
      </c>
      <c r="K226" s="15">
        <v>68919620.709999993</v>
      </c>
    </row>
    <row r="227" spans="1:11" x14ac:dyDescent="0.25">
      <c r="A227" s="25" t="s">
        <v>153</v>
      </c>
      <c r="B227" s="14">
        <v>1049992.24</v>
      </c>
      <c r="C227" s="6">
        <v>25009276.059999999</v>
      </c>
      <c r="D227" s="6">
        <v>38261915.899999999</v>
      </c>
      <c r="E227" s="6">
        <v>90136.26</v>
      </c>
      <c r="F227" s="15">
        <v>68922116.390000001</v>
      </c>
      <c r="G227" s="14">
        <v>53723438</v>
      </c>
      <c r="H227" s="6">
        <v>0</v>
      </c>
      <c r="I227" s="6">
        <v>53723438</v>
      </c>
      <c r="J227" s="6">
        <v>15198678.390000001</v>
      </c>
      <c r="K227" s="15">
        <v>68922116.390000001</v>
      </c>
    </row>
    <row r="228" spans="1:11" x14ac:dyDescent="0.25">
      <c r="A228" s="22" t="s">
        <v>162</v>
      </c>
      <c r="B228" s="12">
        <f t="shared" ref="B228:K228" si="33">SUM(B224:B227)</f>
        <v>2615681.75</v>
      </c>
      <c r="C228" s="5">
        <f t="shared" si="33"/>
        <v>101901226.2</v>
      </c>
      <c r="D228" s="5">
        <f t="shared" si="33"/>
        <v>153047663.59999999</v>
      </c>
      <c r="E228" s="5">
        <f t="shared" si="33"/>
        <v>249117.38</v>
      </c>
      <c r="F228" s="13">
        <f t="shared" si="33"/>
        <v>275498803.82999998</v>
      </c>
      <c r="G228" s="12">
        <f t="shared" si="33"/>
        <v>202854838.49000001</v>
      </c>
      <c r="H228" s="5">
        <f t="shared" si="33"/>
        <v>0</v>
      </c>
      <c r="I228" s="5">
        <f t="shared" si="33"/>
        <v>202854838.49000001</v>
      </c>
      <c r="J228" s="5">
        <f t="shared" si="33"/>
        <v>72643965.340000004</v>
      </c>
      <c r="K228" s="13">
        <f t="shared" si="33"/>
        <v>275498803.82999998</v>
      </c>
    </row>
    <row r="229" spans="1:11" x14ac:dyDescent="0.25">
      <c r="A229" s="24"/>
      <c r="B229" s="32"/>
      <c r="C229" s="33"/>
      <c r="D229" s="33"/>
      <c r="E229" s="33"/>
      <c r="F229" s="34"/>
      <c r="G229" s="32"/>
      <c r="H229" s="33"/>
      <c r="I229" s="33"/>
      <c r="J229" s="33"/>
      <c r="K229" s="34"/>
    </row>
    <row r="230" spans="1:11" x14ac:dyDescent="0.25">
      <c r="A230" s="22" t="s">
        <v>195</v>
      </c>
      <c r="B230" s="32"/>
      <c r="C230" s="33"/>
      <c r="D230" s="33"/>
      <c r="E230" s="33"/>
      <c r="F230" s="34"/>
      <c r="G230" s="32"/>
      <c r="H230" s="33"/>
      <c r="I230" s="33"/>
      <c r="J230" s="33"/>
      <c r="K230" s="34"/>
    </row>
    <row r="231" spans="1:11" x14ac:dyDescent="0.25">
      <c r="A231" s="25" t="s">
        <v>150</v>
      </c>
      <c r="B231" s="14">
        <v>6991558</v>
      </c>
      <c r="C231" s="6">
        <v>1967419</v>
      </c>
      <c r="D231" s="6">
        <v>0</v>
      </c>
      <c r="E231" s="6">
        <v>0</v>
      </c>
      <c r="F231" s="15">
        <v>9328512</v>
      </c>
      <c r="G231" s="14">
        <v>1240871</v>
      </c>
      <c r="H231" s="6">
        <v>911824</v>
      </c>
      <c r="I231" s="6">
        <v>2152695</v>
      </c>
      <c r="J231" s="6">
        <v>7175817</v>
      </c>
      <c r="K231" s="15">
        <v>9328512</v>
      </c>
    </row>
    <row r="232" spans="1:11" x14ac:dyDescent="0.25">
      <c r="A232" s="25" t="s">
        <v>151</v>
      </c>
      <c r="B232" s="14">
        <v>7240987</v>
      </c>
      <c r="C232" s="6">
        <v>1492307</v>
      </c>
      <c r="D232" s="6">
        <v>0</v>
      </c>
      <c r="E232" s="6">
        <v>0</v>
      </c>
      <c r="F232" s="15">
        <v>9247496</v>
      </c>
      <c r="G232" s="14">
        <v>3918876</v>
      </c>
      <c r="H232" s="6">
        <v>1245562</v>
      </c>
      <c r="I232" s="6">
        <v>5164438</v>
      </c>
      <c r="J232" s="6">
        <v>4083058</v>
      </c>
      <c r="K232" s="15">
        <v>9247496</v>
      </c>
    </row>
    <row r="233" spans="1:11" x14ac:dyDescent="0.25">
      <c r="A233" s="25" t="s">
        <v>152</v>
      </c>
      <c r="B233" s="14">
        <v>6320306</v>
      </c>
      <c r="C233" s="6">
        <v>2430903</v>
      </c>
      <c r="D233" s="6">
        <v>0</v>
      </c>
      <c r="E233" s="6">
        <v>0</v>
      </c>
      <c r="F233" s="15">
        <v>9094748</v>
      </c>
      <c r="G233" s="14">
        <v>1253448</v>
      </c>
      <c r="H233" s="6">
        <v>328285</v>
      </c>
      <c r="I233" s="6">
        <v>1581733</v>
      </c>
      <c r="J233" s="6">
        <v>7513015</v>
      </c>
      <c r="K233" s="15">
        <v>9094748</v>
      </c>
    </row>
    <row r="234" spans="1:11" x14ac:dyDescent="0.25">
      <c r="A234" s="25" t="s">
        <v>153</v>
      </c>
      <c r="B234" s="14">
        <v>5929327</v>
      </c>
      <c r="C234" s="6">
        <v>2768659</v>
      </c>
      <c r="D234" s="6">
        <v>0</v>
      </c>
      <c r="E234" s="6">
        <v>0</v>
      </c>
      <c r="F234" s="15">
        <v>8805586</v>
      </c>
      <c r="G234" s="14">
        <v>1258827</v>
      </c>
      <c r="H234" s="6">
        <v>157969</v>
      </c>
      <c r="I234" s="6">
        <v>1416796</v>
      </c>
      <c r="J234" s="6">
        <v>7388790</v>
      </c>
      <c r="K234" s="15">
        <v>8805586</v>
      </c>
    </row>
    <row r="235" spans="1:11" x14ac:dyDescent="0.25">
      <c r="A235" s="22" t="s">
        <v>162</v>
      </c>
      <c r="B235" s="12">
        <f t="shared" ref="B235:K235" si="34">SUM(B231:B234)</f>
        <v>26482178</v>
      </c>
      <c r="C235" s="5">
        <f t="shared" si="34"/>
        <v>8659288</v>
      </c>
      <c r="D235" s="5">
        <f t="shared" si="34"/>
        <v>0</v>
      </c>
      <c r="E235" s="5">
        <f t="shared" si="34"/>
        <v>0</v>
      </c>
      <c r="F235" s="13">
        <f t="shared" si="34"/>
        <v>36476342</v>
      </c>
      <c r="G235" s="12">
        <f t="shared" si="34"/>
        <v>7672022</v>
      </c>
      <c r="H235" s="5">
        <f t="shared" si="34"/>
        <v>2643640</v>
      </c>
      <c r="I235" s="5">
        <f t="shared" si="34"/>
        <v>10315662</v>
      </c>
      <c r="J235" s="5">
        <f t="shared" si="34"/>
        <v>26160680</v>
      </c>
      <c r="K235" s="13">
        <f t="shared" si="34"/>
        <v>36476342</v>
      </c>
    </row>
    <row r="236" spans="1:11" x14ac:dyDescent="0.25">
      <c r="A236" s="24"/>
      <c r="B236" s="32"/>
      <c r="C236" s="33"/>
      <c r="D236" s="33"/>
      <c r="E236" s="33"/>
      <c r="F236" s="34"/>
      <c r="G236" s="32"/>
      <c r="H236" s="33"/>
      <c r="I236" s="33"/>
      <c r="J236" s="33"/>
      <c r="K236" s="34"/>
    </row>
    <row r="237" spans="1:11" x14ac:dyDescent="0.25">
      <c r="A237" s="22" t="s">
        <v>196</v>
      </c>
      <c r="B237" s="32"/>
      <c r="C237" s="33"/>
      <c r="D237" s="33"/>
      <c r="E237" s="33"/>
      <c r="F237" s="34"/>
      <c r="G237" s="32"/>
      <c r="H237" s="33"/>
      <c r="I237" s="33"/>
      <c r="J237" s="33"/>
      <c r="K237" s="34"/>
    </row>
    <row r="238" spans="1:11" x14ac:dyDescent="0.25">
      <c r="A238" s="25" t="s">
        <v>150</v>
      </c>
      <c r="B238" s="14">
        <v>18267178</v>
      </c>
      <c r="C238" s="6">
        <v>53176488.759999998</v>
      </c>
      <c r="D238" s="6">
        <v>0</v>
      </c>
      <c r="E238" s="6">
        <v>8139624</v>
      </c>
      <c r="F238" s="15">
        <v>102755740.81999999</v>
      </c>
      <c r="G238" s="14">
        <v>7117834</v>
      </c>
      <c r="H238" s="6">
        <v>37211760</v>
      </c>
      <c r="I238" s="6">
        <v>44329594</v>
      </c>
      <c r="J238" s="6">
        <v>58426147</v>
      </c>
      <c r="K238" s="15">
        <v>102755741</v>
      </c>
    </row>
    <row r="239" spans="1:11" x14ac:dyDescent="0.25">
      <c r="A239" s="25" t="s">
        <v>151</v>
      </c>
      <c r="B239" s="14">
        <v>22020215</v>
      </c>
      <c r="C239" s="6">
        <v>52028786</v>
      </c>
      <c r="D239" s="6">
        <v>0</v>
      </c>
      <c r="E239" s="6">
        <v>8139625</v>
      </c>
      <c r="F239" s="15">
        <v>102215588</v>
      </c>
      <c r="G239" s="14">
        <v>10128298</v>
      </c>
      <c r="H239" s="6">
        <v>36935013</v>
      </c>
      <c r="I239" s="6">
        <v>47063311</v>
      </c>
      <c r="J239" s="6">
        <v>55152277</v>
      </c>
      <c r="K239" s="15">
        <v>102215588</v>
      </c>
    </row>
    <row r="240" spans="1:11" x14ac:dyDescent="0.25">
      <c r="A240" s="25" t="s">
        <v>152</v>
      </c>
      <c r="B240" s="14">
        <v>17040164</v>
      </c>
      <c r="C240" s="6">
        <v>51321453.560000002</v>
      </c>
      <c r="D240" s="6">
        <v>0</v>
      </c>
      <c r="E240" s="6">
        <v>8139624</v>
      </c>
      <c r="F240" s="15">
        <v>99000708.560000002</v>
      </c>
      <c r="G240" s="14">
        <v>7627984</v>
      </c>
      <c r="H240" s="6">
        <v>36993895</v>
      </c>
      <c r="I240" s="6">
        <v>44621879</v>
      </c>
      <c r="J240" s="6">
        <v>54378830</v>
      </c>
      <c r="K240" s="15">
        <v>99000709</v>
      </c>
    </row>
    <row r="241" spans="1:11" x14ac:dyDescent="0.25">
      <c r="A241" s="25" t="s">
        <v>153</v>
      </c>
      <c r="B241" s="14">
        <v>18345593</v>
      </c>
      <c r="C241" s="6">
        <v>50774775</v>
      </c>
      <c r="D241" s="6">
        <v>0</v>
      </c>
      <c r="E241" s="6">
        <v>24142105</v>
      </c>
      <c r="F241" s="15">
        <v>117707812</v>
      </c>
      <c r="G241" s="14">
        <v>6104469</v>
      </c>
      <c r="H241" s="6">
        <v>53354293</v>
      </c>
      <c r="I241" s="6">
        <v>59458762</v>
      </c>
      <c r="J241" s="6">
        <v>58249050</v>
      </c>
      <c r="K241" s="15">
        <v>117707812</v>
      </c>
    </row>
    <row r="242" spans="1:11" x14ac:dyDescent="0.25">
      <c r="A242" s="22" t="s">
        <v>162</v>
      </c>
      <c r="B242" s="12">
        <f t="shared" ref="B242:K242" si="35">SUM(B238:B241)</f>
        <v>75673150</v>
      </c>
      <c r="C242" s="5">
        <f t="shared" si="35"/>
        <v>207301503.31999999</v>
      </c>
      <c r="D242" s="5">
        <f t="shared" si="35"/>
        <v>0</v>
      </c>
      <c r="E242" s="5">
        <f t="shared" si="35"/>
        <v>48560978</v>
      </c>
      <c r="F242" s="13">
        <f t="shared" si="35"/>
        <v>421679849.38</v>
      </c>
      <c r="G242" s="12">
        <f t="shared" si="35"/>
        <v>30978585</v>
      </c>
      <c r="H242" s="5">
        <f t="shared" si="35"/>
        <v>164494961</v>
      </c>
      <c r="I242" s="5">
        <f t="shared" si="35"/>
        <v>195473546</v>
      </c>
      <c r="J242" s="5">
        <f t="shared" si="35"/>
        <v>226206304</v>
      </c>
      <c r="K242" s="13">
        <f t="shared" si="35"/>
        <v>421679850</v>
      </c>
    </row>
    <row r="243" spans="1:11" x14ac:dyDescent="0.25">
      <c r="A243" s="24"/>
      <c r="B243" s="32"/>
      <c r="C243" s="33"/>
      <c r="D243" s="33"/>
      <c r="E243" s="33"/>
      <c r="F243" s="34"/>
      <c r="G243" s="32"/>
      <c r="H243" s="33"/>
      <c r="I243" s="33"/>
      <c r="J243" s="33"/>
      <c r="K243" s="34"/>
    </row>
    <row r="244" spans="1:11" x14ac:dyDescent="0.25">
      <c r="A244" s="22" t="s">
        <v>197</v>
      </c>
      <c r="B244" s="32"/>
      <c r="C244" s="33"/>
      <c r="D244" s="33"/>
      <c r="E244" s="33"/>
      <c r="F244" s="34"/>
      <c r="G244" s="32"/>
      <c r="H244" s="33"/>
      <c r="I244" s="33"/>
      <c r="J244" s="33"/>
      <c r="K244" s="34"/>
    </row>
    <row r="245" spans="1:11" x14ac:dyDescent="0.25">
      <c r="A245" s="25" t="s">
        <v>150</v>
      </c>
      <c r="B245" s="14">
        <v>49410.69</v>
      </c>
      <c r="C245" s="6">
        <v>323402.33</v>
      </c>
      <c r="D245" s="6">
        <v>0</v>
      </c>
      <c r="E245" s="6">
        <v>0</v>
      </c>
      <c r="F245" s="15">
        <v>777059.55</v>
      </c>
      <c r="G245" s="14">
        <v>871475.14</v>
      </c>
      <c r="H245" s="6">
        <v>0</v>
      </c>
      <c r="I245" s="6">
        <v>871475.14</v>
      </c>
      <c r="J245" s="6">
        <v>1339487.0900000001</v>
      </c>
      <c r="K245" s="15">
        <v>2210962.23</v>
      </c>
    </row>
    <row r="246" spans="1:11" x14ac:dyDescent="0.25">
      <c r="A246" s="25" t="s">
        <v>151</v>
      </c>
      <c r="B246" s="14">
        <v>79770.67</v>
      </c>
      <c r="C246" s="6">
        <v>604651.44999999995</v>
      </c>
      <c r="D246" s="6">
        <v>0</v>
      </c>
      <c r="E246" s="6">
        <v>0</v>
      </c>
      <c r="F246" s="15">
        <v>1008254.21</v>
      </c>
      <c r="G246" s="14">
        <v>619013.93000000005</v>
      </c>
      <c r="H246" s="6">
        <v>0</v>
      </c>
      <c r="I246" s="6">
        <v>619013.93000000005</v>
      </c>
      <c r="J246" s="6">
        <v>1372330.7</v>
      </c>
      <c r="K246" s="15">
        <v>1991344.63</v>
      </c>
    </row>
    <row r="247" spans="1:11" x14ac:dyDescent="0.25">
      <c r="A247" s="25" t="s">
        <v>152</v>
      </c>
      <c r="B247" s="14">
        <v>552826.79</v>
      </c>
      <c r="C247" s="6">
        <v>1240775.96</v>
      </c>
      <c r="D247" s="6">
        <v>0</v>
      </c>
      <c r="E247" s="6">
        <v>0</v>
      </c>
      <c r="F247" s="15">
        <v>1987390.27</v>
      </c>
      <c r="G247" s="14">
        <v>224008.86</v>
      </c>
      <c r="H247" s="6">
        <v>0</v>
      </c>
      <c r="I247" s="6">
        <v>224008.86</v>
      </c>
      <c r="J247" s="6">
        <v>1091408.3899999999</v>
      </c>
      <c r="K247" s="15">
        <v>1315417.25</v>
      </c>
    </row>
    <row r="248" spans="1:11" x14ac:dyDescent="0.25">
      <c r="A248" s="25" t="s">
        <v>153</v>
      </c>
      <c r="B248" s="14">
        <v>289214.09000000003</v>
      </c>
      <c r="C248" s="6">
        <v>462043.42</v>
      </c>
      <c r="D248" s="6">
        <v>0</v>
      </c>
      <c r="E248" s="6">
        <v>0</v>
      </c>
      <c r="F248" s="15">
        <v>928378</v>
      </c>
      <c r="G248" s="14">
        <v>467607.27</v>
      </c>
      <c r="H248" s="6">
        <v>0</v>
      </c>
      <c r="I248" s="6">
        <v>467607.27</v>
      </c>
      <c r="J248" s="6">
        <v>817557.09</v>
      </c>
      <c r="K248" s="15">
        <v>1285164.3600000001</v>
      </c>
    </row>
    <row r="249" spans="1:11" x14ac:dyDescent="0.25">
      <c r="A249" s="22" t="s">
        <v>162</v>
      </c>
      <c r="B249" s="12">
        <f t="shared" ref="B249:K249" si="36">SUM(B245:B248)</f>
        <v>971222.24</v>
      </c>
      <c r="C249" s="5">
        <f t="shared" si="36"/>
        <v>2630873.16</v>
      </c>
      <c r="D249" s="5">
        <f t="shared" si="36"/>
        <v>0</v>
      </c>
      <c r="E249" s="5">
        <f t="shared" si="36"/>
        <v>0</v>
      </c>
      <c r="F249" s="13">
        <f t="shared" si="36"/>
        <v>4701082.03</v>
      </c>
      <c r="G249" s="12">
        <f t="shared" si="36"/>
        <v>2182105.2000000002</v>
      </c>
      <c r="H249" s="5">
        <f t="shared" si="36"/>
        <v>0</v>
      </c>
      <c r="I249" s="5">
        <f t="shared" si="36"/>
        <v>2182105.2000000002</v>
      </c>
      <c r="J249" s="5">
        <f t="shared" si="36"/>
        <v>4620783.2699999996</v>
      </c>
      <c r="K249" s="13">
        <f t="shared" si="36"/>
        <v>6802888.4699999997</v>
      </c>
    </row>
    <row r="250" spans="1:11" x14ac:dyDescent="0.25">
      <c r="A250" s="24"/>
      <c r="B250" s="32"/>
      <c r="C250" s="33"/>
      <c r="D250" s="33"/>
      <c r="E250" s="33"/>
      <c r="F250" s="34"/>
      <c r="G250" s="32"/>
      <c r="H250" s="33"/>
      <c r="I250" s="33"/>
      <c r="J250" s="33"/>
      <c r="K250" s="34"/>
    </row>
    <row r="251" spans="1:11" x14ac:dyDescent="0.25">
      <c r="A251" s="22" t="s">
        <v>198</v>
      </c>
      <c r="B251" s="32"/>
      <c r="C251" s="33"/>
      <c r="D251" s="33"/>
      <c r="E251" s="33"/>
      <c r="F251" s="34"/>
      <c r="G251" s="32"/>
      <c r="H251" s="33"/>
      <c r="I251" s="33"/>
      <c r="J251" s="33"/>
      <c r="K251" s="34"/>
    </row>
    <row r="252" spans="1:11" x14ac:dyDescent="0.25">
      <c r="A252" s="25" t="s">
        <v>150</v>
      </c>
      <c r="B252" s="14">
        <v>809415</v>
      </c>
      <c r="C252" s="6">
        <v>7904508</v>
      </c>
      <c r="D252" s="6">
        <v>4182378</v>
      </c>
      <c r="E252" s="6">
        <v>0</v>
      </c>
      <c r="F252" s="15">
        <v>17145490</v>
      </c>
      <c r="G252" s="14">
        <v>3832428</v>
      </c>
      <c r="H252" s="6">
        <v>12155510</v>
      </c>
      <c r="I252" s="6">
        <v>15987938</v>
      </c>
      <c r="J252" s="6">
        <v>1157552</v>
      </c>
      <c r="K252" s="15">
        <v>17145490</v>
      </c>
    </row>
    <row r="253" spans="1:11" x14ac:dyDescent="0.25">
      <c r="A253" s="25" t="s">
        <v>151</v>
      </c>
      <c r="B253" s="14">
        <v>745188</v>
      </c>
      <c r="C253" s="6">
        <v>8132159</v>
      </c>
      <c r="D253" s="6">
        <v>4265102</v>
      </c>
      <c r="E253" s="6">
        <v>0</v>
      </c>
      <c r="F253" s="15">
        <v>17190452</v>
      </c>
      <c r="G253" s="14">
        <v>3974593</v>
      </c>
      <c r="H253" s="6">
        <v>12490866</v>
      </c>
      <c r="I253" s="6">
        <v>16465459</v>
      </c>
      <c r="J253" s="6">
        <v>724993</v>
      </c>
      <c r="K253" s="15">
        <v>17190452</v>
      </c>
    </row>
    <row r="254" spans="1:11" x14ac:dyDescent="0.25">
      <c r="A254" s="25" t="s">
        <v>152</v>
      </c>
      <c r="B254" s="14">
        <v>931143</v>
      </c>
      <c r="C254" s="6">
        <v>8564664</v>
      </c>
      <c r="D254" s="6">
        <v>4032424</v>
      </c>
      <c r="E254" s="6">
        <v>0</v>
      </c>
      <c r="F254" s="15">
        <v>17248096</v>
      </c>
      <c r="G254" s="14">
        <v>4467705</v>
      </c>
      <c r="H254" s="6">
        <v>13227333</v>
      </c>
      <c r="I254" s="6">
        <v>17695038</v>
      </c>
      <c r="J254" s="6">
        <v>-446942</v>
      </c>
      <c r="K254" s="15">
        <v>17248096</v>
      </c>
    </row>
    <row r="255" spans="1:11" x14ac:dyDescent="0.25">
      <c r="A255" s="25" t="s">
        <v>153</v>
      </c>
      <c r="B255" s="14">
        <v>1266103</v>
      </c>
      <c r="C255" s="6">
        <v>8176464</v>
      </c>
      <c r="D255" s="6">
        <v>4792106</v>
      </c>
      <c r="E255" s="6">
        <v>0</v>
      </c>
      <c r="F255" s="15">
        <v>19225153</v>
      </c>
      <c r="G255" s="14">
        <v>5204206</v>
      </c>
      <c r="H255" s="6">
        <v>14502993</v>
      </c>
      <c r="I255" s="6">
        <v>19707199</v>
      </c>
      <c r="J255" s="6">
        <v>-482046</v>
      </c>
      <c r="K255" s="15">
        <v>19225153</v>
      </c>
    </row>
    <row r="256" spans="1:11" x14ac:dyDescent="0.25">
      <c r="A256" s="22" t="s">
        <v>162</v>
      </c>
      <c r="B256" s="12">
        <f t="shared" ref="B256:K256" si="37">SUM(B252:B255)</f>
        <v>3751849</v>
      </c>
      <c r="C256" s="5">
        <f t="shared" si="37"/>
        <v>32777795</v>
      </c>
      <c r="D256" s="5">
        <f t="shared" si="37"/>
        <v>17272010</v>
      </c>
      <c r="E256" s="5">
        <f t="shared" si="37"/>
        <v>0</v>
      </c>
      <c r="F256" s="13">
        <f t="shared" si="37"/>
        <v>70809191</v>
      </c>
      <c r="G256" s="12">
        <f t="shared" si="37"/>
        <v>17478932</v>
      </c>
      <c r="H256" s="5">
        <f t="shared" si="37"/>
        <v>52376702</v>
      </c>
      <c r="I256" s="5">
        <f t="shared" si="37"/>
        <v>69855634</v>
      </c>
      <c r="J256" s="5">
        <f t="shared" si="37"/>
        <v>953557</v>
      </c>
      <c r="K256" s="13">
        <f t="shared" si="37"/>
        <v>70809191</v>
      </c>
    </row>
    <row r="257" spans="1:11" x14ac:dyDescent="0.25">
      <c r="A257" s="24"/>
      <c r="B257" s="32"/>
      <c r="C257" s="33"/>
      <c r="D257" s="33"/>
      <c r="E257" s="33"/>
      <c r="F257" s="34"/>
      <c r="G257" s="32"/>
      <c r="H257" s="33"/>
      <c r="I257" s="33"/>
      <c r="J257" s="33"/>
      <c r="K257" s="34"/>
    </row>
    <row r="258" spans="1:11" x14ac:dyDescent="0.25">
      <c r="A258" s="22" t="s">
        <v>199</v>
      </c>
      <c r="B258" s="32"/>
      <c r="C258" s="33"/>
      <c r="D258" s="33"/>
      <c r="E258" s="33"/>
      <c r="F258" s="34"/>
      <c r="G258" s="32"/>
      <c r="H258" s="33"/>
      <c r="I258" s="33"/>
      <c r="J258" s="33"/>
      <c r="K258" s="34"/>
    </row>
    <row r="259" spans="1:11" x14ac:dyDescent="0.25">
      <c r="A259" s="25" t="s">
        <v>150</v>
      </c>
      <c r="B259" s="14">
        <v>8208832</v>
      </c>
      <c r="C259" s="6">
        <v>2891402</v>
      </c>
      <c r="D259" s="6">
        <v>0</v>
      </c>
      <c r="E259" s="6">
        <v>936</v>
      </c>
      <c r="F259" s="15">
        <v>14039386</v>
      </c>
      <c r="G259" s="14">
        <v>2168298</v>
      </c>
      <c r="H259" s="6">
        <v>0</v>
      </c>
      <c r="I259" s="6">
        <v>2168298</v>
      </c>
      <c r="J259" s="6">
        <v>11871088</v>
      </c>
      <c r="K259" s="15">
        <v>14039386</v>
      </c>
    </row>
    <row r="260" spans="1:11" x14ac:dyDescent="0.25">
      <c r="A260" s="25" t="s">
        <v>151</v>
      </c>
      <c r="B260" s="14">
        <v>7443711</v>
      </c>
      <c r="C260" s="6">
        <v>3337493</v>
      </c>
      <c r="D260" s="6">
        <v>0</v>
      </c>
      <c r="E260" s="6">
        <v>7512268</v>
      </c>
      <c r="F260" s="15">
        <v>20948934</v>
      </c>
      <c r="G260" s="14">
        <v>2227875</v>
      </c>
      <c r="H260" s="6">
        <v>17392134</v>
      </c>
      <c r="I260" s="6">
        <v>19620009</v>
      </c>
      <c r="J260" s="6">
        <v>1328923</v>
      </c>
      <c r="K260" s="15">
        <v>20948932</v>
      </c>
    </row>
    <row r="261" spans="1:11" x14ac:dyDescent="0.25">
      <c r="A261" s="25" t="s">
        <v>152</v>
      </c>
      <c r="B261" s="14">
        <v>7310834</v>
      </c>
      <c r="C261" s="6">
        <v>3245785</v>
      </c>
      <c r="D261" s="6">
        <v>0</v>
      </c>
      <c r="E261" s="6">
        <v>7512268</v>
      </c>
      <c r="F261" s="15">
        <v>20872072</v>
      </c>
      <c r="G261" s="14">
        <v>2564115</v>
      </c>
      <c r="H261" s="6">
        <v>17392134</v>
      </c>
      <c r="I261" s="6">
        <v>19956249</v>
      </c>
      <c r="J261" s="6">
        <v>915821</v>
      </c>
      <c r="K261" s="15">
        <v>20872070</v>
      </c>
    </row>
    <row r="262" spans="1:11" x14ac:dyDescent="0.25">
      <c r="A262" s="25" t="s">
        <v>153</v>
      </c>
      <c r="B262" s="14">
        <v>6526062</v>
      </c>
      <c r="C262" s="6">
        <v>3623079</v>
      </c>
      <c r="D262" s="6">
        <v>0</v>
      </c>
      <c r="E262" s="6">
        <v>7512268</v>
      </c>
      <c r="F262" s="15">
        <v>20739758</v>
      </c>
      <c r="G262" s="14">
        <v>2072579</v>
      </c>
      <c r="H262" s="6">
        <v>17392134</v>
      </c>
      <c r="I262" s="6">
        <v>19464713</v>
      </c>
      <c r="J262" s="6">
        <v>1275044</v>
      </c>
      <c r="K262" s="15">
        <v>20739757</v>
      </c>
    </row>
    <row r="263" spans="1:11" x14ac:dyDescent="0.25">
      <c r="A263" s="22" t="s">
        <v>162</v>
      </c>
      <c r="B263" s="12">
        <f t="shared" ref="B263:K263" si="38">SUM(B259:B262)</f>
        <v>29489439</v>
      </c>
      <c r="C263" s="5">
        <f t="shared" si="38"/>
        <v>13097759</v>
      </c>
      <c r="D263" s="5">
        <f t="shared" si="38"/>
        <v>0</v>
      </c>
      <c r="E263" s="5">
        <f t="shared" si="38"/>
        <v>22537740</v>
      </c>
      <c r="F263" s="13">
        <f t="shared" si="38"/>
        <v>76600150</v>
      </c>
      <c r="G263" s="12">
        <f t="shared" si="38"/>
        <v>9032867</v>
      </c>
      <c r="H263" s="5">
        <f t="shared" si="38"/>
        <v>52176402</v>
      </c>
      <c r="I263" s="5">
        <f t="shared" si="38"/>
        <v>61209269</v>
      </c>
      <c r="J263" s="5">
        <f t="shared" si="38"/>
        <v>15390876</v>
      </c>
      <c r="K263" s="13">
        <f t="shared" si="38"/>
        <v>76600145</v>
      </c>
    </row>
    <row r="264" spans="1:11" x14ac:dyDescent="0.25">
      <c r="A264" s="24"/>
      <c r="B264" s="32"/>
      <c r="C264" s="33"/>
      <c r="D264" s="33"/>
      <c r="E264" s="33"/>
      <c r="F264" s="34"/>
      <c r="G264" s="32"/>
      <c r="H264" s="33"/>
      <c r="I264" s="33"/>
      <c r="J264" s="33"/>
      <c r="K264" s="34"/>
    </row>
    <row r="265" spans="1:11" x14ac:dyDescent="0.25">
      <c r="A265" s="22" t="s">
        <v>200</v>
      </c>
      <c r="B265" s="32"/>
      <c r="C265" s="33"/>
      <c r="D265" s="33"/>
      <c r="E265" s="33"/>
      <c r="F265" s="34"/>
      <c r="G265" s="32"/>
      <c r="H265" s="33"/>
      <c r="I265" s="33"/>
      <c r="J265" s="33"/>
      <c r="K265" s="34"/>
    </row>
    <row r="266" spans="1:11" x14ac:dyDescent="0.25">
      <c r="A266" s="25" t="s">
        <v>150</v>
      </c>
      <c r="B266" s="14">
        <v>2137166</v>
      </c>
      <c r="C266" s="6">
        <v>32432728</v>
      </c>
      <c r="D266" s="6">
        <v>31823628</v>
      </c>
      <c r="E266" s="6">
        <v>0</v>
      </c>
      <c r="F266" s="15">
        <v>79024307</v>
      </c>
      <c r="G266" s="14">
        <v>5038840</v>
      </c>
      <c r="H266" s="6">
        <v>-449910297</v>
      </c>
      <c r="I266" s="6">
        <v>-444871457</v>
      </c>
      <c r="J266" s="6">
        <v>523895763</v>
      </c>
      <c r="K266" s="15">
        <v>79024306</v>
      </c>
    </row>
    <row r="267" spans="1:11" x14ac:dyDescent="0.25">
      <c r="A267" s="25" t="s">
        <v>151</v>
      </c>
      <c r="B267" s="14">
        <v>2399735</v>
      </c>
      <c r="C267" s="6">
        <v>32054420</v>
      </c>
      <c r="D267" s="6">
        <v>31823628</v>
      </c>
      <c r="E267" s="6">
        <v>0</v>
      </c>
      <c r="F267" s="15">
        <v>78909510</v>
      </c>
      <c r="G267" s="14">
        <v>4759568</v>
      </c>
      <c r="H267" s="6">
        <v>-454528611</v>
      </c>
      <c r="I267" s="6">
        <v>-449769043</v>
      </c>
      <c r="J267" s="6">
        <v>528678552</v>
      </c>
      <c r="K267" s="15">
        <v>78909509</v>
      </c>
    </row>
    <row r="268" spans="1:11" x14ac:dyDescent="0.25">
      <c r="A268" s="25" t="s">
        <v>152</v>
      </c>
      <c r="B268" s="14">
        <v>2465020</v>
      </c>
      <c r="C268" s="6">
        <v>32625974</v>
      </c>
      <c r="D268" s="6">
        <v>31823628</v>
      </c>
      <c r="E268" s="6">
        <v>0</v>
      </c>
      <c r="F268" s="15">
        <v>79173428</v>
      </c>
      <c r="G268" s="14">
        <v>4580958</v>
      </c>
      <c r="H268" s="6">
        <v>-456858945</v>
      </c>
      <c r="I268" s="6">
        <v>-452277987</v>
      </c>
      <c r="J268" s="6">
        <v>531451415</v>
      </c>
      <c r="K268" s="15">
        <v>79173428</v>
      </c>
    </row>
    <row r="269" spans="1:11" x14ac:dyDescent="0.25">
      <c r="A269" s="25" t="s">
        <v>153</v>
      </c>
      <c r="B269" s="14">
        <v>3293917</v>
      </c>
      <c r="C269" s="6">
        <v>33751580</v>
      </c>
      <c r="D269" s="6">
        <v>32081474</v>
      </c>
      <c r="E269" s="6">
        <v>0</v>
      </c>
      <c r="F269" s="15">
        <v>81985422</v>
      </c>
      <c r="G269" s="14">
        <v>5368561</v>
      </c>
      <c r="H269" s="6">
        <v>-460066280</v>
      </c>
      <c r="I269" s="6">
        <v>-454697719</v>
      </c>
      <c r="J269" s="6">
        <v>536683142</v>
      </c>
      <c r="K269" s="15">
        <v>81985423</v>
      </c>
    </row>
    <row r="270" spans="1:11" x14ac:dyDescent="0.25">
      <c r="A270" s="22" t="s">
        <v>162</v>
      </c>
      <c r="B270" s="12">
        <f t="shared" ref="B270:K270" si="39">SUM(B266:B269)</f>
        <v>10295838</v>
      </c>
      <c r="C270" s="5">
        <f t="shared" si="39"/>
        <v>130864702</v>
      </c>
      <c r="D270" s="5">
        <f t="shared" si="39"/>
        <v>127552358</v>
      </c>
      <c r="E270" s="5">
        <f t="shared" si="39"/>
        <v>0</v>
      </c>
      <c r="F270" s="13">
        <f t="shared" si="39"/>
        <v>319092667</v>
      </c>
      <c r="G270" s="12">
        <f t="shared" si="39"/>
        <v>19747927</v>
      </c>
      <c r="H270" s="5">
        <f t="shared" si="39"/>
        <v>-1821364133</v>
      </c>
      <c r="I270" s="5">
        <f t="shared" si="39"/>
        <v>-1801616206</v>
      </c>
      <c r="J270" s="5">
        <f t="shared" si="39"/>
        <v>2120708872</v>
      </c>
      <c r="K270" s="13">
        <f t="shared" si="39"/>
        <v>319092666</v>
      </c>
    </row>
    <row r="271" spans="1:11" x14ac:dyDescent="0.25">
      <c r="A271" s="24"/>
      <c r="B271" s="32"/>
      <c r="C271" s="33"/>
      <c r="D271" s="33"/>
      <c r="E271" s="33"/>
      <c r="F271" s="34"/>
      <c r="G271" s="32"/>
      <c r="H271" s="33"/>
      <c r="I271" s="33"/>
      <c r="J271" s="33"/>
      <c r="K271" s="34"/>
    </row>
    <row r="272" spans="1:11" x14ac:dyDescent="0.25">
      <c r="A272" s="22" t="s">
        <v>201</v>
      </c>
      <c r="B272" s="32"/>
      <c r="C272" s="33"/>
      <c r="D272" s="33"/>
      <c r="E272" s="33"/>
      <c r="F272" s="34"/>
      <c r="G272" s="32"/>
      <c r="H272" s="33"/>
      <c r="I272" s="33"/>
      <c r="J272" s="33"/>
      <c r="K272" s="34"/>
    </row>
    <row r="273" spans="1:11" x14ac:dyDescent="0.25">
      <c r="A273" s="25" t="s">
        <v>150</v>
      </c>
      <c r="B273" s="14">
        <v>7438973</v>
      </c>
      <c r="C273" s="6">
        <v>5723102</v>
      </c>
      <c r="D273" s="6">
        <v>2357313</v>
      </c>
      <c r="E273" s="6">
        <v>0</v>
      </c>
      <c r="F273" s="15">
        <v>16548367</v>
      </c>
      <c r="G273" s="14">
        <v>3161579</v>
      </c>
      <c r="H273" s="6">
        <v>15343407</v>
      </c>
      <c r="I273" s="6">
        <v>18504986</v>
      </c>
      <c r="J273" s="6">
        <v>-1956619</v>
      </c>
      <c r="K273" s="15">
        <v>16548367</v>
      </c>
    </row>
    <row r="274" spans="1:11" x14ac:dyDescent="0.25">
      <c r="A274" s="25" t="s">
        <v>151</v>
      </c>
      <c r="B274" s="14">
        <v>6570591</v>
      </c>
      <c r="C274" s="6">
        <v>5584751</v>
      </c>
      <c r="D274" s="6">
        <v>2357313</v>
      </c>
      <c r="E274" s="6">
        <v>0</v>
      </c>
      <c r="F274" s="15">
        <v>16001450</v>
      </c>
      <c r="G274" s="14">
        <v>2814796</v>
      </c>
      <c r="H274" s="6">
        <v>15525202</v>
      </c>
      <c r="I274" s="6">
        <v>18339998</v>
      </c>
      <c r="J274" s="6">
        <v>-2338548</v>
      </c>
      <c r="K274" s="15">
        <v>16001450</v>
      </c>
    </row>
    <row r="275" spans="1:11" x14ac:dyDescent="0.25">
      <c r="A275" s="25" t="s">
        <v>152</v>
      </c>
      <c r="B275" s="14">
        <v>6261493</v>
      </c>
      <c r="C275" s="6">
        <v>5459305</v>
      </c>
      <c r="D275" s="6">
        <v>4444342</v>
      </c>
      <c r="E275" s="6">
        <v>0</v>
      </c>
      <c r="F275" s="15">
        <v>18099158</v>
      </c>
      <c r="G275" s="14">
        <v>2877214</v>
      </c>
      <c r="H275" s="6">
        <v>17036745</v>
      </c>
      <c r="I275" s="6">
        <v>19913959</v>
      </c>
      <c r="J275" s="6">
        <v>-1814801</v>
      </c>
      <c r="K275" s="15">
        <v>18099158</v>
      </c>
    </row>
    <row r="276" spans="1:11" x14ac:dyDescent="0.25">
      <c r="A276" s="25" t="s">
        <v>153</v>
      </c>
      <c r="B276" s="14">
        <v>7083379</v>
      </c>
      <c r="C276" s="6">
        <v>5734424</v>
      </c>
      <c r="D276" s="6">
        <v>4444342</v>
      </c>
      <c r="E276" s="6">
        <v>0</v>
      </c>
      <c r="F276" s="15">
        <v>19596418</v>
      </c>
      <c r="G276" s="14">
        <v>4065964</v>
      </c>
      <c r="H276" s="6">
        <v>17023341</v>
      </c>
      <c r="I276" s="6">
        <v>21089305</v>
      </c>
      <c r="J276" s="6">
        <v>-1492887</v>
      </c>
      <c r="K276" s="15">
        <v>19596418</v>
      </c>
    </row>
    <row r="277" spans="1:11" x14ac:dyDescent="0.25">
      <c r="A277" s="22" t="s">
        <v>162</v>
      </c>
      <c r="B277" s="12">
        <f t="shared" ref="B277:K277" si="40">SUM(B273:B276)</f>
        <v>27354436</v>
      </c>
      <c r="C277" s="5">
        <f t="shared" si="40"/>
        <v>22501582</v>
      </c>
      <c r="D277" s="5">
        <f t="shared" si="40"/>
        <v>13603310</v>
      </c>
      <c r="E277" s="5">
        <f t="shared" si="40"/>
        <v>0</v>
      </c>
      <c r="F277" s="13">
        <f t="shared" si="40"/>
        <v>70245393</v>
      </c>
      <c r="G277" s="12">
        <f t="shared" si="40"/>
        <v>12919553</v>
      </c>
      <c r="H277" s="5">
        <f t="shared" si="40"/>
        <v>64928695</v>
      </c>
      <c r="I277" s="5">
        <f t="shared" si="40"/>
        <v>77848248</v>
      </c>
      <c r="J277" s="5">
        <f t="shared" si="40"/>
        <v>-7602855</v>
      </c>
      <c r="K277" s="13">
        <f t="shared" si="40"/>
        <v>70245393</v>
      </c>
    </row>
    <row r="278" spans="1:11" x14ac:dyDescent="0.25">
      <c r="A278" s="24"/>
      <c r="B278" s="32"/>
      <c r="C278" s="33"/>
      <c r="D278" s="33"/>
      <c r="E278" s="33"/>
      <c r="F278" s="34"/>
      <c r="G278" s="32"/>
      <c r="H278" s="33"/>
      <c r="I278" s="33"/>
      <c r="J278" s="33"/>
      <c r="K278" s="34"/>
    </row>
    <row r="279" spans="1:11" x14ac:dyDescent="0.25">
      <c r="A279" s="22" t="s">
        <v>202</v>
      </c>
      <c r="B279" s="32"/>
      <c r="C279" s="33"/>
      <c r="D279" s="33"/>
      <c r="E279" s="33"/>
      <c r="F279" s="34"/>
      <c r="G279" s="32"/>
      <c r="H279" s="33"/>
      <c r="I279" s="33"/>
      <c r="J279" s="33"/>
      <c r="K279" s="34"/>
    </row>
    <row r="280" spans="1:11" x14ac:dyDescent="0.25">
      <c r="A280" s="25" t="s">
        <v>150</v>
      </c>
      <c r="B280" s="14">
        <v>6900880.79</v>
      </c>
      <c r="C280" s="6">
        <v>3353069.79</v>
      </c>
      <c r="D280" s="6">
        <v>0</v>
      </c>
      <c r="E280" s="6">
        <v>28195.4</v>
      </c>
      <c r="F280" s="15">
        <v>12368795.529999999</v>
      </c>
      <c r="G280" s="14">
        <v>4232137.4400000004</v>
      </c>
      <c r="H280" s="6">
        <v>8047.21</v>
      </c>
      <c r="I280" s="6">
        <v>4240184.6500000004</v>
      </c>
      <c r="J280" s="6">
        <v>8128610.8799999999</v>
      </c>
      <c r="K280" s="15">
        <v>12368795.529999999</v>
      </c>
    </row>
    <row r="281" spans="1:11" x14ac:dyDescent="0.25">
      <c r="A281" s="25" t="s">
        <v>151</v>
      </c>
      <c r="B281" s="14">
        <v>5316564.7300000004</v>
      </c>
      <c r="C281" s="6">
        <v>3772734.93</v>
      </c>
      <c r="D281" s="6">
        <v>0</v>
      </c>
      <c r="E281" s="6">
        <v>25473.9</v>
      </c>
      <c r="F281" s="15">
        <v>11012239.439999999</v>
      </c>
      <c r="G281" s="14">
        <v>3915060.69</v>
      </c>
      <c r="H281" s="6">
        <v>8047.21</v>
      </c>
      <c r="I281" s="6">
        <v>3923107.9</v>
      </c>
      <c r="J281" s="6">
        <v>7089131.54</v>
      </c>
      <c r="K281" s="15">
        <v>11012239.439999999</v>
      </c>
    </row>
    <row r="282" spans="1:11" x14ac:dyDescent="0.25">
      <c r="A282" s="25" t="s">
        <v>152</v>
      </c>
      <c r="B282" s="14">
        <v>4309417.3</v>
      </c>
      <c r="C282" s="6">
        <v>3889819.03</v>
      </c>
      <c r="D282" s="6">
        <v>0</v>
      </c>
      <c r="E282" s="6">
        <v>26451.13</v>
      </c>
      <c r="F282" s="15">
        <v>10091113.640000001</v>
      </c>
      <c r="G282" s="14">
        <v>2235470.12</v>
      </c>
      <c r="H282" s="6">
        <v>8047.21</v>
      </c>
      <c r="I282" s="6">
        <v>2243517.33</v>
      </c>
      <c r="J282" s="6">
        <v>7847596.3099999996</v>
      </c>
      <c r="K282" s="15">
        <v>10091113.640000001</v>
      </c>
    </row>
    <row r="283" spans="1:11" x14ac:dyDescent="0.25">
      <c r="A283" s="25" t="s">
        <v>153</v>
      </c>
      <c r="B283" s="14">
        <v>3295846.12</v>
      </c>
      <c r="C283" s="6">
        <v>3841526.72</v>
      </c>
      <c r="D283" s="6">
        <v>0</v>
      </c>
      <c r="E283" s="6">
        <v>27942.799999999999</v>
      </c>
      <c r="F283" s="15">
        <v>9648225.9900000002</v>
      </c>
      <c r="G283" s="14">
        <v>2261154.62</v>
      </c>
      <c r="H283" s="6">
        <v>8047.21</v>
      </c>
      <c r="I283" s="6">
        <v>2269201.83</v>
      </c>
      <c r="J283" s="6">
        <v>7379024.1600000001</v>
      </c>
      <c r="K283" s="15">
        <v>9648225.9900000002</v>
      </c>
    </row>
    <row r="284" spans="1:11" x14ac:dyDescent="0.25">
      <c r="A284" s="22" t="s">
        <v>162</v>
      </c>
      <c r="B284" s="12">
        <f t="shared" ref="B284:K284" si="41">SUM(B280:B283)</f>
        <v>19822708.940000001</v>
      </c>
      <c r="C284" s="5">
        <f t="shared" si="41"/>
        <v>14857150.470000001</v>
      </c>
      <c r="D284" s="5">
        <f t="shared" si="41"/>
        <v>0</v>
      </c>
      <c r="E284" s="5">
        <f t="shared" si="41"/>
        <v>108063.23000000001</v>
      </c>
      <c r="F284" s="13">
        <f t="shared" si="41"/>
        <v>43120374.600000001</v>
      </c>
      <c r="G284" s="12">
        <f t="shared" si="41"/>
        <v>12643822.870000001</v>
      </c>
      <c r="H284" s="5">
        <f t="shared" si="41"/>
        <v>32188.84</v>
      </c>
      <c r="I284" s="5">
        <f t="shared" si="41"/>
        <v>12676011.710000001</v>
      </c>
      <c r="J284" s="5">
        <f t="shared" si="41"/>
        <v>30444362.890000001</v>
      </c>
      <c r="K284" s="13">
        <f t="shared" si="41"/>
        <v>43120374.600000001</v>
      </c>
    </row>
    <row r="285" spans="1:11" x14ac:dyDescent="0.25">
      <c r="A285" s="24"/>
      <c r="B285" s="32"/>
      <c r="C285" s="33"/>
      <c r="D285" s="33"/>
      <c r="E285" s="33"/>
      <c r="F285" s="34"/>
      <c r="G285" s="32"/>
      <c r="H285" s="33"/>
      <c r="I285" s="33"/>
      <c r="J285" s="33"/>
      <c r="K285" s="34"/>
    </row>
    <row r="286" spans="1:11" x14ac:dyDescent="0.25">
      <c r="A286" s="22" t="s">
        <v>203</v>
      </c>
      <c r="B286" s="32"/>
      <c r="C286" s="33"/>
      <c r="D286" s="33"/>
      <c r="E286" s="33"/>
      <c r="F286" s="34"/>
      <c r="G286" s="32"/>
      <c r="H286" s="33"/>
      <c r="I286" s="33"/>
      <c r="J286" s="33"/>
      <c r="K286" s="34"/>
    </row>
    <row r="287" spans="1:11" x14ac:dyDescent="0.25">
      <c r="A287" s="25" t="s">
        <v>150</v>
      </c>
      <c r="B287" s="14">
        <v>31880872</v>
      </c>
      <c r="C287" s="6">
        <v>9141714</v>
      </c>
      <c r="D287" s="6">
        <v>0</v>
      </c>
      <c r="E287" s="6">
        <v>0</v>
      </c>
      <c r="F287" s="15">
        <v>46410528</v>
      </c>
      <c r="G287" s="14">
        <v>3385515</v>
      </c>
      <c r="H287" s="6">
        <v>150666</v>
      </c>
      <c r="I287" s="6">
        <v>3536181</v>
      </c>
      <c r="J287" s="6">
        <v>42874345</v>
      </c>
      <c r="K287" s="15">
        <v>46410526</v>
      </c>
    </row>
    <row r="288" spans="1:11" x14ac:dyDescent="0.25">
      <c r="A288" s="25" t="s">
        <v>151</v>
      </c>
      <c r="B288" s="14">
        <v>30348401</v>
      </c>
      <c r="C288" s="6">
        <v>11127180</v>
      </c>
      <c r="D288" s="6">
        <v>0</v>
      </c>
      <c r="E288" s="6">
        <v>0</v>
      </c>
      <c r="F288" s="15">
        <v>48662432</v>
      </c>
      <c r="G288" s="14">
        <v>3782772</v>
      </c>
      <c r="H288" s="6">
        <v>147609</v>
      </c>
      <c r="I288" s="6">
        <v>3930381</v>
      </c>
      <c r="J288" s="6">
        <v>44732051</v>
      </c>
      <c r="K288" s="15">
        <v>48662432</v>
      </c>
    </row>
    <row r="289" spans="1:11" x14ac:dyDescent="0.25">
      <c r="A289" s="25" t="s">
        <v>152</v>
      </c>
      <c r="B289" s="14">
        <v>28177906</v>
      </c>
      <c r="C289" s="6">
        <v>11895263</v>
      </c>
      <c r="D289" s="6">
        <v>0</v>
      </c>
      <c r="E289" s="6">
        <v>0</v>
      </c>
      <c r="F289" s="15">
        <v>47533752</v>
      </c>
      <c r="G289" s="14">
        <v>2322658</v>
      </c>
      <c r="H289" s="6">
        <v>143773</v>
      </c>
      <c r="I289" s="6">
        <v>2466431</v>
      </c>
      <c r="J289" s="6">
        <v>45067321</v>
      </c>
      <c r="K289" s="15">
        <v>47533752</v>
      </c>
    </row>
    <row r="290" spans="1:11" x14ac:dyDescent="0.25">
      <c r="A290" s="25" t="s">
        <v>153</v>
      </c>
      <c r="B290" s="14">
        <v>27464852</v>
      </c>
      <c r="C290" s="6">
        <v>11976095</v>
      </c>
      <c r="D290" s="6">
        <v>0</v>
      </c>
      <c r="E290" s="6">
        <v>0</v>
      </c>
      <c r="F290" s="15">
        <v>46571867</v>
      </c>
      <c r="G290" s="14">
        <v>2647700</v>
      </c>
      <c r="H290" s="6">
        <v>142022</v>
      </c>
      <c r="I290" s="6">
        <v>2789722</v>
      </c>
      <c r="J290" s="6">
        <v>43782145</v>
      </c>
      <c r="K290" s="15">
        <v>46571867</v>
      </c>
    </row>
    <row r="291" spans="1:11" ht="15.75" thickBot="1" x14ac:dyDescent="0.3">
      <c r="A291" s="26" t="s">
        <v>162</v>
      </c>
      <c r="B291" s="16">
        <f t="shared" ref="B291:K291" si="42">SUM(B287:B290)</f>
        <v>117872031</v>
      </c>
      <c r="C291" s="21">
        <f t="shared" si="42"/>
        <v>44140252</v>
      </c>
      <c r="D291" s="21">
        <f t="shared" si="42"/>
        <v>0</v>
      </c>
      <c r="E291" s="21">
        <f t="shared" si="42"/>
        <v>0</v>
      </c>
      <c r="F291" s="17">
        <f t="shared" si="42"/>
        <v>189178579</v>
      </c>
      <c r="G291" s="16">
        <f t="shared" si="42"/>
        <v>12138645</v>
      </c>
      <c r="H291" s="21">
        <f t="shared" si="42"/>
        <v>584070</v>
      </c>
      <c r="I291" s="21">
        <f t="shared" si="42"/>
        <v>12722715</v>
      </c>
      <c r="J291" s="21">
        <f t="shared" si="42"/>
        <v>176455862</v>
      </c>
      <c r="K291" s="17">
        <f t="shared" si="42"/>
        <v>189178577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6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291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4" customWidth="1"/>
    <col min="9" max="10" width="20.28515625" style="44" bestFit="1" customWidth="1"/>
    <col min="11" max="11" width="19.140625" style="44" customWidth="1"/>
    <col min="12" max="12" width="20.28515625" style="44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12" ht="18.75" x14ac:dyDescent="0.3">
      <c r="A8" s="42" t="s">
        <v>88</v>
      </c>
      <c r="B8" s="47"/>
      <c r="C8" s="45"/>
      <c r="D8" s="45"/>
      <c r="E8" s="45"/>
      <c r="F8" s="45"/>
      <c r="G8" s="45"/>
      <c r="H8" s="45"/>
    </row>
    <row r="9" spans="1:12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12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12" x14ac:dyDescent="0.25">
      <c r="A11" s="3"/>
      <c r="B11" s="45"/>
      <c r="C11" s="45"/>
      <c r="D11" s="45"/>
      <c r="E11" s="45"/>
      <c r="F11" s="45"/>
      <c r="G11" s="45"/>
      <c r="H11" s="45"/>
    </row>
    <row r="12" spans="1:12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12" s="48" customFormat="1" ht="30.75" customHeight="1" x14ac:dyDescent="0.25">
      <c r="A13" s="54" t="s">
        <v>19</v>
      </c>
      <c r="B13" s="51" t="s">
        <v>88</v>
      </c>
      <c r="C13" s="52"/>
      <c r="D13" s="52"/>
      <c r="E13" s="52"/>
      <c r="F13" s="60"/>
      <c r="G13" s="60"/>
      <c r="H13" s="61"/>
      <c r="I13" s="62" t="s">
        <v>97</v>
      </c>
      <c r="J13" s="63"/>
      <c r="K13" s="56"/>
      <c r="L13" s="49" t="s">
        <v>107</v>
      </c>
    </row>
    <row r="14" spans="1:12" s="48" customFormat="1" ht="50.25" customHeight="1" thickBot="1" x14ac:dyDescent="0.3">
      <c r="A14" s="64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5"/>
    </row>
    <row r="15" spans="1:12" x14ac:dyDescent="0.25">
      <c r="A15" s="22" t="s">
        <v>163</v>
      </c>
      <c r="B15" s="12">
        <f>SUM(B16:B18)</f>
        <v>1904150009.1800001</v>
      </c>
      <c r="C15" s="5">
        <f t="shared" ref="C15:L15" si="0">SUM(C16:C18)</f>
        <v>814413014.73000002</v>
      </c>
      <c r="D15" s="5">
        <f t="shared" si="0"/>
        <v>833562594.23999989</v>
      </c>
      <c r="E15" s="5">
        <f t="shared" si="0"/>
        <v>184073957.51000002</v>
      </c>
      <c r="F15" s="5">
        <f t="shared" si="0"/>
        <v>1201502957.1199999</v>
      </c>
      <c r="G15" s="5">
        <f t="shared" si="0"/>
        <v>584872441.52999997</v>
      </c>
      <c r="H15" s="13">
        <f t="shared" si="0"/>
        <v>5522574974.3100004</v>
      </c>
      <c r="I15" s="12">
        <f t="shared" si="0"/>
        <v>20182611729.869999</v>
      </c>
      <c r="J15" s="5">
        <f t="shared" si="0"/>
        <v>14579593961.279997</v>
      </c>
      <c r="K15" s="13">
        <f t="shared" si="0"/>
        <v>5603017768.5899992</v>
      </c>
      <c r="L15" s="7">
        <f t="shared" si="0"/>
        <v>27144051393.900002</v>
      </c>
    </row>
    <row r="16" spans="1:12" x14ac:dyDescent="0.25">
      <c r="A16" s="23" t="s">
        <v>146</v>
      </c>
      <c r="B16" s="12">
        <f>B25+B32+B39+B46+B53+B60+B67+B74+B81+B88+B95+B102+B109+B116+B123+B130+B137+B144</f>
        <v>888016049.53000009</v>
      </c>
      <c r="C16" s="5">
        <f t="shared" ref="C16:L16" si="1">C25+C32+C39+C46+C53+C60+C67+C74+C81+C88+C95+C102+C109+C116+C123+C130+C137+C144</f>
        <v>453</v>
      </c>
      <c r="D16" s="5">
        <f t="shared" si="1"/>
        <v>568857299.41999996</v>
      </c>
      <c r="E16" s="5">
        <f t="shared" si="1"/>
        <v>113947420.73</v>
      </c>
      <c r="F16" s="5">
        <f t="shared" si="1"/>
        <v>536055748.93000001</v>
      </c>
      <c r="G16" s="5">
        <f t="shared" si="1"/>
        <v>370247240.26999998</v>
      </c>
      <c r="H16" s="13">
        <f t="shared" si="1"/>
        <v>2477124211.8800001</v>
      </c>
      <c r="I16" s="12">
        <f t="shared" si="1"/>
        <v>14800812307.359999</v>
      </c>
      <c r="J16" s="5">
        <f t="shared" si="1"/>
        <v>10836284728.019999</v>
      </c>
      <c r="K16" s="13">
        <f t="shared" si="1"/>
        <v>3964527579.3399997</v>
      </c>
      <c r="L16" s="7">
        <f t="shared" si="1"/>
        <v>16098587649.370001</v>
      </c>
    </row>
    <row r="17" spans="1:12" x14ac:dyDescent="0.25">
      <c r="A17" s="23" t="s">
        <v>147</v>
      </c>
      <c r="B17" s="12">
        <f>B151+B158+B165+B172+B179+B186+B193</f>
        <v>537905835.88999999</v>
      </c>
      <c r="C17" s="5">
        <f t="shared" ref="C17:L17" si="2">C151+C158+C165+C172+C179+C186+C193</f>
        <v>614503298.72000003</v>
      </c>
      <c r="D17" s="5">
        <f t="shared" si="2"/>
        <v>211923883.16</v>
      </c>
      <c r="E17" s="5">
        <f t="shared" si="2"/>
        <v>52272154.730000004</v>
      </c>
      <c r="F17" s="5">
        <f t="shared" si="2"/>
        <v>667013962.88</v>
      </c>
      <c r="G17" s="5">
        <f t="shared" si="2"/>
        <v>69184647.340000004</v>
      </c>
      <c r="H17" s="13">
        <f t="shared" si="2"/>
        <v>2152803782.7200003</v>
      </c>
      <c r="I17" s="12">
        <f t="shared" si="2"/>
        <v>4399376617.6700001</v>
      </c>
      <c r="J17" s="5">
        <f t="shared" si="2"/>
        <v>3108363956.6300001</v>
      </c>
      <c r="K17" s="13">
        <f t="shared" si="2"/>
        <v>1291012661.04</v>
      </c>
      <c r="L17" s="7">
        <f t="shared" si="2"/>
        <v>8292029355.4400005</v>
      </c>
    </row>
    <row r="18" spans="1:12" x14ac:dyDescent="0.25">
      <c r="A18" s="23" t="s">
        <v>148</v>
      </c>
      <c r="B18" s="12">
        <f>B200+B207+B214+B221+B228+B235+B242+B249+B256+B263+B270+B277+B284+B291</f>
        <v>478228123.75999999</v>
      </c>
      <c r="C18" s="5">
        <f t="shared" ref="C18:L18" si="3">C200+C207+C214+C221+C228+C235+C242+C249+C256+C263+C270+C277+C284+C291</f>
        <v>199909263.00999999</v>
      </c>
      <c r="D18" s="5">
        <f t="shared" si="3"/>
        <v>52781411.659999996</v>
      </c>
      <c r="E18" s="5">
        <f t="shared" si="3"/>
        <v>17854382.050000001</v>
      </c>
      <c r="F18" s="5">
        <f t="shared" si="3"/>
        <v>-1566754.689999999</v>
      </c>
      <c r="G18" s="5">
        <f t="shared" si="3"/>
        <v>145440553.91999999</v>
      </c>
      <c r="H18" s="13">
        <f t="shared" si="3"/>
        <v>892646979.71000004</v>
      </c>
      <c r="I18" s="12">
        <f t="shared" si="3"/>
        <v>982422804.83999991</v>
      </c>
      <c r="J18" s="5">
        <f t="shared" si="3"/>
        <v>634945276.63</v>
      </c>
      <c r="K18" s="13">
        <f t="shared" si="3"/>
        <v>347477528.20999998</v>
      </c>
      <c r="L18" s="7">
        <f t="shared" si="3"/>
        <v>2753434389.0899997</v>
      </c>
    </row>
    <row r="19" spans="1:12" x14ac:dyDescent="0.25">
      <c r="A19" s="24"/>
      <c r="B19" s="32"/>
      <c r="C19" s="33"/>
      <c r="D19" s="33"/>
      <c r="E19" s="33"/>
      <c r="F19" s="33"/>
      <c r="G19" s="33"/>
      <c r="H19" s="34"/>
      <c r="I19" s="32"/>
      <c r="J19" s="33"/>
      <c r="K19" s="34"/>
      <c r="L19" s="35"/>
    </row>
    <row r="20" spans="1:12" x14ac:dyDescent="0.25">
      <c r="A20" s="22" t="s">
        <v>165</v>
      </c>
      <c r="B20" s="32"/>
      <c r="C20" s="33"/>
      <c r="D20" s="33"/>
      <c r="E20" s="33"/>
      <c r="F20" s="33"/>
      <c r="G20" s="33"/>
      <c r="H20" s="34"/>
      <c r="I20" s="32"/>
      <c r="J20" s="33"/>
      <c r="K20" s="34"/>
      <c r="L20" s="35"/>
    </row>
    <row r="21" spans="1:12" x14ac:dyDescent="0.25">
      <c r="A21" s="25" t="s">
        <v>150</v>
      </c>
      <c r="B21" s="14">
        <v>-2509238.2599999998</v>
      </c>
      <c r="C21" s="6">
        <v>0</v>
      </c>
      <c r="D21" s="6">
        <v>7563863.3899999997</v>
      </c>
      <c r="E21" s="6">
        <v>1397267.1</v>
      </c>
      <c r="F21" s="6">
        <v>0</v>
      </c>
      <c r="G21" s="6">
        <v>-753706.14</v>
      </c>
      <c r="H21" s="15">
        <v>5698186.0899999999</v>
      </c>
      <c r="I21" s="14">
        <v>187078079.55000001</v>
      </c>
      <c r="J21" s="6">
        <v>133243068.56999999</v>
      </c>
      <c r="K21" s="15">
        <v>53835010.979999997</v>
      </c>
      <c r="L21" s="8">
        <v>260744428.78999999</v>
      </c>
    </row>
    <row r="22" spans="1:12" x14ac:dyDescent="0.25">
      <c r="A22" s="25" t="s">
        <v>151</v>
      </c>
      <c r="B22" s="14">
        <v>-2309151.19</v>
      </c>
      <c r="C22" s="6">
        <v>0</v>
      </c>
      <c r="D22" s="6">
        <v>8223177.0199999996</v>
      </c>
      <c r="E22" s="6">
        <v>1207642.1299999999</v>
      </c>
      <c r="F22" s="6">
        <v>0</v>
      </c>
      <c r="G22" s="6">
        <v>-300176.87</v>
      </c>
      <c r="H22" s="15">
        <v>6821491.0899999999</v>
      </c>
      <c r="I22" s="14">
        <v>214771324.03999999</v>
      </c>
      <c r="J22" s="6">
        <v>162565074.81</v>
      </c>
      <c r="K22" s="15">
        <v>52206249.229999997</v>
      </c>
      <c r="L22" s="8">
        <v>258798019.59999999</v>
      </c>
    </row>
    <row r="23" spans="1:12" x14ac:dyDescent="0.25">
      <c r="A23" s="25" t="s">
        <v>152</v>
      </c>
      <c r="B23" s="14">
        <v>-2024351.44</v>
      </c>
      <c r="C23" s="6">
        <v>0</v>
      </c>
      <c r="D23" s="6">
        <v>8353340.7199999997</v>
      </c>
      <c r="E23" s="6">
        <v>1361984.85</v>
      </c>
      <c r="F23" s="6">
        <v>0</v>
      </c>
      <c r="G23" s="6">
        <v>-134733.07</v>
      </c>
      <c r="H23" s="15">
        <v>7556241.0599999996</v>
      </c>
      <c r="I23" s="14">
        <v>222342622.38</v>
      </c>
      <c r="J23" s="6">
        <v>167930788.31</v>
      </c>
      <c r="K23" s="15">
        <v>54411834.07</v>
      </c>
      <c r="L23" s="8">
        <v>259315469.33000001</v>
      </c>
    </row>
    <row r="24" spans="1:12" x14ac:dyDescent="0.25">
      <c r="A24" s="25" t="s">
        <v>153</v>
      </c>
      <c r="B24" s="14">
        <v>-1787131.61</v>
      </c>
      <c r="C24" s="6">
        <v>0</v>
      </c>
      <c r="D24" s="6">
        <v>8173931.1699999999</v>
      </c>
      <c r="E24" s="6">
        <v>1474182.81</v>
      </c>
      <c r="F24" s="6">
        <v>0</v>
      </c>
      <c r="G24" s="6">
        <v>514767.27</v>
      </c>
      <c r="H24" s="15">
        <v>8375749.6399999997</v>
      </c>
      <c r="I24" s="14">
        <v>242997013.61000001</v>
      </c>
      <c r="J24" s="6">
        <v>186841357.34</v>
      </c>
      <c r="K24" s="15">
        <v>56155656.270000003</v>
      </c>
      <c r="L24" s="8">
        <v>259175269.71000001</v>
      </c>
    </row>
    <row r="25" spans="1:12" x14ac:dyDescent="0.25">
      <c r="A25" s="22" t="s">
        <v>162</v>
      </c>
      <c r="B25" s="12">
        <f t="shared" ref="B25:H25" si="4">SUM(B21:B24)</f>
        <v>-8629872.4999999981</v>
      </c>
      <c r="C25" s="5">
        <f t="shared" si="4"/>
        <v>0</v>
      </c>
      <c r="D25" s="5">
        <f t="shared" si="4"/>
        <v>32314312.299999997</v>
      </c>
      <c r="E25" s="5">
        <f t="shared" si="4"/>
        <v>5441076.8900000006</v>
      </c>
      <c r="F25" s="5">
        <f t="shared" si="4"/>
        <v>0</v>
      </c>
      <c r="G25" s="5">
        <f t="shared" si="4"/>
        <v>-673848.81</v>
      </c>
      <c r="H25" s="13">
        <f t="shared" si="4"/>
        <v>28451667.879999999</v>
      </c>
      <c r="I25" s="12">
        <f>SUM(I21:I24)</f>
        <v>867189039.58000004</v>
      </c>
      <c r="J25" s="5">
        <f>SUM(J21:J24)</f>
        <v>650580289.02999997</v>
      </c>
      <c r="K25" s="13">
        <f>SUM(K21:K24)</f>
        <v>216608750.55000001</v>
      </c>
      <c r="L25" s="7">
        <f>SUM(L21:L24)</f>
        <v>1038033187.4300001</v>
      </c>
    </row>
    <row r="26" spans="1:12" x14ac:dyDescent="0.25">
      <c r="A26" s="24"/>
      <c r="B26" s="32"/>
      <c r="C26" s="33"/>
      <c r="D26" s="33"/>
      <c r="E26" s="33"/>
      <c r="F26" s="33"/>
      <c r="G26" s="33"/>
      <c r="H26" s="34"/>
      <c r="I26" s="32"/>
      <c r="J26" s="33"/>
      <c r="K26" s="34"/>
      <c r="L26" s="35"/>
    </row>
    <row r="27" spans="1:12" x14ac:dyDescent="0.25">
      <c r="A27" s="22" t="s">
        <v>166</v>
      </c>
      <c r="B27" s="32"/>
      <c r="C27" s="33"/>
      <c r="D27" s="33"/>
      <c r="E27" s="33"/>
      <c r="F27" s="33"/>
      <c r="G27" s="33"/>
      <c r="H27" s="34"/>
      <c r="I27" s="32"/>
      <c r="J27" s="33"/>
      <c r="K27" s="34"/>
      <c r="L27" s="35"/>
    </row>
    <row r="28" spans="1:12" x14ac:dyDescent="0.25">
      <c r="A28" s="25" t="s">
        <v>150</v>
      </c>
      <c r="B28" s="14">
        <v>-1236401.8999999999</v>
      </c>
      <c r="C28" s="6">
        <v>0</v>
      </c>
      <c r="D28" s="6">
        <v>8210054.4800000004</v>
      </c>
      <c r="E28" s="6">
        <v>731661.36</v>
      </c>
      <c r="F28" s="6">
        <v>0</v>
      </c>
      <c r="G28" s="6">
        <v>-217196</v>
      </c>
      <c r="H28" s="15">
        <v>7488117.9400000004</v>
      </c>
      <c r="I28" s="14">
        <v>144678393.38</v>
      </c>
      <c r="J28" s="6">
        <v>111909827.31999999</v>
      </c>
      <c r="K28" s="15">
        <v>32768566.059999999</v>
      </c>
      <c r="L28" s="8">
        <v>154231623.22999999</v>
      </c>
    </row>
    <row r="29" spans="1:12" x14ac:dyDescent="0.25">
      <c r="A29" s="25" t="s">
        <v>151</v>
      </c>
      <c r="B29" s="14">
        <v>-1815205.08</v>
      </c>
      <c r="C29" s="6">
        <v>0</v>
      </c>
      <c r="D29" s="6">
        <v>7284133.3700000001</v>
      </c>
      <c r="E29" s="6">
        <v>574489.12</v>
      </c>
      <c r="F29" s="6">
        <v>0</v>
      </c>
      <c r="G29" s="6">
        <v>365026.22</v>
      </c>
      <c r="H29" s="15">
        <v>6408443.6299999999</v>
      </c>
      <c r="I29" s="14">
        <v>154006908.72999999</v>
      </c>
      <c r="J29" s="6">
        <v>120914758.45999999</v>
      </c>
      <c r="K29" s="15">
        <v>33092150.27</v>
      </c>
      <c r="L29" s="8">
        <v>151469870.72999999</v>
      </c>
    </row>
    <row r="30" spans="1:12" x14ac:dyDescent="0.25">
      <c r="A30" s="25" t="s">
        <v>152</v>
      </c>
      <c r="B30" s="14">
        <v>-1035403.91</v>
      </c>
      <c r="C30" s="6">
        <v>0</v>
      </c>
      <c r="D30" s="6">
        <v>7456773.0300000003</v>
      </c>
      <c r="E30" s="6">
        <v>969425.53</v>
      </c>
      <c r="F30" s="6">
        <v>0</v>
      </c>
      <c r="G30" s="6">
        <v>587086.11</v>
      </c>
      <c r="H30" s="15">
        <v>7977880.7599999998</v>
      </c>
      <c r="I30" s="14">
        <v>149475142.97999999</v>
      </c>
      <c r="J30" s="6">
        <v>118926332.29000001</v>
      </c>
      <c r="K30" s="15">
        <v>30548810.690000001</v>
      </c>
      <c r="L30" s="8">
        <v>148476286.53999999</v>
      </c>
    </row>
    <row r="31" spans="1:12" x14ac:dyDescent="0.25">
      <c r="A31" s="25" t="s">
        <v>153</v>
      </c>
      <c r="B31" s="14">
        <v>-661033.38</v>
      </c>
      <c r="C31" s="6">
        <v>0</v>
      </c>
      <c r="D31" s="6">
        <v>7171931.29</v>
      </c>
      <c r="E31" s="6">
        <v>857944.5</v>
      </c>
      <c r="F31" s="6">
        <v>0</v>
      </c>
      <c r="G31" s="6">
        <v>1617066.67</v>
      </c>
      <c r="H31" s="15">
        <v>8985909.0800000001</v>
      </c>
      <c r="I31" s="14">
        <v>152952606.65000001</v>
      </c>
      <c r="J31" s="6">
        <v>123005896.97</v>
      </c>
      <c r="K31" s="15">
        <v>29946709.68</v>
      </c>
      <c r="L31" s="8">
        <v>91084734.040000007</v>
      </c>
    </row>
    <row r="32" spans="1:12" x14ac:dyDescent="0.25">
      <c r="A32" s="22" t="s">
        <v>162</v>
      </c>
      <c r="B32" s="12">
        <f t="shared" ref="B32:H32" si="5">SUM(B28:B31)</f>
        <v>-4748044.2700000005</v>
      </c>
      <c r="C32" s="5">
        <f t="shared" si="5"/>
        <v>0</v>
      </c>
      <c r="D32" s="5">
        <f t="shared" si="5"/>
        <v>30122892.170000002</v>
      </c>
      <c r="E32" s="5">
        <f t="shared" si="5"/>
        <v>3133520.51</v>
      </c>
      <c r="F32" s="5">
        <f t="shared" si="5"/>
        <v>0</v>
      </c>
      <c r="G32" s="5">
        <f t="shared" si="5"/>
        <v>2351983</v>
      </c>
      <c r="H32" s="13">
        <f t="shared" si="5"/>
        <v>30860351.409999996</v>
      </c>
      <c r="I32" s="12">
        <f>SUM(I28:I31)</f>
        <v>601113051.74000001</v>
      </c>
      <c r="J32" s="5">
        <f>SUM(J28:J31)</f>
        <v>474756815.03999996</v>
      </c>
      <c r="K32" s="13">
        <f>SUM(K28:K31)</f>
        <v>126356236.69999999</v>
      </c>
      <c r="L32" s="7">
        <f>SUM(L28:L31)</f>
        <v>545262514.53999996</v>
      </c>
    </row>
    <row r="33" spans="1:12" x14ac:dyDescent="0.25">
      <c r="A33" s="24"/>
      <c r="B33" s="32"/>
      <c r="C33" s="33"/>
      <c r="D33" s="33"/>
      <c r="E33" s="33"/>
      <c r="F33" s="33"/>
      <c r="G33" s="33"/>
      <c r="H33" s="34"/>
      <c r="I33" s="32"/>
      <c r="J33" s="33"/>
      <c r="K33" s="34"/>
      <c r="L33" s="35"/>
    </row>
    <row r="34" spans="1:12" x14ac:dyDescent="0.25">
      <c r="A34" s="22" t="s">
        <v>167</v>
      </c>
      <c r="B34" s="32"/>
      <c r="C34" s="33"/>
      <c r="D34" s="33"/>
      <c r="E34" s="33"/>
      <c r="F34" s="33"/>
      <c r="G34" s="33"/>
      <c r="H34" s="34"/>
      <c r="I34" s="32"/>
      <c r="J34" s="33"/>
      <c r="K34" s="34"/>
      <c r="L34" s="35"/>
    </row>
    <row r="35" spans="1:12" x14ac:dyDescent="0.25">
      <c r="A35" s="25" t="s">
        <v>150</v>
      </c>
      <c r="B35" s="14">
        <v>400</v>
      </c>
      <c r="C35" s="6">
        <v>0</v>
      </c>
      <c r="D35" s="6">
        <v>184920</v>
      </c>
      <c r="E35" s="6">
        <v>312709</v>
      </c>
      <c r="F35" s="6">
        <v>13666915</v>
      </c>
      <c r="G35" s="6">
        <v>119226</v>
      </c>
      <c r="H35" s="15">
        <v>14284170</v>
      </c>
      <c r="I35" s="14">
        <v>26716122</v>
      </c>
      <c r="J35" s="6">
        <v>24399537</v>
      </c>
      <c r="K35" s="15">
        <v>2316585</v>
      </c>
      <c r="L35" s="8">
        <v>29166266</v>
      </c>
    </row>
    <row r="36" spans="1:12" x14ac:dyDescent="0.25">
      <c r="A36" s="25" t="s">
        <v>151</v>
      </c>
      <c r="B36" s="14">
        <v>200</v>
      </c>
      <c r="C36" s="6">
        <v>0</v>
      </c>
      <c r="D36" s="6">
        <v>190561</v>
      </c>
      <c r="E36" s="6">
        <v>385991</v>
      </c>
      <c r="F36" s="6">
        <v>15163115</v>
      </c>
      <c r="G36" s="6">
        <v>145039</v>
      </c>
      <c r="H36" s="15">
        <v>15884906</v>
      </c>
      <c r="I36" s="14">
        <v>26144782</v>
      </c>
      <c r="J36" s="6">
        <v>24029573</v>
      </c>
      <c r="K36" s="15">
        <v>2115209</v>
      </c>
      <c r="L36" s="8">
        <v>30355642</v>
      </c>
    </row>
    <row r="37" spans="1:12" x14ac:dyDescent="0.25">
      <c r="A37" s="25" t="s">
        <v>152</v>
      </c>
      <c r="B37" s="14">
        <v>400</v>
      </c>
      <c r="C37" s="6">
        <v>0</v>
      </c>
      <c r="D37" s="6">
        <v>179545</v>
      </c>
      <c r="E37" s="6">
        <v>361323</v>
      </c>
      <c r="F37" s="6">
        <v>16399192</v>
      </c>
      <c r="G37" s="6">
        <v>339562</v>
      </c>
      <c r="H37" s="15">
        <v>17280022</v>
      </c>
      <c r="I37" s="14">
        <v>24692522</v>
      </c>
      <c r="J37" s="6">
        <v>22743283</v>
      </c>
      <c r="K37" s="15">
        <v>1949239</v>
      </c>
      <c r="L37" s="8">
        <v>31371879</v>
      </c>
    </row>
    <row r="38" spans="1:12" x14ac:dyDescent="0.25">
      <c r="A38" s="25" t="s">
        <v>153</v>
      </c>
      <c r="B38" s="14">
        <v>400</v>
      </c>
      <c r="C38" s="6">
        <v>0</v>
      </c>
      <c r="D38" s="6">
        <v>159129</v>
      </c>
      <c r="E38" s="6">
        <v>347010</v>
      </c>
      <c r="F38" s="6">
        <v>17767451</v>
      </c>
      <c r="G38" s="6">
        <v>319501</v>
      </c>
      <c r="H38" s="15">
        <v>18593491</v>
      </c>
      <c r="I38" s="14">
        <v>31571916</v>
      </c>
      <c r="J38" s="6">
        <v>29182206</v>
      </c>
      <c r="K38" s="15">
        <v>2389710</v>
      </c>
      <c r="L38" s="8">
        <v>32902301</v>
      </c>
    </row>
    <row r="39" spans="1:12" x14ac:dyDescent="0.25">
      <c r="A39" s="22" t="s">
        <v>162</v>
      </c>
      <c r="B39" s="12">
        <f t="shared" ref="B39:H39" si="6">SUM(B35:B38)</f>
        <v>1400</v>
      </c>
      <c r="C39" s="5">
        <f t="shared" si="6"/>
        <v>0</v>
      </c>
      <c r="D39" s="5">
        <f t="shared" si="6"/>
        <v>714155</v>
      </c>
      <c r="E39" s="5">
        <f t="shared" si="6"/>
        <v>1407033</v>
      </c>
      <c r="F39" s="5">
        <f t="shared" si="6"/>
        <v>62996673</v>
      </c>
      <c r="G39" s="5">
        <f t="shared" si="6"/>
        <v>923328</v>
      </c>
      <c r="H39" s="13">
        <f t="shared" si="6"/>
        <v>66042589</v>
      </c>
      <c r="I39" s="12">
        <f>SUM(I35:I38)</f>
        <v>109125342</v>
      </c>
      <c r="J39" s="5">
        <f>SUM(J35:J38)</f>
        <v>100354599</v>
      </c>
      <c r="K39" s="13">
        <f>SUM(K35:K38)</f>
        <v>8770743</v>
      </c>
      <c r="L39" s="7">
        <f>SUM(L35:L38)</f>
        <v>123796088</v>
      </c>
    </row>
    <row r="40" spans="1:12" x14ac:dyDescent="0.25">
      <c r="A40" s="24"/>
      <c r="B40" s="32"/>
      <c r="C40" s="33"/>
      <c r="D40" s="33"/>
      <c r="E40" s="33"/>
      <c r="F40" s="33"/>
      <c r="G40" s="33"/>
      <c r="H40" s="34"/>
      <c r="I40" s="32"/>
      <c r="J40" s="33"/>
      <c r="K40" s="34"/>
      <c r="L40" s="35"/>
    </row>
    <row r="41" spans="1:12" x14ac:dyDescent="0.25">
      <c r="A41" s="22" t="s">
        <v>168</v>
      </c>
      <c r="B41" s="32"/>
      <c r="C41" s="33"/>
      <c r="D41" s="33"/>
      <c r="E41" s="33"/>
      <c r="F41" s="33"/>
      <c r="G41" s="33"/>
      <c r="H41" s="34"/>
      <c r="I41" s="32"/>
      <c r="J41" s="33"/>
      <c r="K41" s="34"/>
      <c r="L41" s="35"/>
    </row>
    <row r="42" spans="1:12" x14ac:dyDescent="0.25">
      <c r="A42" s="25" t="s">
        <v>150</v>
      </c>
      <c r="B42" s="14">
        <v>700</v>
      </c>
      <c r="C42" s="6">
        <v>0</v>
      </c>
      <c r="D42" s="6">
        <v>211056</v>
      </c>
      <c r="E42" s="6">
        <v>420135</v>
      </c>
      <c r="F42" s="6">
        <v>21650972</v>
      </c>
      <c r="G42" s="6">
        <v>37763</v>
      </c>
      <c r="H42" s="15">
        <v>22320626</v>
      </c>
      <c r="I42" s="14">
        <v>58025979</v>
      </c>
      <c r="J42" s="6">
        <v>54259826</v>
      </c>
      <c r="K42" s="15">
        <v>3766153</v>
      </c>
      <c r="L42" s="8">
        <v>41012733</v>
      </c>
    </row>
    <row r="43" spans="1:12" x14ac:dyDescent="0.25">
      <c r="A43" s="25" t="s">
        <v>151</v>
      </c>
      <c r="B43" s="14">
        <v>200</v>
      </c>
      <c r="C43" s="6">
        <v>0</v>
      </c>
      <c r="D43" s="6">
        <v>153523</v>
      </c>
      <c r="E43" s="6">
        <v>507329</v>
      </c>
      <c r="F43" s="6">
        <v>23852091</v>
      </c>
      <c r="G43" s="6">
        <v>93013</v>
      </c>
      <c r="H43" s="15">
        <v>24606156</v>
      </c>
      <c r="I43" s="14">
        <v>53864987</v>
      </c>
      <c r="J43" s="6">
        <v>50834316</v>
      </c>
      <c r="K43" s="15">
        <v>3030671</v>
      </c>
      <c r="L43" s="8">
        <v>42292717</v>
      </c>
    </row>
    <row r="44" spans="1:12" x14ac:dyDescent="0.25">
      <c r="A44" s="25" t="s">
        <v>152</v>
      </c>
      <c r="B44" s="14">
        <v>0</v>
      </c>
      <c r="C44" s="6">
        <v>0</v>
      </c>
      <c r="D44" s="6">
        <v>203999</v>
      </c>
      <c r="E44" s="6">
        <v>493694</v>
      </c>
      <c r="F44" s="6">
        <v>24740095</v>
      </c>
      <c r="G44" s="6">
        <v>1379804</v>
      </c>
      <c r="H44" s="15">
        <v>26817592</v>
      </c>
      <c r="I44" s="14">
        <v>52522109</v>
      </c>
      <c r="J44" s="6">
        <v>49467624</v>
      </c>
      <c r="K44" s="15">
        <v>3054485</v>
      </c>
      <c r="L44" s="8">
        <v>44234942</v>
      </c>
    </row>
    <row r="45" spans="1:12" x14ac:dyDescent="0.25">
      <c r="A45" s="25" t="s">
        <v>153</v>
      </c>
      <c r="B45" s="14">
        <v>200</v>
      </c>
      <c r="C45" s="6">
        <v>0</v>
      </c>
      <c r="D45" s="6">
        <v>192514</v>
      </c>
      <c r="E45" s="6">
        <v>464540</v>
      </c>
      <c r="F45" s="6">
        <v>26270213</v>
      </c>
      <c r="G45" s="6">
        <v>1335263</v>
      </c>
      <c r="H45" s="15">
        <v>28262730</v>
      </c>
      <c r="I45" s="14">
        <v>58858342</v>
      </c>
      <c r="J45" s="6">
        <v>55397652</v>
      </c>
      <c r="K45" s="15">
        <v>3460690</v>
      </c>
      <c r="L45" s="8">
        <v>45787501</v>
      </c>
    </row>
    <row r="46" spans="1:12" x14ac:dyDescent="0.25">
      <c r="A46" s="22" t="s">
        <v>162</v>
      </c>
      <c r="B46" s="12">
        <f t="shared" ref="B46:H46" si="7">SUM(B42:B45)</f>
        <v>1100</v>
      </c>
      <c r="C46" s="5">
        <f t="shared" si="7"/>
        <v>0</v>
      </c>
      <c r="D46" s="5">
        <f t="shared" si="7"/>
        <v>761092</v>
      </c>
      <c r="E46" s="5">
        <f t="shared" si="7"/>
        <v>1885698</v>
      </c>
      <c r="F46" s="5">
        <f t="shared" si="7"/>
        <v>96513371</v>
      </c>
      <c r="G46" s="5">
        <f t="shared" si="7"/>
        <v>2845843</v>
      </c>
      <c r="H46" s="13">
        <f t="shared" si="7"/>
        <v>102007104</v>
      </c>
      <c r="I46" s="12">
        <f>SUM(I42:I45)</f>
        <v>223271417</v>
      </c>
      <c r="J46" s="5">
        <f>SUM(J42:J45)</f>
        <v>209959418</v>
      </c>
      <c r="K46" s="13">
        <f>SUM(K42:K45)</f>
        <v>13311999</v>
      </c>
      <c r="L46" s="7">
        <f>SUM(L42:L45)</f>
        <v>173327893</v>
      </c>
    </row>
    <row r="47" spans="1:12" x14ac:dyDescent="0.25">
      <c r="A47" s="24"/>
      <c r="B47" s="32"/>
      <c r="C47" s="33"/>
      <c r="D47" s="33"/>
      <c r="E47" s="33"/>
      <c r="F47" s="33"/>
      <c r="G47" s="33"/>
      <c r="H47" s="34"/>
      <c r="I47" s="32"/>
      <c r="J47" s="33"/>
      <c r="K47" s="34"/>
      <c r="L47" s="35"/>
    </row>
    <row r="48" spans="1:12" x14ac:dyDescent="0.25">
      <c r="A48" s="22" t="s">
        <v>169</v>
      </c>
      <c r="B48" s="32"/>
      <c r="C48" s="33"/>
      <c r="D48" s="33"/>
      <c r="E48" s="33"/>
      <c r="F48" s="33"/>
      <c r="G48" s="33"/>
      <c r="H48" s="34"/>
      <c r="I48" s="32"/>
      <c r="J48" s="33"/>
      <c r="K48" s="34"/>
      <c r="L48" s="35"/>
    </row>
    <row r="49" spans="1:12" x14ac:dyDescent="0.25">
      <c r="A49" s="25" t="s">
        <v>150</v>
      </c>
      <c r="B49" s="14">
        <v>200</v>
      </c>
      <c r="C49" s="6">
        <v>0</v>
      </c>
      <c r="D49" s="6">
        <v>187623</v>
      </c>
      <c r="E49" s="6">
        <v>410755</v>
      </c>
      <c r="F49" s="6">
        <v>0</v>
      </c>
      <c r="G49" s="6">
        <v>41116</v>
      </c>
      <c r="H49" s="15">
        <v>639694</v>
      </c>
      <c r="I49" s="14">
        <v>29458657</v>
      </c>
      <c r="J49" s="6">
        <v>27981698</v>
      </c>
      <c r="K49" s="15">
        <v>1476959</v>
      </c>
      <c r="L49" s="8">
        <v>17773191</v>
      </c>
    </row>
    <row r="50" spans="1:12" x14ac:dyDescent="0.25">
      <c r="A50" s="25" t="s">
        <v>151</v>
      </c>
      <c r="B50" s="14">
        <v>200</v>
      </c>
      <c r="C50" s="6">
        <v>0</v>
      </c>
      <c r="D50" s="6">
        <v>173745</v>
      </c>
      <c r="E50" s="6">
        <v>352115</v>
      </c>
      <c r="F50" s="6">
        <v>0</v>
      </c>
      <c r="G50" s="6">
        <v>46619</v>
      </c>
      <c r="H50" s="15">
        <v>572679</v>
      </c>
      <c r="I50" s="14">
        <v>29511658</v>
      </c>
      <c r="J50" s="6">
        <v>28193987</v>
      </c>
      <c r="K50" s="15">
        <v>1317671</v>
      </c>
      <c r="L50" s="8">
        <v>17261737</v>
      </c>
    </row>
    <row r="51" spans="1:12" x14ac:dyDescent="0.25">
      <c r="A51" s="25" t="s">
        <v>152</v>
      </c>
      <c r="B51" s="14">
        <v>200</v>
      </c>
      <c r="C51" s="6">
        <v>0</v>
      </c>
      <c r="D51" s="6">
        <v>170132</v>
      </c>
      <c r="E51" s="6">
        <v>323045</v>
      </c>
      <c r="F51" s="6">
        <v>0</v>
      </c>
      <c r="G51" s="6">
        <v>132348</v>
      </c>
      <c r="H51" s="15">
        <v>625725</v>
      </c>
      <c r="I51" s="14">
        <v>31355454</v>
      </c>
      <c r="J51" s="6">
        <v>29874624</v>
      </c>
      <c r="K51" s="15">
        <v>1480830</v>
      </c>
      <c r="L51" s="8">
        <v>17199628</v>
      </c>
    </row>
    <row r="52" spans="1:12" x14ac:dyDescent="0.25">
      <c r="A52" s="25" t="s">
        <v>153</v>
      </c>
      <c r="B52" s="14">
        <v>600</v>
      </c>
      <c r="C52" s="6">
        <v>0</v>
      </c>
      <c r="D52" s="6">
        <v>191148</v>
      </c>
      <c r="E52" s="6">
        <v>438023</v>
      </c>
      <c r="F52" s="6">
        <v>0</v>
      </c>
      <c r="G52" s="6">
        <v>120921</v>
      </c>
      <c r="H52" s="15">
        <v>750692</v>
      </c>
      <c r="I52" s="14">
        <v>22469781</v>
      </c>
      <c r="J52" s="6">
        <v>20797576</v>
      </c>
      <c r="K52" s="15">
        <v>1672205</v>
      </c>
      <c r="L52" s="8">
        <v>17231736</v>
      </c>
    </row>
    <row r="53" spans="1:12" x14ac:dyDescent="0.25">
      <c r="A53" s="22" t="s">
        <v>162</v>
      </c>
      <c r="B53" s="12">
        <f t="shared" ref="B53:H53" si="8">SUM(B49:B52)</f>
        <v>1200</v>
      </c>
      <c r="C53" s="5">
        <f t="shared" si="8"/>
        <v>0</v>
      </c>
      <c r="D53" s="5">
        <f t="shared" si="8"/>
        <v>722648</v>
      </c>
      <c r="E53" s="5">
        <f t="shared" si="8"/>
        <v>1523938</v>
      </c>
      <c r="F53" s="5">
        <f t="shared" si="8"/>
        <v>0</v>
      </c>
      <c r="G53" s="5">
        <f t="shared" si="8"/>
        <v>341004</v>
      </c>
      <c r="H53" s="13">
        <f t="shared" si="8"/>
        <v>2588790</v>
      </c>
      <c r="I53" s="12">
        <f>SUM(I49:I52)</f>
        <v>112795550</v>
      </c>
      <c r="J53" s="5">
        <f>SUM(J49:J52)</f>
        <v>106847885</v>
      </c>
      <c r="K53" s="13">
        <f>SUM(K49:K52)</f>
        <v>5947665</v>
      </c>
      <c r="L53" s="7">
        <f>SUM(L49:L52)</f>
        <v>69466292</v>
      </c>
    </row>
    <row r="54" spans="1:12" x14ac:dyDescent="0.25">
      <c r="A54" s="24"/>
      <c r="B54" s="32"/>
      <c r="C54" s="33"/>
      <c r="D54" s="33"/>
      <c r="E54" s="33"/>
      <c r="F54" s="33"/>
      <c r="G54" s="33"/>
      <c r="H54" s="34"/>
      <c r="I54" s="32"/>
      <c r="J54" s="33"/>
      <c r="K54" s="34"/>
      <c r="L54" s="35"/>
    </row>
    <row r="55" spans="1:12" x14ac:dyDescent="0.25">
      <c r="A55" s="22" t="s">
        <v>170</v>
      </c>
      <c r="B55" s="32"/>
      <c r="C55" s="33"/>
      <c r="D55" s="33"/>
      <c r="E55" s="33"/>
      <c r="F55" s="33"/>
      <c r="G55" s="33"/>
      <c r="H55" s="34"/>
      <c r="I55" s="32"/>
      <c r="J55" s="33"/>
      <c r="K55" s="34"/>
      <c r="L55" s="35"/>
    </row>
    <row r="56" spans="1:12" x14ac:dyDescent="0.25">
      <c r="A56" s="25" t="s">
        <v>150</v>
      </c>
      <c r="B56" s="14">
        <v>400</v>
      </c>
      <c r="C56" s="6">
        <v>0</v>
      </c>
      <c r="D56" s="6">
        <v>201443</v>
      </c>
      <c r="E56" s="6">
        <v>362671</v>
      </c>
      <c r="F56" s="6">
        <v>0</v>
      </c>
      <c r="G56" s="6">
        <v>37039</v>
      </c>
      <c r="H56" s="15">
        <v>601553</v>
      </c>
      <c r="I56" s="14">
        <v>18558509</v>
      </c>
      <c r="J56" s="6">
        <v>17139348</v>
      </c>
      <c r="K56" s="15">
        <v>1419161</v>
      </c>
      <c r="L56" s="8">
        <v>15519952</v>
      </c>
    </row>
    <row r="57" spans="1:12" x14ac:dyDescent="0.25">
      <c r="A57" s="25" t="s">
        <v>151</v>
      </c>
      <c r="B57" s="14">
        <v>200</v>
      </c>
      <c r="C57" s="6">
        <v>0</v>
      </c>
      <c r="D57" s="6">
        <v>192977</v>
      </c>
      <c r="E57" s="6">
        <v>402335</v>
      </c>
      <c r="F57" s="6">
        <v>0</v>
      </c>
      <c r="G57" s="6">
        <v>55472</v>
      </c>
      <c r="H57" s="15">
        <v>650984</v>
      </c>
      <c r="I57" s="14">
        <v>19249202</v>
      </c>
      <c r="J57" s="6">
        <v>17922890</v>
      </c>
      <c r="K57" s="15">
        <v>1326312</v>
      </c>
      <c r="L57" s="8">
        <v>15234881</v>
      </c>
    </row>
    <row r="58" spans="1:12" x14ac:dyDescent="0.25">
      <c r="A58" s="25" t="s">
        <v>152</v>
      </c>
      <c r="B58" s="14">
        <v>0</v>
      </c>
      <c r="C58" s="6">
        <v>0</v>
      </c>
      <c r="D58" s="6">
        <v>153712</v>
      </c>
      <c r="E58" s="6">
        <v>384895</v>
      </c>
      <c r="F58" s="6">
        <v>0</v>
      </c>
      <c r="G58" s="6">
        <v>353440</v>
      </c>
      <c r="H58" s="15">
        <v>892047</v>
      </c>
      <c r="I58" s="14">
        <v>16748104</v>
      </c>
      <c r="J58" s="6">
        <v>15605649</v>
      </c>
      <c r="K58" s="15">
        <v>1142455</v>
      </c>
      <c r="L58" s="8">
        <v>15043903</v>
      </c>
    </row>
    <row r="59" spans="1:12" x14ac:dyDescent="0.25">
      <c r="A59" s="25" t="s">
        <v>153</v>
      </c>
      <c r="B59" s="14">
        <v>800</v>
      </c>
      <c r="C59" s="6">
        <v>0</v>
      </c>
      <c r="D59" s="6">
        <v>245098</v>
      </c>
      <c r="E59" s="6">
        <v>376855</v>
      </c>
      <c r="F59" s="6">
        <v>0</v>
      </c>
      <c r="G59" s="6">
        <v>333801</v>
      </c>
      <c r="H59" s="15">
        <v>956554</v>
      </c>
      <c r="I59" s="14">
        <v>15905450</v>
      </c>
      <c r="J59" s="6">
        <v>14596949</v>
      </c>
      <c r="K59" s="15">
        <v>1308501</v>
      </c>
      <c r="L59" s="8">
        <v>15020762</v>
      </c>
    </row>
    <row r="60" spans="1:12" x14ac:dyDescent="0.25">
      <c r="A60" s="22" t="s">
        <v>162</v>
      </c>
      <c r="B60" s="12">
        <f t="shared" ref="B60:H60" si="9">SUM(B56:B59)</f>
        <v>1400</v>
      </c>
      <c r="C60" s="5">
        <f t="shared" si="9"/>
        <v>0</v>
      </c>
      <c r="D60" s="5">
        <f t="shared" si="9"/>
        <v>793230</v>
      </c>
      <c r="E60" s="5">
        <f t="shared" si="9"/>
        <v>1526756</v>
      </c>
      <c r="F60" s="5">
        <f t="shared" si="9"/>
        <v>0</v>
      </c>
      <c r="G60" s="5">
        <f t="shared" si="9"/>
        <v>779752</v>
      </c>
      <c r="H60" s="13">
        <f t="shared" si="9"/>
        <v>3101138</v>
      </c>
      <c r="I60" s="12">
        <f>SUM(I56:I59)</f>
        <v>70461265</v>
      </c>
      <c r="J60" s="5">
        <f>SUM(J56:J59)</f>
        <v>65264836</v>
      </c>
      <c r="K60" s="13">
        <f>SUM(K56:K59)</f>
        <v>5196429</v>
      </c>
      <c r="L60" s="7">
        <f>SUM(L56:L59)</f>
        <v>60819498</v>
      </c>
    </row>
    <row r="61" spans="1:12" x14ac:dyDescent="0.25">
      <c r="A61" s="24"/>
      <c r="B61" s="32"/>
      <c r="C61" s="33"/>
      <c r="D61" s="33"/>
      <c r="E61" s="33"/>
      <c r="F61" s="33"/>
      <c r="G61" s="33"/>
      <c r="H61" s="34"/>
      <c r="I61" s="32"/>
      <c r="J61" s="33"/>
      <c r="K61" s="34"/>
      <c r="L61" s="35"/>
    </row>
    <row r="62" spans="1:12" x14ac:dyDescent="0.25">
      <c r="A62" s="22" t="s">
        <v>171</v>
      </c>
      <c r="B62" s="32"/>
      <c r="C62" s="33"/>
      <c r="D62" s="33"/>
      <c r="E62" s="33"/>
      <c r="F62" s="33"/>
      <c r="G62" s="33"/>
      <c r="H62" s="34"/>
      <c r="I62" s="32"/>
      <c r="J62" s="33"/>
      <c r="K62" s="34"/>
      <c r="L62" s="35"/>
    </row>
    <row r="63" spans="1:12" x14ac:dyDescent="0.25">
      <c r="A63" s="25" t="s">
        <v>150</v>
      </c>
      <c r="B63" s="14">
        <v>-1815054</v>
      </c>
      <c r="C63" s="6">
        <v>0</v>
      </c>
      <c r="D63" s="6">
        <v>7455179.1600000001</v>
      </c>
      <c r="E63" s="6">
        <v>1373717.59</v>
      </c>
      <c r="F63" s="6">
        <v>0</v>
      </c>
      <c r="G63" s="6">
        <v>-1455634.47</v>
      </c>
      <c r="H63" s="15">
        <v>5558208.2800000003</v>
      </c>
      <c r="I63" s="14">
        <v>196206252.56</v>
      </c>
      <c r="J63" s="6">
        <v>144228125.69</v>
      </c>
      <c r="K63" s="15">
        <v>51978126.869999997</v>
      </c>
      <c r="L63" s="8">
        <v>332441216.02999997</v>
      </c>
    </row>
    <row r="64" spans="1:12" x14ac:dyDescent="0.25">
      <c r="A64" s="25" t="s">
        <v>151</v>
      </c>
      <c r="B64" s="14">
        <v>-2582815.7999999998</v>
      </c>
      <c r="C64" s="6">
        <v>0</v>
      </c>
      <c r="D64" s="6">
        <v>7197861.29</v>
      </c>
      <c r="E64" s="6">
        <v>916569.15</v>
      </c>
      <c r="F64" s="6">
        <v>0</v>
      </c>
      <c r="G64" s="6">
        <v>-711749.47</v>
      </c>
      <c r="H64" s="15">
        <v>4819865.17</v>
      </c>
      <c r="I64" s="14">
        <v>222728786.55000001</v>
      </c>
      <c r="J64" s="6">
        <v>167690523.46000001</v>
      </c>
      <c r="K64" s="15">
        <v>55038263.090000004</v>
      </c>
      <c r="L64" s="8">
        <v>340816057.11000001</v>
      </c>
    </row>
    <row r="65" spans="1:12" x14ac:dyDescent="0.25">
      <c r="A65" s="25" t="s">
        <v>152</v>
      </c>
      <c r="B65" s="14">
        <v>-1782959.8</v>
      </c>
      <c r="C65" s="6">
        <v>0</v>
      </c>
      <c r="D65" s="6">
        <v>7274529.7000000002</v>
      </c>
      <c r="E65" s="6">
        <v>1779483.72</v>
      </c>
      <c r="F65" s="6">
        <v>0</v>
      </c>
      <c r="G65" s="6">
        <v>-870468.89</v>
      </c>
      <c r="H65" s="15">
        <v>6400584.7300000004</v>
      </c>
      <c r="I65" s="14">
        <v>237551470.18000001</v>
      </c>
      <c r="J65" s="6">
        <v>179933704.47999999</v>
      </c>
      <c r="K65" s="15">
        <v>57617765.700000003</v>
      </c>
      <c r="L65" s="8">
        <v>331935907.38</v>
      </c>
    </row>
    <row r="66" spans="1:12" x14ac:dyDescent="0.25">
      <c r="A66" s="25" t="s">
        <v>153</v>
      </c>
      <c r="B66" s="14">
        <v>-1349114.59</v>
      </c>
      <c r="C66" s="6">
        <v>0</v>
      </c>
      <c r="D66" s="6">
        <v>7094718.8099999996</v>
      </c>
      <c r="E66" s="6">
        <v>1774975.62</v>
      </c>
      <c r="F66" s="6">
        <v>0</v>
      </c>
      <c r="G66" s="6">
        <v>-258095.31</v>
      </c>
      <c r="H66" s="15">
        <v>7262484.5300000003</v>
      </c>
      <c r="I66" s="14">
        <v>259336817.68000001</v>
      </c>
      <c r="J66" s="6">
        <v>202979984.56</v>
      </c>
      <c r="K66" s="15">
        <v>56356833.119999997</v>
      </c>
      <c r="L66" s="8">
        <v>328414312.72000003</v>
      </c>
    </row>
    <row r="67" spans="1:12" x14ac:dyDescent="0.25">
      <c r="A67" s="22" t="s">
        <v>162</v>
      </c>
      <c r="B67" s="12">
        <f t="shared" ref="B67:H67" si="10">SUM(B63:B66)</f>
        <v>-7529944.1899999995</v>
      </c>
      <c r="C67" s="5">
        <f t="shared" si="10"/>
        <v>0</v>
      </c>
      <c r="D67" s="5">
        <f t="shared" si="10"/>
        <v>29022288.959999997</v>
      </c>
      <c r="E67" s="5">
        <f t="shared" si="10"/>
        <v>5844746.0800000001</v>
      </c>
      <c r="F67" s="5">
        <f t="shared" si="10"/>
        <v>0</v>
      </c>
      <c r="G67" s="5">
        <f t="shared" si="10"/>
        <v>-3295948.14</v>
      </c>
      <c r="H67" s="13">
        <f t="shared" si="10"/>
        <v>24041142.710000001</v>
      </c>
      <c r="I67" s="12">
        <f>SUM(I63:I66)</f>
        <v>915823326.97000003</v>
      </c>
      <c r="J67" s="5">
        <f>SUM(J63:J66)</f>
        <v>694832338.19000006</v>
      </c>
      <c r="K67" s="13">
        <f>SUM(K63:K66)</f>
        <v>220990988.78000003</v>
      </c>
      <c r="L67" s="7">
        <f>SUM(L63:L66)</f>
        <v>1333607493.24</v>
      </c>
    </row>
    <row r="68" spans="1:12" x14ac:dyDescent="0.25">
      <c r="A68" s="24"/>
      <c r="B68" s="32"/>
      <c r="C68" s="33"/>
      <c r="D68" s="33"/>
      <c r="E68" s="33"/>
      <c r="F68" s="33"/>
      <c r="G68" s="33"/>
      <c r="H68" s="34"/>
      <c r="I68" s="32"/>
      <c r="J68" s="33"/>
      <c r="K68" s="34"/>
      <c r="L68" s="35"/>
    </row>
    <row r="69" spans="1:12" x14ac:dyDescent="0.25">
      <c r="A69" s="22" t="s">
        <v>172</v>
      </c>
      <c r="B69" s="32"/>
      <c r="C69" s="33"/>
      <c r="D69" s="33"/>
      <c r="E69" s="33"/>
      <c r="F69" s="33"/>
      <c r="G69" s="33"/>
      <c r="H69" s="34"/>
      <c r="I69" s="32"/>
      <c r="J69" s="33"/>
      <c r="K69" s="34"/>
      <c r="L69" s="35"/>
    </row>
    <row r="70" spans="1:12" x14ac:dyDescent="0.25">
      <c r="A70" s="25" t="s">
        <v>150</v>
      </c>
      <c r="B70" s="14">
        <v>34098</v>
      </c>
      <c r="C70" s="6">
        <v>0</v>
      </c>
      <c r="D70" s="6">
        <v>16606530</v>
      </c>
      <c r="E70" s="6">
        <v>3097747</v>
      </c>
      <c r="F70" s="6">
        <v>13982802</v>
      </c>
      <c r="G70" s="6">
        <v>781674</v>
      </c>
      <c r="H70" s="15">
        <v>34502851</v>
      </c>
      <c r="I70" s="14">
        <v>139061035</v>
      </c>
      <c r="J70" s="6">
        <v>52341112</v>
      </c>
      <c r="K70" s="15">
        <v>86719923</v>
      </c>
      <c r="L70" s="8">
        <v>375355677</v>
      </c>
    </row>
    <row r="71" spans="1:12" x14ac:dyDescent="0.25">
      <c r="A71" s="25" t="s">
        <v>151</v>
      </c>
      <c r="B71" s="14">
        <v>34429</v>
      </c>
      <c r="C71" s="6">
        <v>0</v>
      </c>
      <c r="D71" s="6">
        <v>16686438</v>
      </c>
      <c r="E71" s="6">
        <v>1993749</v>
      </c>
      <c r="F71" s="6">
        <v>13810828</v>
      </c>
      <c r="G71" s="6">
        <v>589466</v>
      </c>
      <c r="H71" s="15">
        <v>33114910</v>
      </c>
      <c r="I71" s="14">
        <v>129160066</v>
      </c>
      <c r="J71" s="6">
        <v>49378855</v>
      </c>
      <c r="K71" s="15">
        <v>79781211</v>
      </c>
      <c r="L71" s="8">
        <v>376844503</v>
      </c>
    </row>
    <row r="72" spans="1:12" x14ac:dyDescent="0.25">
      <c r="A72" s="25" t="s">
        <v>152</v>
      </c>
      <c r="B72" s="14">
        <v>63145</v>
      </c>
      <c r="C72" s="6">
        <v>0</v>
      </c>
      <c r="D72" s="6">
        <v>16880012</v>
      </c>
      <c r="E72" s="6">
        <v>2872784</v>
      </c>
      <c r="F72" s="6">
        <v>13605246</v>
      </c>
      <c r="G72" s="6">
        <v>453387</v>
      </c>
      <c r="H72" s="15">
        <v>33874574</v>
      </c>
      <c r="I72" s="14">
        <v>133254639</v>
      </c>
      <c r="J72" s="6">
        <v>51904852</v>
      </c>
      <c r="K72" s="15">
        <v>81349787</v>
      </c>
      <c r="L72" s="8">
        <v>396106879</v>
      </c>
    </row>
    <row r="73" spans="1:12" x14ac:dyDescent="0.25">
      <c r="A73" s="25" t="s">
        <v>153</v>
      </c>
      <c r="B73" s="14">
        <v>109672</v>
      </c>
      <c r="C73" s="6">
        <v>0</v>
      </c>
      <c r="D73" s="6">
        <v>15660398</v>
      </c>
      <c r="E73" s="6">
        <v>2405293</v>
      </c>
      <c r="F73" s="6">
        <v>5005987</v>
      </c>
      <c r="G73" s="6">
        <v>2806782</v>
      </c>
      <c r="H73" s="15">
        <v>25988132</v>
      </c>
      <c r="I73" s="14">
        <v>143103662</v>
      </c>
      <c r="J73" s="6">
        <v>58911539</v>
      </c>
      <c r="K73" s="15">
        <v>84192123</v>
      </c>
      <c r="L73" s="8">
        <v>395082150</v>
      </c>
    </row>
    <row r="74" spans="1:12" x14ac:dyDescent="0.25">
      <c r="A74" s="22" t="s">
        <v>162</v>
      </c>
      <c r="B74" s="12">
        <f t="shared" ref="B74:H74" si="11">SUM(B70:B73)</f>
        <v>241344</v>
      </c>
      <c r="C74" s="5">
        <f t="shared" si="11"/>
        <v>0</v>
      </c>
      <c r="D74" s="5">
        <f t="shared" si="11"/>
        <v>65833378</v>
      </c>
      <c r="E74" s="5">
        <f t="shared" si="11"/>
        <v>10369573</v>
      </c>
      <c r="F74" s="5">
        <f t="shared" si="11"/>
        <v>46404863</v>
      </c>
      <c r="G74" s="5">
        <f t="shared" si="11"/>
        <v>4631309</v>
      </c>
      <c r="H74" s="13">
        <f t="shared" si="11"/>
        <v>127480467</v>
      </c>
      <c r="I74" s="12">
        <f>SUM(I70:I73)</f>
        <v>544579402</v>
      </c>
      <c r="J74" s="5">
        <f>SUM(J70:J73)</f>
        <v>212536358</v>
      </c>
      <c r="K74" s="13">
        <f>SUM(K70:K73)</f>
        <v>332043044</v>
      </c>
      <c r="L74" s="7">
        <f>SUM(L70:L73)</f>
        <v>1543389209</v>
      </c>
    </row>
    <row r="75" spans="1:12" x14ac:dyDescent="0.25">
      <c r="A75" s="24"/>
      <c r="B75" s="32"/>
      <c r="C75" s="33"/>
      <c r="D75" s="33"/>
      <c r="E75" s="33"/>
      <c r="F75" s="33"/>
      <c r="G75" s="33"/>
      <c r="H75" s="34"/>
      <c r="I75" s="32"/>
      <c r="J75" s="33"/>
      <c r="K75" s="34"/>
      <c r="L75" s="35"/>
    </row>
    <row r="76" spans="1:12" x14ac:dyDescent="0.25">
      <c r="A76" s="22" t="s">
        <v>173</v>
      </c>
      <c r="B76" s="32"/>
      <c r="C76" s="33"/>
      <c r="D76" s="33"/>
      <c r="E76" s="33"/>
      <c r="F76" s="33"/>
      <c r="G76" s="33"/>
      <c r="H76" s="34"/>
      <c r="I76" s="32"/>
      <c r="J76" s="33"/>
      <c r="K76" s="34"/>
      <c r="L76" s="35"/>
    </row>
    <row r="77" spans="1:12" x14ac:dyDescent="0.25">
      <c r="A77" s="25" t="s">
        <v>150</v>
      </c>
      <c r="B77" s="14">
        <v>11002576.720000001</v>
      </c>
      <c r="C77" s="6">
        <v>0</v>
      </c>
      <c r="D77" s="6">
        <v>1553229.14</v>
      </c>
      <c r="E77" s="6">
        <v>745220.18</v>
      </c>
      <c r="F77" s="6">
        <v>80626823.370000005</v>
      </c>
      <c r="G77" s="6">
        <v>2309339.46</v>
      </c>
      <c r="H77" s="15">
        <v>96237188.870000005</v>
      </c>
      <c r="I77" s="14">
        <v>227243431.66</v>
      </c>
      <c r="J77" s="6">
        <v>210539125.74000001</v>
      </c>
      <c r="K77" s="15">
        <v>16704305.92</v>
      </c>
      <c r="L77" s="8">
        <v>136115350.18000001</v>
      </c>
    </row>
    <row r="78" spans="1:12" x14ac:dyDescent="0.25">
      <c r="A78" s="25" t="s">
        <v>151</v>
      </c>
      <c r="B78" s="14">
        <v>9388868.9499999993</v>
      </c>
      <c r="C78" s="6">
        <v>0</v>
      </c>
      <c r="D78" s="6">
        <v>1444090.65</v>
      </c>
      <c r="E78" s="6">
        <v>484830.51</v>
      </c>
      <c r="F78" s="6">
        <v>81319587.049999997</v>
      </c>
      <c r="G78" s="6">
        <v>4954193.51</v>
      </c>
      <c r="H78" s="15">
        <v>97591570.670000002</v>
      </c>
      <c r="I78" s="14">
        <v>231018572.97999999</v>
      </c>
      <c r="J78" s="6">
        <v>215429994.90000001</v>
      </c>
      <c r="K78" s="15">
        <v>15588578.08</v>
      </c>
      <c r="L78" s="8">
        <v>136161962.09999999</v>
      </c>
    </row>
    <row r="79" spans="1:12" x14ac:dyDescent="0.25">
      <c r="A79" s="25" t="s">
        <v>152</v>
      </c>
      <c r="B79" s="14">
        <v>5036022.08</v>
      </c>
      <c r="C79" s="6">
        <v>0</v>
      </c>
      <c r="D79" s="6">
        <v>1414770.96</v>
      </c>
      <c r="E79" s="6">
        <v>547313.97</v>
      </c>
      <c r="F79" s="6">
        <v>86385034.010000005</v>
      </c>
      <c r="G79" s="6">
        <v>4776265.22</v>
      </c>
      <c r="H79" s="15">
        <v>98159406.239999995</v>
      </c>
      <c r="I79" s="14">
        <v>207841741.34999999</v>
      </c>
      <c r="J79" s="6">
        <v>194733936.41</v>
      </c>
      <c r="K79" s="15">
        <v>13107804.939999999</v>
      </c>
      <c r="L79" s="8">
        <v>134311633.25999999</v>
      </c>
    </row>
    <row r="80" spans="1:12" x14ac:dyDescent="0.25">
      <c r="A80" s="25" t="s">
        <v>153</v>
      </c>
      <c r="B80" s="14">
        <v>3500358.08</v>
      </c>
      <c r="C80" s="6">
        <v>0</v>
      </c>
      <c r="D80" s="6">
        <v>1693160.82</v>
      </c>
      <c r="E80" s="6">
        <v>478158.41</v>
      </c>
      <c r="F80" s="6">
        <v>81809397.5</v>
      </c>
      <c r="G80" s="6">
        <v>6594780.4000000004</v>
      </c>
      <c r="H80" s="15">
        <v>94075855.209999993</v>
      </c>
      <c r="I80" s="14">
        <v>217007683.88</v>
      </c>
      <c r="J80" s="6">
        <v>202784930.69</v>
      </c>
      <c r="K80" s="15">
        <v>14222753.189999999</v>
      </c>
      <c r="L80" s="8">
        <v>134134754.20999999</v>
      </c>
    </row>
    <row r="81" spans="1:12" x14ac:dyDescent="0.25">
      <c r="A81" s="22" t="s">
        <v>162</v>
      </c>
      <c r="B81" s="12">
        <f t="shared" ref="B81:H81" si="12">SUM(B77:B80)</f>
        <v>28927825.829999998</v>
      </c>
      <c r="C81" s="5">
        <f t="shared" si="12"/>
        <v>0</v>
      </c>
      <c r="D81" s="5">
        <f t="shared" si="12"/>
        <v>6105251.5700000003</v>
      </c>
      <c r="E81" s="5">
        <f t="shared" si="12"/>
        <v>2255523.0699999998</v>
      </c>
      <c r="F81" s="5">
        <f t="shared" si="12"/>
        <v>330140841.93000001</v>
      </c>
      <c r="G81" s="5">
        <f t="shared" si="12"/>
        <v>18634578.59</v>
      </c>
      <c r="H81" s="13">
        <f t="shared" si="12"/>
        <v>386064020.99000001</v>
      </c>
      <c r="I81" s="12">
        <f>SUM(I77:I80)</f>
        <v>883111429.87</v>
      </c>
      <c r="J81" s="5">
        <f>SUM(J77:J80)</f>
        <v>823487987.74000001</v>
      </c>
      <c r="K81" s="13">
        <f>SUM(K77:K80)</f>
        <v>59623442.129999995</v>
      </c>
      <c r="L81" s="7">
        <f>SUM(L77:L80)</f>
        <v>540723699.75</v>
      </c>
    </row>
    <row r="82" spans="1:12" x14ac:dyDescent="0.25">
      <c r="A82" s="24"/>
      <c r="B82" s="32"/>
      <c r="C82" s="33"/>
      <c r="D82" s="33"/>
      <c r="E82" s="33"/>
      <c r="F82" s="33"/>
      <c r="G82" s="33"/>
      <c r="H82" s="34"/>
      <c r="I82" s="32"/>
      <c r="J82" s="33"/>
      <c r="K82" s="34"/>
      <c r="L82" s="35"/>
    </row>
    <row r="83" spans="1:12" x14ac:dyDescent="0.25">
      <c r="A83" s="22" t="s">
        <v>174</v>
      </c>
      <c r="B83" s="32"/>
      <c r="C83" s="33"/>
      <c r="D83" s="33"/>
      <c r="E83" s="33"/>
      <c r="F83" s="33"/>
      <c r="G83" s="33"/>
      <c r="H83" s="34"/>
      <c r="I83" s="32"/>
      <c r="J83" s="33"/>
      <c r="K83" s="34"/>
      <c r="L83" s="35"/>
    </row>
    <row r="84" spans="1:12" x14ac:dyDescent="0.25">
      <c r="A84" s="25" t="s">
        <v>150</v>
      </c>
      <c r="B84" s="14">
        <v>49962</v>
      </c>
      <c r="C84" s="6">
        <v>0</v>
      </c>
      <c r="D84" s="6">
        <v>6426264</v>
      </c>
      <c r="E84" s="6">
        <v>1917709</v>
      </c>
      <c r="F84" s="6">
        <v>0</v>
      </c>
      <c r="G84" s="6">
        <v>133054</v>
      </c>
      <c r="H84" s="15">
        <v>8526989</v>
      </c>
      <c r="I84" s="14">
        <v>72311032</v>
      </c>
      <c r="J84" s="6">
        <v>25645328</v>
      </c>
      <c r="K84" s="15">
        <v>46665704</v>
      </c>
      <c r="L84" s="8">
        <v>201917254</v>
      </c>
    </row>
    <row r="85" spans="1:12" x14ac:dyDescent="0.25">
      <c r="A85" s="25" t="s">
        <v>151</v>
      </c>
      <c r="B85" s="14">
        <v>23811</v>
      </c>
      <c r="C85" s="6">
        <v>0</v>
      </c>
      <c r="D85" s="6">
        <v>6535597</v>
      </c>
      <c r="E85" s="6">
        <v>1351088</v>
      </c>
      <c r="F85" s="6">
        <v>0</v>
      </c>
      <c r="G85" s="6">
        <v>149903</v>
      </c>
      <c r="H85" s="15">
        <v>8060399</v>
      </c>
      <c r="I85" s="14">
        <v>70787803</v>
      </c>
      <c r="J85" s="6">
        <v>26485862</v>
      </c>
      <c r="K85" s="15">
        <v>44301941</v>
      </c>
      <c r="L85" s="8">
        <v>198445205</v>
      </c>
    </row>
    <row r="86" spans="1:12" x14ac:dyDescent="0.25">
      <c r="A86" s="25" t="s">
        <v>152</v>
      </c>
      <c r="B86" s="14">
        <v>25695</v>
      </c>
      <c r="C86" s="6">
        <v>0</v>
      </c>
      <c r="D86" s="6">
        <v>6146230</v>
      </c>
      <c r="E86" s="6">
        <v>1709504</v>
      </c>
      <c r="F86" s="6">
        <v>0</v>
      </c>
      <c r="G86" s="6">
        <v>128234</v>
      </c>
      <c r="H86" s="15">
        <v>8009663</v>
      </c>
      <c r="I86" s="14">
        <v>65868100</v>
      </c>
      <c r="J86" s="6">
        <v>24909227</v>
      </c>
      <c r="K86" s="15">
        <v>40958873</v>
      </c>
      <c r="L86" s="8">
        <v>203181469</v>
      </c>
    </row>
    <row r="87" spans="1:12" x14ac:dyDescent="0.25">
      <c r="A87" s="25" t="s">
        <v>153</v>
      </c>
      <c r="B87" s="14">
        <v>-4110</v>
      </c>
      <c r="C87" s="6">
        <v>0</v>
      </c>
      <c r="D87" s="6">
        <v>7259389</v>
      </c>
      <c r="E87" s="6">
        <v>1567782</v>
      </c>
      <c r="F87" s="6">
        <v>0</v>
      </c>
      <c r="G87" s="6">
        <v>1636120</v>
      </c>
      <c r="H87" s="15">
        <v>10459181</v>
      </c>
      <c r="I87" s="14">
        <v>73570323</v>
      </c>
      <c r="J87" s="6">
        <v>35689110</v>
      </c>
      <c r="K87" s="15">
        <v>37881213</v>
      </c>
      <c r="L87" s="8">
        <v>208239260</v>
      </c>
    </row>
    <row r="88" spans="1:12" x14ac:dyDescent="0.25">
      <c r="A88" s="22" t="s">
        <v>162</v>
      </c>
      <c r="B88" s="12">
        <f t="shared" ref="B88:H88" si="13">SUM(B84:B87)</f>
        <v>95358</v>
      </c>
      <c r="C88" s="5">
        <f t="shared" si="13"/>
        <v>0</v>
      </c>
      <c r="D88" s="5">
        <f t="shared" si="13"/>
        <v>26367480</v>
      </c>
      <c r="E88" s="5">
        <f t="shared" si="13"/>
        <v>6546083</v>
      </c>
      <c r="F88" s="5">
        <f t="shared" si="13"/>
        <v>0</v>
      </c>
      <c r="G88" s="5">
        <f t="shared" si="13"/>
        <v>2047311</v>
      </c>
      <c r="H88" s="13">
        <f t="shared" si="13"/>
        <v>35056232</v>
      </c>
      <c r="I88" s="12">
        <f>SUM(I84:I87)</f>
        <v>282537258</v>
      </c>
      <c r="J88" s="5">
        <f>SUM(J84:J87)</f>
        <v>112729527</v>
      </c>
      <c r="K88" s="13">
        <f>SUM(K84:K87)</f>
        <v>169807731</v>
      </c>
      <c r="L88" s="7">
        <f>SUM(L84:L87)</f>
        <v>811783188</v>
      </c>
    </row>
    <row r="89" spans="1:12" x14ac:dyDescent="0.25">
      <c r="A89" s="24"/>
      <c r="B89" s="32"/>
      <c r="C89" s="33"/>
      <c r="D89" s="33"/>
      <c r="E89" s="33"/>
      <c r="F89" s="33"/>
      <c r="G89" s="33"/>
      <c r="H89" s="34"/>
      <c r="I89" s="32"/>
      <c r="J89" s="33"/>
      <c r="K89" s="34"/>
      <c r="L89" s="35"/>
    </row>
    <row r="90" spans="1:12" x14ac:dyDescent="0.25">
      <c r="A90" s="22" t="s">
        <v>175</v>
      </c>
      <c r="B90" s="32"/>
      <c r="C90" s="33"/>
      <c r="D90" s="33"/>
      <c r="E90" s="33"/>
      <c r="F90" s="33"/>
      <c r="G90" s="33"/>
      <c r="H90" s="34"/>
      <c r="I90" s="32"/>
      <c r="J90" s="33"/>
      <c r="K90" s="34"/>
      <c r="L90" s="35"/>
    </row>
    <row r="91" spans="1:12" x14ac:dyDescent="0.25">
      <c r="A91" s="25" t="s">
        <v>150</v>
      </c>
      <c r="B91" s="14">
        <v>-1900333.41</v>
      </c>
      <c r="C91" s="6">
        <v>0</v>
      </c>
      <c r="D91" s="6">
        <v>10146364.560000001</v>
      </c>
      <c r="E91" s="6">
        <v>1354369.97</v>
      </c>
      <c r="F91" s="6">
        <v>0</v>
      </c>
      <c r="G91" s="6">
        <v>171764.41</v>
      </c>
      <c r="H91" s="15">
        <v>9772165.5299999993</v>
      </c>
      <c r="I91" s="14">
        <v>261673916.5</v>
      </c>
      <c r="J91" s="6">
        <v>191048674.88999999</v>
      </c>
      <c r="K91" s="15">
        <v>70625241.609999999</v>
      </c>
      <c r="L91" s="8">
        <v>197947283.77000001</v>
      </c>
    </row>
    <row r="92" spans="1:12" x14ac:dyDescent="0.25">
      <c r="A92" s="25" t="s">
        <v>151</v>
      </c>
      <c r="B92" s="14">
        <v>-4178092.66</v>
      </c>
      <c r="C92" s="6">
        <v>0</v>
      </c>
      <c r="D92" s="6">
        <v>10040774.35</v>
      </c>
      <c r="E92" s="6">
        <v>890494.62</v>
      </c>
      <c r="F92" s="6">
        <v>0</v>
      </c>
      <c r="G92" s="6">
        <v>836165.58</v>
      </c>
      <c r="H92" s="15">
        <v>7589341.8899999997</v>
      </c>
      <c r="I92" s="14">
        <v>263791089.77000001</v>
      </c>
      <c r="J92" s="6">
        <v>203120087.41999999</v>
      </c>
      <c r="K92" s="15">
        <v>60671002.350000001</v>
      </c>
      <c r="L92" s="8">
        <v>185689446.62</v>
      </c>
    </row>
    <row r="93" spans="1:12" x14ac:dyDescent="0.25">
      <c r="A93" s="25" t="s">
        <v>152</v>
      </c>
      <c r="B93" s="14">
        <v>-1864260.38</v>
      </c>
      <c r="C93" s="6">
        <v>0</v>
      </c>
      <c r="D93" s="6">
        <v>10007308.189999999</v>
      </c>
      <c r="E93" s="6">
        <v>1475595.3</v>
      </c>
      <c r="F93" s="6">
        <v>0</v>
      </c>
      <c r="G93" s="6">
        <v>1041305.84</v>
      </c>
      <c r="H93" s="15">
        <v>10659948.949999999</v>
      </c>
      <c r="I93" s="14">
        <v>253698738.80000001</v>
      </c>
      <c r="J93" s="6">
        <v>198741463.58000001</v>
      </c>
      <c r="K93" s="15">
        <v>54957275.219999999</v>
      </c>
      <c r="L93" s="8">
        <v>180463171</v>
      </c>
    </row>
    <row r="94" spans="1:12" x14ac:dyDescent="0.25">
      <c r="A94" s="25" t="s">
        <v>153</v>
      </c>
      <c r="B94" s="14">
        <v>-1509382.81</v>
      </c>
      <c r="C94" s="6">
        <v>0</v>
      </c>
      <c r="D94" s="6">
        <v>9783741.7599999998</v>
      </c>
      <c r="E94" s="6">
        <v>1601781.99</v>
      </c>
      <c r="F94" s="6">
        <v>0</v>
      </c>
      <c r="G94" s="6">
        <v>1989257.29</v>
      </c>
      <c r="H94" s="15">
        <v>11865398.23</v>
      </c>
      <c r="I94" s="14">
        <v>244593065.19</v>
      </c>
      <c r="J94" s="6">
        <v>188997508.63999999</v>
      </c>
      <c r="K94" s="15">
        <v>55595556.549999997</v>
      </c>
      <c r="L94" s="8">
        <v>180667549.66</v>
      </c>
    </row>
    <row r="95" spans="1:12" x14ac:dyDescent="0.25">
      <c r="A95" s="22" t="s">
        <v>162</v>
      </c>
      <c r="B95" s="12">
        <f t="shared" ref="B95:H95" si="14">SUM(B91:B94)</f>
        <v>-9452069.2599999998</v>
      </c>
      <c r="C95" s="5">
        <f t="shared" si="14"/>
        <v>0</v>
      </c>
      <c r="D95" s="5">
        <f t="shared" si="14"/>
        <v>39978188.859999999</v>
      </c>
      <c r="E95" s="5">
        <f t="shared" si="14"/>
        <v>5322241.88</v>
      </c>
      <c r="F95" s="5">
        <f t="shared" si="14"/>
        <v>0</v>
      </c>
      <c r="G95" s="5">
        <f t="shared" si="14"/>
        <v>4038493.12</v>
      </c>
      <c r="H95" s="13">
        <f t="shared" si="14"/>
        <v>39886854.599999994</v>
      </c>
      <c r="I95" s="12">
        <f>SUM(I91:I94)</f>
        <v>1023756810.26</v>
      </c>
      <c r="J95" s="5">
        <f>SUM(J91:J94)</f>
        <v>781907734.52999997</v>
      </c>
      <c r="K95" s="13">
        <f>SUM(K91:K94)</f>
        <v>241849075.73000002</v>
      </c>
      <c r="L95" s="7">
        <f>SUM(L91:L94)</f>
        <v>744767451.04999995</v>
      </c>
    </row>
    <row r="96" spans="1:12" x14ac:dyDescent="0.25">
      <c r="A96" s="24"/>
      <c r="B96" s="32"/>
      <c r="C96" s="33"/>
      <c r="D96" s="33"/>
      <c r="E96" s="33"/>
      <c r="F96" s="33"/>
      <c r="G96" s="33"/>
      <c r="H96" s="34"/>
      <c r="I96" s="32"/>
      <c r="J96" s="33"/>
      <c r="K96" s="34"/>
      <c r="L96" s="35"/>
    </row>
    <row r="97" spans="1:12" x14ac:dyDescent="0.25">
      <c r="A97" s="22" t="s">
        <v>176</v>
      </c>
      <c r="B97" s="32"/>
      <c r="C97" s="33"/>
      <c r="D97" s="33"/>
      <c r="E97" s="33"/>
      <c r="F97" s="33"/>
      <c r="G97" s="33"/>
      <c r="H97" s="34"/>
      <c r="I97" s="32"/>
      <c r="J97" s="33"/>
      <c r="K97" s="34"/>
      <c r="L97" s="35"/>
    </row>
    <row r="98" spans="1:12" x14ac:dyDescent="0.25">
      <c r="A98" s="25" t="s">
        <v>150</v>
      </c>
      <c r="B98" s="14">
        <v>-3263292</v>
      </c>
      <c r="C98" s="6">
        <v>0</v>
      </c>
      <c r="D98" s="6">
        <v>536663</v>
      </c>
      <c r="E98" s="6">
        <v>139142</v>
      </c>
      <c r="F98" s="6">
        <v>0</v>
      </c>
      <c r="G98" s="6">
        <v>69941</v>
      </c>
      <c r="H98" s="15">
        <v>-2517546</v>
      </c>
      <c r="I98" s="14">
        <v>39883903</v>
      </c>
      <c r="J98" s="6">
        <v>34130242</v>
      </c>
      <c r="K98" s="15">
        <v>5753661</v>
      </c>
      <c r="L98" s="8">
        <v>36966300</v>
      </c>
    </row>
    <row r="99" spans="1:12" x14ac:dyDescent="0.25">
      <c r="A99" s="25" t="s">
        <v>151</v>
      </c>
      <c r="B99" s="14">
        <v>-5405593</v>
      </c>
      <c r="C99" s="6">
        <v>0</v>
      </c>
      <c r="D99" s="6">
        <v>241852</v>
      </c>
      <c r="E99" s="6">
        <v>137243</v>
      </c>
      <c r="F99" s="6">
        <v>0</v>
      </c>
      <c r="G99" s="6">
        <v>41842</v>
      </c>
      <c r="H99" s="15">
        <v>-4984656</v>
      </c>
      <c r="I99" s="14">
        <v>39742399</v>
      </c>
      <c r="J99" s="6">
        <v>35295124</v>
      </c>
      <c r="K99" s="15">
        <v>4447275</v>
      </c>
      <c r="L99" s="8">
        <v>32347008</v>
      </c>
    </row>
    <row r="100" spans="1:12" x14ac:dyDescent="0.25">
      <c r="A100" s="25" t="s">
        <v>152</v>
      </c>
      <c r="B100" s="14">
        <v>-8066700</v>
      </c>
      <c r="C100" s="6">
        <v>0</v>
      </c>
      <c r="D100" s="6">
        <v>241852</v>
      </c>
      <c r="E100" s="6">
        <v>85508</v>
      </c>
      <c r="F100" s="6">
        <v>0</v>
      </c>
      <c r="G100" s="6">
        <v>54862</v>
      </c>
      <c r="H100" s="15">
        <v>-7684478</v>
      </c>
      <c r="I100" s="14">
        <v>41599421</v>
      </c>
      <c r="J100" s="6">
        <v>36320330</v>
      </c>
      <c r="K100" s="15">
        <v>5279091</v>
      </c>
      <c r="L100" s="8">
        <v>25002502</v>
      </c>
    </row>
    <row r="101" spans="1:12" x14ac:dyDescent="0.25">
      <c r="A101" s="25" t="s">
        <v>153</v>
      </c>
      <c r="B101" s="14">
        <v>-17040717</v>
      </c>
      <c r="C101" s="6">
        <v>0</v>
      </c>
      <c r="D101" s="6">
        <v>241852</v>
      </c>
      <c r="E101" s="6">
        <v>33773</v>
      </c>
      <c r="F101" s="6">
        <v>0</v>
      </c>
      <c r="G101" s="6">
        <v>43941</v>
      </c>
      <c r="H101" s="15">
        <v>-16721151</v>
      </c>
      <c r="I101" s="14">
        <v>39700182</v>
      </c>
      <c r="J101" s="6">
        <v>35060203</v>
      </c>
      <c r="K101" s="15">
        <v>4639979</v>
      </c>
      <c r="L101" s="8">
        <v>26610178</v>
      </c>
    </row>
    <row r="102" spans="1:12" x14ac:dyDescent="0.25">
      <c r="A102" s="22" t="s">
        <v>162</v>
      </c>
      <c r="B102" s="12">
        <f t="shared" ref="B102:H102" si="15">SUM(B98:B101)</f>
        <v>-33776302</v>
      </c>
      <c r="C102" s="5">
        <f t="shared" si="15"/>
        <v>0</v>
      </c>
      <c r="D102" s="5">
        <f t="shared" si="15"/>
        <v>1262219</v>
      </c>
      <c r="E102" s="5">
        <f t="shared" si="15"/>
        <v>395666</v>
      </c>
      <c r="F102" s="5">
        <f t="shared" si="15"/>
        <v>0</v>
      </c>
      <c r="G102" s="5">
        <f t="shared" si="15"/>
        <v>210586</v>
      </c>
      <c r="H102" s="13">
        <f t="shared" si="15"/>
        <v>-31907831</v>
      </c>
      <c r="I102" s="12">
        <f>SUM(I98:I101)</f>
        <v>160925905</v>
      </c>
      <c r="J102" s="5">
        <f>SUM(J98:J101)</f>
        <v>140805899</v>
      </c>
      <c r="K102" s="13">
        <f>SUM(K98:K101)</f>
        <v>20120006</v>
      </c>
      <c r="L102" s="7">
        <f>SUM(L98:L101)</f>
        <v>120925988</v>
      </c>
    </row>
    <row r="103" spans="1:12" x14ac:dyDescent="0.25">
      <c r="A103" s="24"/>
      <c r="B103" s="32"/>
      <c r="C103" s="33"/>
      <c r="D103" s="33"/>
      <c r="E103" s="33"/>
      <c r="F103" s="33"/>
      <c r="G103" s="33"/>
      <c r="H103" s="34"/>
      <c r="I103" s="32"/>
      <c r="J103" s="33"/>
      <c r="K103" s="34"/>
      <c r="L103" s="35"/>
    </row>
    <row r="104" spans="1:12" x14ac:dyDescent="0.25">
      <c r="A104" s="22" t="s">
        <v>177</v>
      </c>
      <c r="B104" s="32"/>
      <c r="C104" s="33"/>
      <c r="D104" s="33"/>
      <c r="E104" s="33"/>
      <c r="F104" s="33"/>
      <c r="G104" s="33"/>
      <c r="H104" s="34"/>
      <c r="I104" s="32"/>
      <c r="J104" s="33"/>
      <c r="K104" s="34"/>
      <c r="L104" s="35"/>
    </row>
    <row r="105" spans="1:12" x14ac:dyDescent="0.25">
      <c r="A105" s="25" t="s">
        <v>150</v>
      </c>
      <c r="B105" s="14">
        <v>-11231132</v>
      </c>
      <c r="C105" s="6">
        <v>0</v>
      </c>
      <c r="D105" s="6">
        <v>8763032</v>
      </c>
      <c r="E105" s="6">
        <v>439292</v>
      </c>
      <c r="F105" s="6">
        <v>0</v>
      </c>
      <c r="G105" s="6">
        <v>-29874</v>
      </c>
      <c r="H105" s="15">
        <v>-2058682</v>
      </c>
      <c r="I105" s="14">
        <v>256177373</v>
      </c>
      <c r="J105" s="6">
        <v>215726843</v>
      </c>
      <c r="K105" s="15">
        <v>40450530</v>
      </c>
      <c r="L105" s="8">
        <v>189621589</v>
      </c>
    </row>
    <row r="106" spans="1:12" x14ac:dyDescent="0.25">
      <c r="A106" s="25" t="s">
        <v>151</v>
      </c>
      <c r="B106" s="14">
        <v>-16077563</v>
      </c>
      <c r="C106" s="6">
        <v>0</v>
      </c>
      <c r="D106" s="6">
        <v>9170396</v>
      </c>
      <c r="E106" s="6">
        <v>407893</v>
      </c>
      <c r="F106" s="6">
        <v>0</v>
      </c>
      <c r="G106" s="6">
        <v>-40832</v>
      </c>
      <c r="H106" s="15">
        <v>-6540106</v>
      </c>
      <c r="I106" s="14">
        <v>252362043</v>
      </c>
      <c r="J106" s="6">
        <v>213743910</v>
      </c>
      <c r="K106" s="15">
        <v>38618133</v>
      </c>
      <c r="L106" s="8">
        <v>184286549</v>
      </c>
    </row>
    <row r="107" spans="1:12" x14ac:dyDescent="0.25">
      <c r="A107" s="25" t="s">
        <v>152</v>
      </c>
      <c r="B107" s="14">
        <v>-14365764</v>
      </c>
      <c r="C107" s="6">
        <v>0</v>
      </c>
      <c r="D107" s="6">
        <v>9221406</v>
      </c>
      <c r="E107" s="6">
        <v>569673</v>
      </c>
      <c r="F107" s="6">
        <v>0</v>
      </c>
      <c r="G107" s="6">
        <v>-41888</v>
      </c>
      <c r="H107" s="15">
        <v>-4616573</v>
      </c>
      <c r="I107" s="14">
        <v>255258686</v>
      </c>
      <c r="J107" s="6">
        <v>219069582</v>
      </c>
      <c r="K107" s="15">
        <v>36189104</v>
      </c>
      <c r="L107" s="8">
        <v>181542026</v>
      </c>
    </row>
    <row r="108" spans="1:12" x14ac:dyDescent="0.25">
      <c r="A108" s="25" t="s">
        <v>153</v>
      </c>
      <c r="B108" s="14">
        <v>-19511056</v>
      </c>
      <c r="C108" s="6">
        <v>0</v>
      </c>
      <c r="D108" s="6">
        <v>9250186</v>
      </c>
      <c r="E108" s="6">
        <v>427710</v>
      </c>
      <c r="F108" s="6">
        <v>0</v>
      </c>
      <c r="G108" s="6">
        <v>-38491</v>
      </c>
      <c r="H108" s="15">
        <v>-9871651</v>
      </c>
      <c r="I108" s="14">
        <v>252995100</v>
      </c>
      <c r="J108" s="6">
        <v>214332204</v>
      </c>
      <c r="K108" s="15">
        <v>38662896</v>
      </c>
      <c r="L108" s="8">
        <v>176786731</v>
      </c>
    </row>
    <row r="109" spans="1:12" x14ac:dyDescent="0.25">
      <c r="A109" s="22" t="s">
        <v>162</v>
      </c>
      <c r="B109" s="12">
        <f t="shared" ref="B109:H109" si="16">SUM(B105:B108)</f>
        <v>-61185515</v>
      </c>
      <c r="C109" s="5">
        <f t="shared" si="16"/>
        <v>0</v>
      </c>
      <c r="D109" s="5">
        <f t="shared" si="16"/>
        <v>36405020</v>
      </c>
      <c r="E109" s="5">
        <f t="shared" si="16"/>
        <v>1844568</v>
      </c>
      <c r="F109" s="5">
        <f t="shared" si="16"/>
        <v>0</v>
      </c>
      <c r="G109" s="5">
        <f t="shared" si="16"/>
        <v>-151085</v>
      </c>
      <c r="H109" s="13">
        <f t="shared" si="16"/>
        <v>-23087012</v>
      </c>
      <c r="I109" s="12">
        <f>SUM(I105:I108)</f>
        <v>1016793202</v>
      </c>
      <c r="J109" s="5">
        <f>SUM(J105:J108)</f>
        <v>862872539</v>
      </c>
      <c r="K109" s="13">
        <f>SUM(K105:K108)</f>
        <v>153920663</v>
      </c>
      <c r="L109" s="7">
        <f>SUM(L105:L108)</f>
        <v>732236895</v>
      </c>
    </row>
    <row r="110" spans="1:12" x14ac:dyDescent="0.25">
      <c r="A110" s="24"/>
      <c r="B110" s="32"/>
      <c r="C110" s="33"/>
      <c r="D110" s="33"/>
      <c r="E110" s="33"/>
      <c r="F110" s="33"/>
      <c r="G110" s="33"/>
      <c r="H110" s="34"/>
      <c r="I110" s="32"/>
      <c r="J110" s="33"/>
      <c r="K110" s="34"/>
      <c r="L110" s="35"/>
    </row>
    <row r="111" spans="1:12" x14ac:dyDescent="0.25">
      <c r="A111" s="22" t="s">
        <v>178</v>
      </c>
      <c r="B111" s="32"/>
      <c r="C111" s="33"/>
      <c r="D111" s="33"/>
      <c r="E111" s="33"/>
      <c r="F111" s="33"/>
      <c r="G111" s="33"/>
      <c r="H111" s="34"/>
      <c r="I111" s="32"/>
      <c r="J111" s="33"/>
      <c r="K111" s="34"/>
      <c r="L111" s="35"/>
    </row>
    <row r="112" spans="1:12" x14ac:dyDescent="0.25">
      <c r="A112" s="25" t="s">
        <v>150</v>
      </c>
      <c r="B112" s="14">
        <v>51848602</v>
      </c>
      <c r="C112" s="6">
        <v>0</v>
      </c>
      <c r="D112" s="6">
        <v>15681645</v>
      </c>
      <c r="E112" s="6">
        <v>1102364</v>
      </c>
      <c r="F112" s="6">
        <v>0</v>
      </c>
      <c r="G112" s="6">
        <v>70348185</v>
      </c>
      <c r="H112" s="15">
        <v>138980796</v>
      </c>
      <c r="I112" s="14">
        <v>582826806</v>
      </c>
      <c r="J112" s="6">
        <v>480931651</v>
      </c>
      <c r="K112" s="15">
        <v>101895155</v>
      </c>
      <c r="L112" s="8">
        <v>506619561</v>
      </c>
    </row>
    <row r="113" spans="1:12" x14ac:dyDescent="0.25">
      <c r="A113" s="25" t="s">
        <v>151</v>
      </c>
      <c r="B113" s="14">
        <v>46002339</v>
      </c>
      <c r="C113" s="6">
        <v>0</v>
      </c>
      <c r="D113" s="6">
        <v>16111040</v>
      </c>
      <c r="E113" s="6">
        <v>1161062</v>
      </c>
      <c r="F113" s="6">
        <v>0</v>
      </c>
      <c r="G113" s="6">
        <v>67973275</v>
      </c>
      <c r="H113" s="15">
        <v>131247716</v>
      </c>
      <c r="I113" s="14">
        <v>569679456</v>
      </c>
      <c r="J113" s="6">
        <v>473309024</v>
      </c>
      <c r="K113" s="15">
        <v>96370432</v>
      </c>
      <c r="L113" s="8">
        <v>492232572</v>
      </c>
    </row>
    <row r="114" spans="1:12" x14ac:dyDescent="0.25">
      <c r="A114" s="25" t="s">
        <v>152</v>
      </c>
      <c r="B114" s="14">
        <v>20593056</v>
      </c>
      <c r="C114" s="6">
        <v>0</v>
      </c>
      <c r="D114" s="6">
        <v>16082029</v>
      </c>
      <c r="E114" s="6">
        <v>1340892</v>
      </c>
      <c r="F114" s="6">
        <v>0</v>
      </c>
      <c r="G114" s="6">
        <v>65415303</v>
      </c>
      <c r="H114" s="15">
        <v>103431280</v>
      </c>
      <c r="I114" s="14">
        <v>600576034</v>
      </c>
      <c r="J114" s="6">
        <v>499801169</v>
      </c>
      <c r="K114" s="15">
        <v>100774865</v>
      </c>
      <c r="L114" s="8">
        <v>467649257</v>
      </c>
    </row>
    <row r="115" spans="1:12" x14ac:dyDescent="0.25">
      <c r="A115" s="25" t="s">
        <v>153</v>
      </c>
      <c r="B115" s="14">
        <v>3022377.78</v>
      </c>
      <c r="C115" s="6">
        <v>0</v>
      </c>
      <c r="D115" s="6">
        <v>16127523.689999999</v>
      </c>
      <c r="E115" s="6">
        <v>1181775.68</v>
      </c>
      <c r="F115" s="6">
        <v>0</v>
      </c>
      <c r="G115" s="6">
        <v>67629772.480000004</v>
      </c>
      <c r="H115" s="15">
        <v>87961449.629999995</v>
      </c>
      <c r="I115" s="14">
        <v>645744890.78999996</v>
      </c>
      <c r="J115" s="6">
        <v>542662947.88</v>
      </c>
      <c r="K115" s="15">
        <v>103081942.91</v>
      </c>
      <c r="L115" s="8">
        <v>452348400.83999997</v>
      </c>
    </row>
    <row r="116" spans="1:12" x14ac:dyDescent="0.25">
      <c r="A116" s="22" t="s">
        <v>162</v>
      </c>
      <c r="B116" s="12">
        <f t="shared" ref="B116:H116" si="17">SUM(B112:B115)</f>
        <v>121466374.78</v>
      </c>
      <c r="C116" s="5">
        <f t="shared" si="17"/>
        <v>0</v>
      </c>
      <c r="D116" s="5">
        <f t="shared" si="17"/>
        <v>64002237.689999998</v>
      </c>
      <c r="E116" s="5">
        <f t="shared" si="17"/>
        <v>4786093.68</v>
      </c>
      <c r="F116" s="5">
        <f t="shared" si="17"/>
        <v>0</v>
      </c>
      <c r="G116" s="5">
        <f t="shared" si="17"/>
        <v>271366535.48000002</v>
      </c>
      <c r="H116" s="13">
        <f t="shared" si="17"/>
        <v>461621241.63</v>
      </c>
      <c r="I116" s="12">
        <f>SUM(I112:I115)</f>
        <v>2398827186.79</v>
      </c>
      <c r="J116" s="5">
        <f>SUM(J112:J115)</f>
        <v>1996704791.8800001</v>
      </c>
      <c r="K116" s="13">
        <f>SUM(K112:K115)</f>
        <v>402122394.90999997</v>
      </c>
      <c r="L116" s="7">
        <f>SUM(L112:L115)</f>
        <v>1918849790.8399999</v>
      </c>
    </row>
    <row r="117" spans="1:12" x14ac:dyDescent="0.25">
      <c r="A117" s="24"/>
      <c r="B117" s="32"/>
      <c r="C117" s="33"/>
      <c r="D117" s="33"/>
      <c r="E117" s="33"/>
      <c r="F117" s="33"/>
      <c r="G117" s="33"/>
      <c r="H117" s="34"/>
      <c r="I117" s="32"/>
      <c r="J117" s="33"/>
      <c r="K117" s="34"/>
      <c r="L117" s="35"/>
    </row>
    <row r="118" spans="1:12" x14ac:dyDescent="0.25">
      <c r="A118" s="22" t="s">
        <v>179</v>
      </c>
      <c r="B118" s="32"/>
      <c r="C118" s="33"/>
      <c r="D118" s="33"/>
      <c r="E118" s="33"/>
      <c r="F118" s="33"/>
      <c r="G118" s="33"/>
      <c r="H118" s="34"/>
      <c r="I118" s="32"/>
      <c r="J118" s="33"/>
      <c r="K118" s="34"/>
      <c r="L118" s="35"/>
    </row>
    <row r="119" spans="1:12" x14ac:dyDescent="0.25">
      <c r="A119" s="25" t="s">
        <v>150</v>
      </c>
      <c r="B119" s="14">
        <v>-2450198.33</v>
      </c>
      <c r="C119" s="6">
        <v>0</v>
      </c>
      <c r="D119" s="6">
        <v>12324495</v>
      </c>
      <c r="E119" s="6">
        <v>1530783.16</v>
      </c>
      <c r="F119" s="6">
        <v>0</v>
      </c>
      <c r="G119" s="6">
        <v>-333133.51</v>
      </c>
      <c r="H119" s="15">
        <v>11071946.32</v>
      </c>
      <c r="I119" s="14">
        <v>374816240.66000003</v>
      </c>
      <c r="J119" s="6">
        <v>294257141.69</v>
      </c>
      <c r="K119" s="15">
        <v>80559098.969999999</v>
      </c>
      <c r="L119" s="8">
        <v>210888281.43000001</v>
      </c>
    </row>
    <row r="120" spans="1:12" x14ac:dyDescent="0.25">
      <c r="A120" s="25" t="s">
        <v>151</v>
      </c>
      <c r="B120" s="14">
        <v>-3302733.72</v>
      </c>
      <c r="C120" s="6">
        <v>0</v>
      </c>
      <c r="D120" s="6">
        <v>12338070.9</v>
      </c>
      <c r="E120" s="6">
        <v>1088886</v>
      </c>
      <c r="F120" s="6">
        <v>0</v>
      </c>
      <c r="G120" s="6">
        <v>306386.96999999997</v>
      </c>
      <c r="H120" s="15">
        <v>10430610.15</v>
      </c>
      <c r="I120" s="14">
        <v>412034658.54000002</v>
      </c>
      <c r="J120" s="6">
        <v>330430717.13999999</v>
      </c>
      <c r="K120" s="15">
        <v>81603941.400000006</v>
      </c>
      <c r="L120" s="8">
        <v>211279986.47999999</v>
      </c>
    </row>
    <row r="121" spans="1:12" x14ac:dyDescent="0.25">
      <c r="A121" s="25" t="s">
        <v>152</v>
      </c>
      <c r="B121" s="14">
        <v>-2290527.41</v>
      </c>
      <c r="C121" s="6">
        <v>0</v>
      </c>
      <c r="D121" s="6">
        <v>12623748.91</v>
      </c>
      <c r="E121" s="6">
        <v>1761241.17</v>
      </c>
      <c r="F121" s="6">
        <v>0</v>
      </c>
      <c r="G121" s="6">
        <v>561042.42000000004</v>
      </c>
      <c r="H121" s="15">
        <v>12655505.09</v>
      </c>
      <c r="I121" s="14">
        <v>347837178.10000002</v>
      </c>
      <c r="J121" s="6">
        <v>269717503.66000003</v>
      </c>
      <c r="K121" s="15">
        <v>78119674.439999998</v>
      </c>
      <c r="L121" s="8">
        <v>208427646.56999999</v>
      </c>
    </row>
    <row r="122" spans="1:12" x14ac:dyDescent="0.25">
      <c r="A122" s="25" t="s">
        <v>153</v>
      </c>
      <c r="B122" s="14">
        <v>-1428257.22</v>
      </c>
      <c r="C122" s="6">
        <v>0</v>
      </c>
      <c r="D122" s="6">
        <v>12802830.15</v>
      </c>
      <c r="E122" s="6">
        <v>1945943.09</v>
      </c>
      <c r="F122" s="6">
        <v>0</v>
      </c>
      <c r="G122" s="6">
        <v>1595131.82</v>
      </c>
      <c r="H122" s="15">
        <v>14915647.84</v>
      </c>
      <c r="I122" s="14">
        <v>313899467.75</v>
      </c>
      <c r="J122" s="6">
        <v>237639322.97</v>
      </c>
      <c r="K122" s="15">
        <v>76260144.780000001</v>
      </c>
      <c r="L122" s="8">
        <v>207332792.19</v>
      </c>
    </row>
    <row r="123" spans="1:12" x14ac:dyDescent="0.25">
      <c r="A123" s="22" t="s">
        <v>162</v>
      </c>
      <c r="B123" s="12">
        <f t="shared" ref="B123:H123" si="18">SUM(B119:B122)</f>
        <v>-9471716.6800000016</v>
      </c>
      <c r="C123" s="5">
        <f t="shared" si="18"/>
        <v>0</v>
      </c>
      <c r="D123" s="5">
        <f t="shared" si="18"/>
        <v>50089144.960000001</v>
      </c>
      <c r="E123" s="5">
        <f t="shared" si="18"/>
        <v>6326853.4199999999</v>
      </c>
      <c r="F123" s="5">
        <f t="shared" si="18"/>
        <v>0</v>
      </c>
      <c r="G123" s="5">
        <f t="shared" si="18"/>
        <v>2129427.7000000002</v>
      </c>
      <c r="H123" s="13">
        <f t="shared" si="18"/>
        <v>49073709.400000006</v>
      </c>
      <c r="I123" s="12">
        <f>SUM(I119:I122)</f>
        <v>1448587545.0500002</v>
      </c>
      <c r="J123" s="5">
        <f>SUM(J119:J122)</f>
        <v>1132044685.46</v>
      </c>
      <c r="K123" s="13">
        <f>SUM(K119:K122)</f>
        <v>316542859.59000003</v>
      </c>
      <c r="L123" s="7">
        <f>SUM(L119:L122)</f>
        <v>837928706.67000008</v>
      </c>
    </row>
    <row r="124" spans="1:12" x14ac:dyDescent="0.25">
      <c r="A124" s="24"/>
      <c r="B124" s="32"/>
      <c r="C124" s="33"/>
      <c r="D124" s="33"/>
      <c r="E124" s="33"/>
      <c r="F124" s="33"/>
      <c r="G124" s="33"/>
      <c r="H124" s="34"/>
      <c r="I124" s="32"/>
      <c r="J124" s="33"/>
      <c r="K124" s="34"/>
      <c r="L124" s="35"/>
    </row>
    <row r="125" spans="1:12" x14ac:dyDescent="0.25">
      <c r="A125" s="22" t="s">
        <v>181</v>
      </c>
      <c r="B125" s="32"/>
      <c r="C125" s="33"/>
      <c r="D125" s="33"/>
      <c r="E125" s="33"/>
      <c r="F125" s="33"/>
      <c r="G125" s="33"/>
      <c r="H125" s="34"/>
      <c r="I125" s="32"/>
      <c r="J125" s="33"/>
      <c r="K125" s="34"/>
      <c r="L125" s="35"/>
    </row>
    <row r="126" spans="1:12" x14ac:dyDescent="0.25">
      <c r="A126" s="25" t="s">
        <v>150</v>
      </c>
      <c r="B126" s="14">
        <v>46735</v>
      </c>
      <c r="C126" s="6">
        <v>0</v>
      </c>
      <c r="D126" s="6">
        <v>19359140</v>
      </c>
      <c r="E126" s="6">
        <v>2869403</v>
      </c>
      <c r="F126" s="6">
        <v>0</v>
      </c>
      <c r="G126" s="6">
        <v>550616</v>
      </c>
      <c r="H126" s="15">
        <v>22825894</v>
      </c>
      <c r="I126" s="14">
        <v>239407924</v>
      </c>
      <c r="J126" s="6">
        <v>122561039</v>
      </c>
      <c r="K126" s="15">
        <v>116846885</v>
      </c>
      <c r="L126" s="8">
        <v>494282335</v>
      </c>
    </row>
    <row r="127" spans="1:12" x14ac:dyDescent="0.25">
      <c r="A127" s="25" t="s">
        <v>151</v>
      </c>
      <c r="B127" s="14">
        <v>45018</v>
      </c>
      <c r="C127" s="6">
        <v>453</v>
      </c>
      <c r="D127" s="6">
        <v>20360018</v>
      </c>
      <c r="E127" s="6">
        <v>1790759</v>
      </c>
      <c r="F127" s="6">
        <v>0</v>
      </c>
      <c r="G127" s="6">
        <v>452264</v>
      </c>
      <c r="H127" s="15">
        <v>22648512</v>
      </c>
      <c r="I127" s="14">
        <v>242233800</v>
      </c>
      <c r="J127" s="6">
        <v>120821672</v>
      </c>
      <c r="K127" s="15">
        <v>121412128</v>
      </c>
      <c r="L127" s="8">
        <v>502364686</v>
      </c>
    </row>
    <row r="128" spans="1:12" x14ac:dyDescent="0.25">
      <c r="A128" s="25" t="s">
        <v>152</v>
      </c>
      <c r="B128" s="14">
        <v>48024</v>
      </c>
      <c r="C128" s="6">
        <v>0</v>
      </c>
      <c r="D128" s="6">
        <v>20070505</v>
      </c>
      <c r="E128" s="6">
        <v>3167652</v>
      </c>
      <c r="F128" s="6">
        <v>0</v>
      </c>
      <c r="G128" s="6">
        <v>771185</v>
      </c>
      <c r="H128" s="15">
        <v>24057366</v>
      </c>
      <c r="I128" s="14">
        <v>261641845</v>
      </c>
      <c r="J128" s="6">
        <v>134342727</v>
      </c>
      <c r="K128" s="15">
        <v>127299118</v>
      </c>
      <c r="L128" s="8">
        <v>511569658</v>
      </c>
    </row>
    <row r="129" spans="1:12" x14ac:dyDescent="0.25">
      <c r="A129" s="25" t="s">
        <v>153</v>
      </c>
      <c r="B129" s="14">
        <v>73831</v>
      </c>
      <c r="C129" s="6">
        <v>0</v>
      </c>
      <c r="D129" s="6">
        <v>20188346</v>
      </c>
      <c r="E129" s="6">
        <v>3168264</v>
      </c>
      <c r="F129" s="6">
        <v>0</v>
      </c>
      <c r="G129" s="6">
        <v>6846168</v>
      </c>
      <c r="H129" s="15">
        <v>30276609</v>
      </c>
      <c r="I129" s="14">
        <v>283553014</v>
      </c>
      <c r="J129" s="6">
        <v>151213907</v>
      </c>
      <c r="K129" s="15">
        <v>132339107</v>
      </c>
      <c r="L129" s="8">
        <v>521725978</v>
      </c>
    </row>
    <row r="130" spans="1:12" x14ac:dyDescent="0.25">
      <c r="A130" s="22" t="s">
        <v>162</v>
      </c>
      <c r="B130" s="12">
        <f t="shared" ref="B130:H130" si="19">SUM(B126:B129)</f>
        <v>213608</v>
      </c>
      <c r="C130" s="5">
        <f t="shared" si="19"/>
        <v>453</v>
      </c>
      <c r="D130" s="5">
        <f t="shared" si="19"/>
        <v>79978009</v>
      </c>
      <c r="E130" s="5">
        <f t="shared" si="19"/>
        <v>10996078</v>
      </c>
      <c r="F130" s="5">
        <f t="shared" si="19"/>
        <v>0</v>
      </c>
      <c r="G130" s="5">
        <f t="shared" si="19"/>
        <v>8620233</v>
      </c>
      <c r="H130" s="13">
        <f t="shared" si="19"/>
        <v>99808381</v>
      </c>
      <c r="I130" s="12">
        <f>SUM(I126:I129)</f>
        <v>1026836583</v>
      </c>
      <c r="J130" s="5">
        <f>SUM(J126:J129)</f>
        <v>528939345</v>
      </c>
      <c r="K130" s="13">
        <f>SUM(K126:K129)</f>
        <v>497897238</v>
      </c>
      <c r="L130" s="7">
        <f>SUM(L126:L129)</f>
        <v>2029942657</v>
      </c>
    </row>
    <row r="131" spans="1:12" x14ac:dyDescent="0.25">
      <c r="A131" s="24"/>
      <c r="B131" s="32"/>
      <c r="C131" s="33"/>
      <c r="D131" s="33"/>
      <c r="E131" s="33"/>
      <c r="F131" s="33"/>
      <c r="G131" s="33"/>
      <c r="H131" s="34"/>
      <c r="I131" s="32"/>
      <c r="J131" s="33"/>
      <c r="K131" s="34"/>
      <c r="L131" s="35"/>
    </row>
    <row r="132" spans="1:12" x14ac:dyDescent="0.25">
      <c r="A132" s="22" t="s">
        <v>180</v>
      </c>
      <c r="B132" s="32"/>
      <c r="C132" s="33"/>
      <c r="D132" s="33"/>
      <c r="E132" s="33"/>
      <c r="F132" s="33"/>
      <c r="G132" s="33"/>
      <c r="H132" s="34"/>
      <c r="I132" s="32"/>
      <c r="J132" s="33"/>
      <c r="K132" s="34"/>
      <c r="L132" s="35"/>
    </row>
    <row r="133" spans="1:12" x14ac:dyDescent="0.25">
      <c r="A133" s="25" t="s">
        <v>150</v>
      </c>
      <c r="B133" s="14">
        <v>214961174</v>
      </c>
      <c r="C133" s="6">
        <v>0</v>
      </c>
      <c r="D133" s="6">
        <v>14685426</v>
      </c>
      <c r="E133" s="6">
        <v>9351242</v>
      </c>
      <c r="F133" s="6">
        <v>0</v>
      </c>
      <c r="G133" s="6">
        <v>8285136</v>
      </c>
      <c r="H133" s="15">
        <v>247282978</v>
      </c>
      <c r="I133" s="14">
        <v>567588964</v>
      </c>
      <c r="J133" s="6">
        <v>335951502</v>
      </c>
      <c r="K133" s="15">
        <v>231637462</v>
      </c>
      <c r="L133" s="8">
        <v>679180484</v>
      </c>
    </row>
    <row r="134" spans="1:12" x14ac:dyDescent="0.25">
      <c r="A134" s="25" t="s">
        <v>151</v>
      </c>
      <c r="B134" s="14">
        <v>241471081</v>
      </c>
      <c r="C134" s="6">
        <v>0</v>
      </c>
      <c r="D134" s="6">
        <v>16761177</v>
      </c>
      <c r="E134" s="6">
        <v>8171214</v>
      </c>
      <c r="F134" s="6">
        <v>0</v>
      </c>
      <c r="G134" s="6">
        <v>7473139</v>
      </c>
      <c r="H134" s="15">
        <v>273876611</v>
      </c>
      <c r="I134" s="14">
        <v>525962567</v>
      </c>
      <c r="J134" s="6">
        <v>292001838</v>
      </c>
      <c r="K134" s="15">
        <v>233960729</v>
      </c>
      <c r="L134" s="8">
        <v>705172509</v>
      </c>
    </row>
    <row r="135" spans="1:12" x14ac:dyDescent="0.25">
      <c r="A135" s="25" t="s">
        <v>152</v>
      </c>
      <c r="B135" s="14">
        <v>240405179</v>
      </c>
      <c r="C135" s="6">
        <v>0</v>
      </c>
      <c r="D135" s="6">
        <v>19067884</v>
      </c>
      <c r="E135" s="6">
        <v>9119074</v>
      </c>
      <c r="F135" s="6">
        <v>0</v>
      </c>
      <c r="G135" s="6">
        <v>8012473</v>
      </c>
      <c r="H135" s="15">
        <v>276604610</v>
      </c>
      <c r="I135" s="14">
        <v>510411446</v>
      </c>
      <c r="J135" s="6">
        <v>263455517</v>
      </c>
      <c r="K135" s="15">
        <v>246955929</v>
      </c>
      <c r="L135" s="8">
        <v>745517457</v>
      </c>
    </row>
    <row r="136" spans="1:12" x14ac:dyDescent="0.25">
      <c r="A136" s="25" t="s">
        <v>153</v>
      </c>
      <c r="B136" s="14">
        <v>183450225</v>
      </c>
      <c r="C136" s="6">
        <v>0</v>
      </c>
      <c r="D136" s="6">
        <v>18394140</v>
      </c>
      <c r="E136" s="6">
        <v>10128288</v>
      </c>
      <c r="F136" s="6">
        <v>0</v>
      </c>
      <c r="G136" s="6">
        <v>11862035</v>
      </c>
      <c r="H136" s="15">
        <v>223834688</v>
      </c>
      <c r="I136" s="14">
        <v>501166721</v>
      </c>
      <c r="J136" s="6">
        <v>216197193</v>
      </c>
      <c r="K136" s="15">
        <v>284969528</v>
      </c>
      <c r="L136" s="8">
        <v>725970959</v>
      </c>
    </row>
    <row r="137" spans="1:12" x14ac:dyDescent="0.25">
      <c r="A137" s="22" t="s">
        <v>162</v>
      </c>
      <c r="B137" s="12">
        <f t="shared" ref="B137:H137" si="20">SUM(B133:B136)</f>
        <v>880287659</v>
      </c>
      <c r="C137" s="5">
        <f t="shared" si="20"/>
        <v>0</v>
      </c>
      <c r="D137" s="5">
        <f t="shared" si="20"/>
        <v>68908627</v>
      </c>
      <c r="E137" s="5">
        <f t="shared" si="20"/>
        <v>36769818</v>
      </c>
      <c r="F137" s="5">
        <f t="shared" si="20"/>
        <v>0</v>
      </c>
      <c r="G137" s="5">
        <f t="shared" si="20"/>
        <v>35632783</v>
      </c>
      <c r="H137" s="13">
        <f t="shared" si="20"/>
        <v>1021598887</v>
      </c>
      <c r="I137" s="12">
        <f>SUM(I133:I136)</f>
        <v>2105129698</v>
      </c>
      <c r="J137" s="5">
        <f>SUM(J133:J136)</f>
        <v>1107606050</v>
      </c>
      <c r="K137" s="13">
        <f>SUM(K133:K136)</f>
        <v>997523648</v>
      </c>
      <c r="L137" s="7">
        <f>SUM(L133:L136)</f>
        <v>2855841409</v>
      </c>
    </row>
    <row r="138" spans="1:12" x14ac:dyDescent="0.25">
      <c r="A138" s="24"/>
      <c r="B138" s="32"/>
      <c r="C138" s="33"/>
      <c r="D138" s="33"/>
      <c r="E138" s="33"/>
      <c r="F138" s="33"/>
      <c r="G138" s="33"/>
      <c r="H138" s="34"/>
      <c r="I138" s="32"/>
      <c r="J138" s="33"/>
      <c r="K138" s="34"/>
      <c r="L138" s="35"/>
    </row>
    <row r="139" spans="1:12" x14ac:dyDescent="0.25">
      <c r="A139" s="22" t="s">
        <v>182</v>
      </c>
      <c r="B139" s="32"/>
      <c r="C139" s="33"/>
      <c r="D139" s="33"/>
      <c r="E139" s="33"/>
      <c r="F139" s="33"/>
      <c r="G139" s="33"/>
      <c r="H139" s="34"/>
      <c r="I139" s="32"/>
      <c r="J139" s="33"/>
      <c r="K139" s="34"/>
      <c r="L139" s="35"/>
    </row>
    <row r="140" spans="1:12" x14ac:dyDescent="0.25">
      <c r="A140" s="25" t="s">
        <v>150</v>
      </c>
      <c r="B140" s="14">
        <v>-2351802.4300000002</v>
      </c>
      <c r="C140" s="6">
        <v>0</v>
      </c>
      <c r="D140" s="6">
        <v>8517846.1500000004</v>
      </c>
      <c r="E140" s="6">
        <v>1927836.04</v>
      </c>
      <c r="F140" s="6">
        <v>0</v>
      </c>
      <c r="G140" s="6">
        <v>3010708.02</v>
      </c>
      <c r="H140" s="15">
        <v>11104587.779999999</v>
      </c>
      <c r="I140" s="14">
        <v>243269198.94</v>
      </c>
      <c r="J140" s="6">
        <v>200336539.66</v>
      </c>
      <c r="K140" s="15">
        <v>42932659.280000001</v>
      </c>
      <c r="L140" s="8">
        <v>151555879.30000001</v>
      </c>
    </row>
    <row r="141" spans="1:12" x14ac:dyDescent="0.25">
      <c r="A141" s="25" t="s">
        <v>151</v>
      </c>
      <c r="B141" s="14">
        <v>-2400012.48</v>
      </c>
      <c r="C141" s="6">
        <v>0</v>
      </c>
      <c r="D141" s="6">
        <v>8376946.2400000002</v>
      </c>
      <c r="E141" s="6">
        <v>1736002.07</v>
      </c>
      <c r="F141" s="6">
        <v>0</v>
      </c>
      <c r="G141" s="6">
        <v>4427716.55</v>
      </c>
      <c r="H141" s="15">
        <v>12140652.380000001</v>
      </c>
      <c r="I141" s="14">
        <v>246204263.88</v>
      </c>
      <c r="J141" s="6">
        <v>202476336.88999999</v>
      </c>
      <c r="K141" s="15">
        <v>43727926.990000002</v>
      </c>
      <c r="L141" s="8">
        <v>153538949.44999999</v>
      </c>
    </row>
    <row r="142" spans="1:12" x14ac:dyDescent="0.25">
      <c r="A142" s="25" t="s">
        <v>152</v>
      </c>
      <c r="B142" s="14">
        <v>-1990136.21</v>
      </c>
      <c r="C142" s="6">
        <v>0</v>
      </c>
      <c r="D142" s="6">
        <v>9422528.4800000004</v>
      </c>
      <c r="E142" s="6">
        <v>1950396.23</v>
      </c>
      <c r="F142" s="6">
        <v>0</v>
      </c>
      <c r="G142" s="6">
        <v>4895661</v>
      </c>
      <c r="H142" s="15">
        <v>14278449.5</v>
      </c>
      <c r="I142" s="14">
        <v>249475402.50999999</v>
      </c>
      <c r="J142" s="6">
        <v>205889275.66</v>
      </c>
      <c r="K142" s="15">
        <v>43586126.850000001</v>
      </c>
      <c r="L142" s="8">
        <v>154330910.63999999</v>
      </c>
    </row>
    <row r="143" spans="1:12" x14ac:dyDescent="0.25">
      <c r="A143" s="25" t="s">
        <v>153</v>
      </c>
      <c r="B143" s="14">
        <v>-1685805.06</v>
      </c>
      <c r="C143" s="6">
        <v>0</v>
      </c>
      <c r="D143" s="6">
        <v>9159804.0399999991</v>
      </c>
      <c r="E143" s="6">
        <v>1957919.86</v>
      </c>
      <c r="F143" s="6">
        <v>0</v>
      </c>
      <c r="G143" s="6">
        <v>7480869.7599999998</v>
      </c>
      <c r="H143" s="15">
        <v>16912788.600000001</v>
      </c>
      <c r="I143" s="14">
        <v>270999429.76999998</v>
      </c>
      <c r="J143" s="6">
        <v>225351477.94</v>
      </c>
      <c r="K143" s="15">
        <v>45647951.829999998</v>
      </c>
      <c r="L143" s="8">
        <v>158459949.46000001</v>
      </c>
    </row>
    <row r="144" spans="1:12" x14ac:dyDescent="0.25">
      <c r="A144" s="22" t="s">
        <v>162</v>
      </c>
      <c r="B144" s="12">
        <f t="shared" ref="B144:H144" si="21">SUM(B140:B143)</f>
        <v>-8427756.1799999997</v>
      </c>
      <c r="C144" s="5">
        <f t="shared" si="21"/>
        <v>0</v>
      </c>
      <c r="D144" s="5">
        <f t="shared" si="21"/>
        <v>35477124.909999996</v>
      </c>
      <c r="E144" s="5">
        <f t="shared" si="21"/>
        <v>7572154.2000000002</v>
      </c>
      <c r="F144" s="5">
        <f t="shared" si="21"/>
        <v>0</v>
      </c>
      <c r="G144" s="5">
        <f t="shared" si="21"/>
        <v>19814955.329999998</v>
      </c>
      <c r="H144" s="13">
        <f t="shared" si="21"/>
        <v>54436478.259999998</v>
      </c>
      <c r="I144" s="12">
        <f>SUM(I140:I143)</f>
        <v>1009948295.0999999</v>
      </c>
      <c r="J144" s="5">
        <f>SUM(J140:J143)</f>
        <v>834053630.14999986</v>
      </c>
      <c r="K144" s="13">
        <f>SUM(K140:K143)</f>
        <v>175894664.94999999</v>
      </c>
      <c r="L144" s="7">
        <f>SUM(L140:L143)</f>
        <v>617885688.85000002</v>
      </c>
    </row>
    <row r="145" spans="1:12" x14ac:dyDescent="0.25">
      <c r="A145" s="24"/>
      <c r="B145" s="32"/>
      <c r="C145" s="33"/>
      <c r="D145" s="33"/>
      <c r="E145" s="33"/>
      <c r="F145" s="33"/>
      <c r="G145" s="33"/>
      <c r="H145" s="34"/>
      <c r="I145" s="32"/>
      <c r="J145" s="33"/>
      <c r="K145" s="34"/>
      <c r="L145" s="35"/>
    </row>
    <row r="146" spans="1:12" x14ac:dyDescent="0.25">
      <c r="A146" s="22" t="s">
        <v>183</v>
      </c>
      <c r="B146" s="32"/>
      <c r="C146" s="33"/>
      <c r="D146" s="33"/>
      <c r="E146" s="33"/>
      <c r="F146" s="33"/>
      <c r="G146" s="33"/>
      <c r="H146" s="34"/>
      <c r="I146" s="32"/>
      <c r="J146" s="33"/>
      <c r="K146" s="34"/>
      <c r="L146" s="35"/>
    </row>
    <row r="147" spans="1:12" x14ac:dyDescent="0.25">
      <c r="A147" s="25" t="s">
        <v>150</v>
      </c>
      <c r="B147" s="14">
        <v>14855990.76</v>
      </c>
      <c r="C147" s="6">
        <v>178682005.49000001</v>
      </c>
      <c r="D147" s="6">
        <v>7400356.2999999998</v>
      </c>
      <c r="E147" s="6">
        <v>5781922.5800000001</v>
      </c>
      <c r="F147" s="6">
        <v>13371339.92</v>
      </c>
      <c r="G147" s="6">
        <v>721669.85</v>
      </c>
      <c r="H147" s="15">
        <v>220813284.90000001</v>
      </c>
      <c r="I147" s="14">
        <v>131547286.45999999</v>
      </c>
      <c r="J147" s="6">
        <v>86064389.439999998</v>
      </c>
      <c r="K147" s="15">
        <v>45482897.020000003</v>
      </c>
      <c r="L147" s="8">
        <v>505215688.57999998</v>
      </c>
    </row>
    <row r="148" spans="1:12" x14ac:dyDescent="0.25">
      <c r="A148" s="25" t="s">
        <v>151</v>
      </c>
      <c r="B148" s="14">
        <v>12711501.210000001</v>
      </c>
      <c r="C148" s="6">
        <v>157470648.41</v>
      </c>
      <c r="D148" s="6">
        <v>7617034.6699999999</v>
      </c>
      <c r="E148" s="6">
        <v>5450557.7599999998</v>
      </c>
      <c r="F148" s="6">
        <v>13063337.43</v>
      </c>
      <c r="G148" s="6">
        <v>2417159.17</v>
      </c>
      <c r="H148" s="15">
        <v>198730238.65000001</v>
      </c>
      <c r="I148" s="14">
        <v>130291145.64</v>
      </c>
      <c r="J148" s="6">
        <v>81839271.909999996</v>
      </c>
      <c r="K148" s="15">
        <v>48451873.729999997</v>
      </c>
      <c r="L148" s="8">
        <v>475633965.56</v>
      </c>
    </row>
    <row r="149" spans="1:12" x14ac:dyDescent="0.25">
      <c r="A149" s="25" t="s">
        <v>152</v>
      </c>
      <c r="B149" s="14">
        <v>12573081.789999999</v>
      </c>
      <c r="C149" s="6">
        <v>142295652.34</v>
      </c>
      <c r="D149" s="6">
        <v>7529677.9699999997</v>
      </c>
      <c r="E149" s="6">
        <v>5852498.5899999999</v>
      </c>
      <c r="F149" s="6">
        <v>8284534.7599999998</v>
      </c>
      <c r="G149" s="6">
        <v>2635055.9300000002</v>
      </c>
      <c r="H149" s="15">
        <v>179170501.38</v>
      </c>
      <c r="I149" s="14">
        <v>130768788.61</v>
      </c>
      <c r="J149" s="6">
        <v>84649331.170000002</v>
      </c>
      <c r="K149" s="15">
        <v>46119457.439999998</v>
      </c>
      <c r="L149" s="8">
        <v>448977395.81</v>
      </c>
    </row>
    <row r="150" spans="1:12" x14ac:dyDescent="0.25">
      <c r="A150" s="25" t="s">
        <v>153</v>
      </c>
      <c r="B150" s="14">
        <v>15051868.550000001</v>
      </c>
      <c r="C150" s="6">
        <v>136054992.47999999</v>
      </c>
      <c r="D150" s="6">
        <v>6425454.3700000001</v>
      </c>
      <c r="E150" s="6">
        <v>5829623.1100000003</v>
      </c>
      <c r="F150" s="6">
        <v>9406700.7699999996</v>
      </c>
      <c r="G150" s="6">
        <v>4279444.6500000004</v>
      </c>
      <c r="H150" s="15">
        <v>177048083.93000001</v>
      </c>
      <c r="I150" s="14">
        <v>139187219.72</v>
      </c>
      <c r="J150" s="6">
        <v>90825085.890000001</v>
      </c>
      <c r="K150" s="15">
        <v>48362133.829999998</v>
      </c>
      <c r="L150" s="8">
        <v>449964807.47000003</v>
      </c>
    </row>
    <row r="151" spans="1:12" x14ac:dyDescent="0.25">
      <c r="A151" s="22" t="s">
        <v>162</v>
      </c>
      <c r="B151" s="12">
        <f t="shared" ref="B151:H151" si="22">SUM(B147:B150)</f>
        <v>55192442.310000002</v>
      </c>
      <c r="C151" s="5">
        <f t="shared" si="22"/>
        <v>614503298.72000003</v>
      </c>
      <c r="D151" s="5">
        <f t="shared" si="22"/>
        <v>28972523.309999999</v>
      </c>
      <c r="E151" s="5">
        <f t="shared" si="22"/>
        <v>22914602.039999999</v>
      </c>
      <c r="F151" s="5">
        <f t="shared" si="22"/>
        <v>44125912.879999995</v>
      </c>
      <c r="G151" s="5">
        <f t="shared" si="22"/>
        <v>10053329.600000001</v>
      </c>
      <c r="H151" s="13">
        <f t="shared" si="22"/>
        <v>775762108.86000013</v>
      </c>
      <c r="I151" s="12">
        <f>SUM(I147:I150)</f>
        <v>531794440.42999995</v>
      </c>
      <c r="J151" s="5">
        <f>SUM(J147:J150)</f>
        <v>343378078.40999997</v>
      </c>
      <c r="K151" s="13">
        <f>SUM(K147:K150)</f>
        <v>188416362.01999998</v>
      </c>
      <c r="L151" s="7">
        <f>SUM(L147:L150)</f>
        <v>1879791857.4200001</v>
      </c>
    </row>
    <row r="152" spans="1:12" x14ac:dyDescent="0.25">
      <c r="A152" s="24"/>
      <c r="B152" s="32"/>
      <c r="C152" s="33"/>
      <c r="D152" s="33"/>
      <c r="E152" s="33"/>
      <c r="F152" s="33"/>
      <c r="G152" s="33"/>
      <c r="H152" s="34"/>
      <c r="I152" s="32"/>
      <c r="J152" s="33"/>
      <c r="K152" s="34"/>
      <c r="L152" s="35"/>
    </row>
    <row r="153" spans="1:12" x14ac:dyDescent="0.25">
      <c r="A153" s="22" t="s">
        <v>184</v>
      </c>
      <c r="B153" s="32"/>
      <c r="C153" s="33"/>
      <c r="D153" s="33"/>
      <c r="E153" s="33"/>
      <c r="F153" s="33"/>
      <c r="G153" s="33"/>
      <c r="H153" s="34"/>
      <c r="I153" s="32"/>
      <c r="J153" s="33"/>
      <c r="K153" s="34"/>
      <c r="L153" s="35"/>
    </row>
    <row r="154" spans="1:12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15" t="s">
        <v>206</v>
      </c>
      <c r="L154" s="8" t="s">
        <v>206</v>
      </c>
    </row>
    <row r="155" spans="1:12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15" t="s">
        <v>206</v>
      </c>
      <c r="I155" s="14" t="s">
        <v>206</v>
      </c>
      <c r="J155" s="6" t="s">
        <v>206</v>
      </c>
      <c r="K155" s="15" t="s">
        <v>206</v>
      </c>
      <c r="L155" s="8" t="s">
        <v>206</v>
      </c>
    </row>
    <row r="156" spans="1:12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15" t="s">
        <v>206</v>
      </c>
      <c r="I156" s="14" t="s">
        <v>206</v>
      </c>
      <c r="J156" s="6" t="s">
        <v>206</v>
      </c>
      <c r="K156" s="15" t="s">
        <v>206</v>
      </c>
      <c r="L156" s="8" t="s">
        <v>206</v>
      </c>
    </row>
    <row r="157" spans="1:12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15" t="s">
        <v>206</v>
      </c>
      <c r="I157" s="14" t="s">
        <v>206</v>
      </c>
      <c r="J157" s="6" t="s">
        <v>206</v>
      </c>
      <c r="K157" s="15" t="s">
        <v>206</v>
      </c>
      <c r="L157" s="8" t="s">
        <v>206</v>
      </c>
    </row>
    <row r="158" spans="1:12" x14ac:dyDescent="0.25">
      <c r="A158" s="22" t="s">
        <v>162</v>
      </c>
      <c r="B158" s="12">
        <f t="shared" ref="B158:H158" si="23">SUM(B154:B157)</f>
        <v>0</v>
      </c>
      <c r="C158" s="5">
        <f t="shared" si="23"/>
        <v>0</v>
      </c>
      <c r="D158" s="5">
        <f t="shared" si="23"/>
        <v>0</v>
      </c>
      <c r="E158" s="5">
        <f t="shared" si="23"/>
        <v>0</v>
      </c>
      <c r="F158" s="5">
        <f t="shared" si="23"/>
        <v>0</v>
      </c>
      <c r="G158" s="5">
        <f t="shared" si="23"/>
        <v>0</v>
      </c>
      <c r="H158" s="13">
        <f t="shared" si="23"/>
        <v>0</v>
      </c>
      <c r="I158" s="12">
        <f>SUM(I154:I157)</f>
        <v>0</v>
      </c>
      <c r="J158" s="5">
        <f>SUM(J154:J157)</f>
        <v>0</v>
      </c>
      <c r="K158" s="13">
        <f>SUM(K154:K157)</f>
        <v>0</v>
      </c>
      <c r="L158" s="7">
        <f>SUM(L154:L157)</f>
        <v>0</v>
      </c>
    </row>
    <row r="159" spans="1:12" x14ac:dyDescent="0.25">
      <c r="A159" s="24"/>
      <c r="B159" s="32"/>
      <c r="C159" s="33"/>
      <c r="D159" s="33"/>
      <c r="E159" s="33"/>
      <c r="F159" s="33"/>
      <c r="G159" s="33"/>
      <c r="H159" s="34"/>
      <c r="I159" s="32"/>
      <c r="J159" s="33"/>
      <c r="K159" s="34"/>
      <c r="L159" s="35"/>
    </row>
    <row r="160" spans="1:12" x14ac:dyDescent="0.25">
      <c r="A160" s="22" t="s">
        <v>185</v>
      </c>
      <c r="B160" s="32"/>
      <c r="C160" s="33"/>
      <c r="D160" s="33"/>
      <c r="E160" s="33"/>
      <c r="F160" s="33"/>
      <c r="G160" s="33"/>
      <c r="H160" s="34"/>
      <c r="I160" s="32"/>
      <c r="J160" s="33"/>
      <c r="K160" s="34"/>
      <c r="L160" s="35"/>
    </row>
    <row r="161" spans="1:12" x14ac:dyDescent="0.25">
      <c r="A161" s="25" t="s">
        <v>150</v>
      </c>
      <c r="B161" s="14">
        <v>-1528511.29</v>
      </c>
      <c r="C161" s="6">
        <v>0</v>
      </c>
      <c r="D161" s="6">
        <v>3590889.26</v>
      </c>
      <c r="E161" s="6">
        <v>615695.79</v>
      </c>
      <c r="F161" s="6">
        <v>0</v>
      </c>
      <c r="G161" s="6">
        <v>-34328.58</v>
      </c>
      <c r="H161" s="15">
        <v>2643745.1800000002</v>
      </c>
      <c r="I161" s="14">
        <v>76751630</v>
      </c>
      <c r="J161" s="6">
        <v>52140717.530000001</v>
      </c>
      <c r="K161" s="15">
        <v>24610912.469999999</v>
      </c>
      <c r="L161" s="8">
        <v>62551304.670000002</v>
      </c>
    </row>
    <row r="162" spans="1:12" x14ac:dyDescent="0.25">
      <c r="A162" s="25" t="s">
        <v>151</v>
      </c>
      <c r="B162" s="14">
        <v>-1685168.48</v>
      </c>
      <c r="C162" s="6">
        <v>0</v>
      </c>
      <c r="D162" s="6">
        <v>3468144.47</v>
      </c>
      <c r="E162" s="6">
        <v>504245.25</v>
      </c>
      <c r="F162" s="6">
        <v>0</v>
      </c>
      <c r="G162" s="6">
        <v>111097.05</v>
      </c>
      <c r="H162" s="15">
        <v>2398318.29</v>
      </c>
      <c r="I162" s="14">
        <v>86580258.969999999</v>
      </c>
      <c r="J162" s="6">
        <v>63359372.020000003</v>
      </c>
      <c r="K162" s="15">
        <v>23220886.949999999</v>
      </c>
      <c r="L162" s="8">
        <v>61867331.909999996</v>
      </c>
    </row>
    <row r="163" spans="1:12" x14ac:dyDescent="0.25">
      <c r="A163" s="25" t="s">
        <v>152</v>
      </c>
      <c r="B163" s="14">
        <v>-1866421.2</v>
      </c>
      <c r="C163" s="6">
        <v>0</v>
      </c>
      <c r="D163" s="6">
        <v>6008226.8499999996</v>
      </c>
      <c r="E163" s="6">
        <v>906943.47</v>
      </c>
      <c r="F163" s="6">
        <v>0</v>
      </c>
      <c r="G163" s="6">
        <v>160755.17000000001</v>
      </c>
      <c r="H163" s="15">
        <v>5209504.29</v>
      </c>
      <c r="I163" s="14">
        <v>79951337.969999999</v>
      </c>
      <c r="J163" s="6">
        <v>56886375.009999998</v>
      </c>
      <c r="K163" s="15">
        <v>23064962.960000001</v>
      </c>
      <c r="L163" s="8">
        <v>64374301.530000001</v>
      </c>
    </row>
    <row r="164" spans="1:12" x14ac:dyDescent="0.25">
      <c r="A164" s="25" t="s">
        <v>153</v>
      </c>
      <c r="B164" s="14">
        <v>-1471604</v>
      </c>
      <c r="C164" s="6">
        <v>0</v>
      </c>
      <c r="D164" s="6">
        <v>6050783.0199999996</v>
      </c>
      <c r="E164" s="6">
        <v>1107697.48</v>
      </c>
      <c r="F164" s="6">
        <v>0</v>
      </c>
      <c r="G164" s="6">
        <v>407137.98</v>
      </c>
      <c r="H164" s="15">
        <v>6094014.4800000004</v>
      </c>
      <c r="I164" s="14">
        <v>80797779.510000005</v>
      </c>
      <c r="J164" s="6">
        <v>56814517.700000003</v>
      </c>
      <c r="K164" s="15">
        <v>23983261.809999999</v>
      </c>
      <c r="L164" s="8">
        <v>91000997.709999993</v>
      </c>
    </row>
    <row r="165" spans="1:12" x14ac:dyDescent="0.25">
      <c r="A165" s="22" t="s">
        <v>162</v>
      </c>
      <c r="B165" s="12">
        <f t="shared" ref="B165:H165" si="24">SUM(B161:B164)</f>
        <v>-6551704.9699999997</v>
      </c>
      <c r="C165" s="5">
        <f t="shared" si="24"/>
        <v>0</v>
      </c>
      <c r="D165" s="5">
        <f t="shared" si="24"/>
        <v>19118043.600000001</v>
      </c>
      <c r="E165" s="5">
        <f t="shared" si="24"/>
        <v>3134581.99</v>
      </c>
      <c r="F165" s="5">
        <f t="shared" si="24"/>
        <v>0</v>
      </c>
      <c r="G165" s="5">
        <f t="shared" si="24"/>
        <v>644661.62</v>
      </c>
      <c r="H165" s="13">
        <f t="shared" si="24"/>
        <v>16345582.240000002</v>
      </c>
      <c r="I165" s="12">
        <f>SUM(I161:I164)</f>
        <v>324081006.44999999</v>
      </c>
      <c r="J165" s="5">
        <f>SUM(J161:J164)</f>
        <v>229200982.25999999</v>
      </c>
      <c r="K165" s="13">
        <f>SUM(K161:K164)</f>
        <v>94880024.189999998</v>
      </c>
      <c r="L165" s="7">
        <f>SUM(L161:L164)</f>
        <v>279793935.81999999</v>
      </c>
    </row>
    <row r="166" spans="1:12" x14ac:dyDescent="0.25">
      <c r="A166" s="24"/>
      <c r="B166" s="32"/>
      <c r="C166" s="33"/>
      <c r="D166" s="33"/>
      <c r="E166" s="33"/>
      <c r="F166" s="33"/>
      <c r="G166" s="33"/>
      <c r="H166" s="34"/>
      <c r="I166" s="32"/>
      <c r="J166" s="33"/>
      <c r="K166" s="34"/>
      <c r="L166" s="35"/>
    </row>
    <row r="167" spans="1:12" x14ac:dyDescent="0.25">
      <c r="A167" s="22" t="s">
        <v>186</v>
      </c>
      <c r="B167" s="32"/>
      <c r="C167" s="33"/>
      <c r="D167" s="33"/>
      <c r="E167" s="33"/>
      <c r="F167" s="33"/>
      <c r="G167" s="33"/>
      <c r="H167" s="34"/>
      <c r="I167" s="32"/>
      <c r="J167" s="33"/>
      <c r="K167" s="34"/>
      <c r="L167" s="35"/>
    </row>
    <row r="168" spans="1:12" x14ac:dyDescent="0.25">
      <c r="A168" s="25" t="s">
        <v>150</v>
      </c>
      <c r="B168" s="14">
        <v>-327500.62</v>
      </c>
      <c r="C168" s="6">
        <v>0</v>
      </c>
      <c r="D168" s="6">
        <v>3260339.02</v>
      </c>
      <c r="E168" s="6">
        <v>96947</v>
      </c>
      <c r="F168" s="6">
        <v>0</v>
      </c>
      <c r="G168" s="6">
        <v>-1</v>
      </c>
      <c r="H168" s="15">
        <v>3029784.4</v>
      </c>
      <c r="I168" s="14">
        <v>0</v>
      </c>
      <c r="J168" s="6">
        <v>0</v>
      </c>
      <c r="K168" s="15">
        <v>0</v>
      </c>
      <c r="L168" s="8">
        <v>268591537.77999997</v>
      </c>
    </row>
    <row r="169" spans="1:12" x14ac:dyDescent="0.25">
      <c r="A169" s="25" t="s">
        <v>151</v>
      </c>
      <c r="B169" s="14">
        <v>-1784557.01</v>
      </c>
      <c r="C169" s="6">
        <v>0</v>
      </c>
      <c r="D169" s="6">
        <v>5168897.7300000004</v>
      </c>
      <c r="E169" s="6">
        <v>80182.09</v>
      </c>
      <c r="F169" s="6">
        <v>0</v>
      </c>
      <c r="G169" s="6">
        <v>46991.45</v>
      </c>
      <c r="H169" s="15">
        <v>3511514.26</v>
      </c>
      <c r="I169" s="14">
        <v>76403785.299999997</v>
      </c>
      <c r="J169" s="6">
        <v>66193333.630000003</v>
      </c>
      <c r="K169" s="15">
        <v>10210451.67</v>
      </c>
      <c r="L169" s="8">
        <v>289155976.63999999</v>
      </c>
    </row>
    <row r="170" spans="1:12" x14ac:dyDescent="0.25">
      <c r="A170" s="25" t="s">
        <v>152</v>
      </c>
      <c r="B170" s="14">
        <v>-1230056.92</v>
      </c>
      <c r="C170" s="6">
        <v>0</v>
      </c>
      <c r="D170" s="6">
        <v>7016087.9400000004</v>
      </c>
      <c r="E170" s="6">
        <v>382739.02</v>
      </c>
      <c r="F170" s="6">
        <v>0</v>
      </c>
      <c r="G170" s="6">
        <v>52264.04</v>
      </c>
      <c r="H170" s="15">
        <v>6221034.0800000001</v>
      </c>
      <c r="I170" s="14">
        <v>71312303.590000004</v>
      </c>
      <c r="J170" s="6">
        <v>48035076.880000003</v>
      </c>
      <c r="K170" s="15">
        <v>23277226.710000001</v>
      </c>
      <c r="L170" s="8">
        <v>304325180.74000001</v>
      </c>
    </row>
    <row r="171" spans="1:12" x14ac:dyDescent="0.25">
      <c r="A171" s="25" t="s">
        <v>153</v>
      </c>
      <c r="B171" s="14">
        <v>-579813.9</v>
      </c>
      <c r="C171" s="6">
        <v>0</v>
      </c>
      <c r="D171" s="6">
        <v>7764099.5599999996</v>
      </c>
      <c r="E171" s="6">
        <v>632884.59</v>
      </c>
      <c r="F171" s="6">
        <v>0</v>
      </c>
      <c r="G171" s="6">
        <v>16429.63</v>
      </c>
      <c r="H171" s="15">
        <v>7833599.8799999999</v>
      </c>
      <c r="I171" s="14">
        <v>57099697.899999999</v>
      </c>
      <c r="J171" s="6">
        <v>38075031.450000003</v>
      </c>
      <c r="K171" s="15">
        <v>19024666.449999999</v>
      </c>
      <c r="L171" s="8">
        <v>298752576.04000002</v>
      </c>
    </row>
    <row r="172" spans="1:12" x14ac:dyDescent="0.25">
      <c r="A172" s="22" t="s">
        <v>162</v>
      </c>
      <c r="B172" s="12">
        <f t="shared" ref="B172:H172" si="25">SUM(B168:B171)</f>
        <v>-3921928.4499999997</v>
      </c>
      <c r="C172" s="5">
        <f t="shared" si="25"/>
        <v>0</v>
      </c>
      <c r="D172" s="5">
        <f t="shared" si="25"/>
        <v>23209424.25</v>
      </c>
      <c r="E172" s="5">
        <f t="shared" si="25"/>
        <v>1192752.7</v>
      </c>
      <c r="F172" s="5">
        <f t="shared" si="25"/>
        <v>0</v>
      </c>
      <c r="G172" s="5">
        <f t="shared" si="25"/>
        <v>115684.12</v>
      </c>
      <c r="H172" s="13">
        <f t="shared" si="25"/>
        <v>20595932.620000001</v>
      </c>
      <c r="I172" s="12">
        <f>SUM(I168:I171)</f>
        <v>204815786.78999999</v>
      </c>
      <c r="J172" s="5">
        <f>SUM(J168:J171)</f>
        <v>152303441.96000001</v>
      </c>
      <c r="K172" s="13">
        <f>SUM(K168:K171)</f>
        <v>52512344.829999998</v>
      </c>
      <c r="L172" s="7">
        <f>SUM(L168:L171)</f>
        <v>1160825271.2</v>
      </c>
    </row>
    <row r="173" spans="1:12" x14ac:dyDescent="0.25">
      <c r="A173" s="24"/>
      <c r="B173" s="32"/>
      <c r="C173" s="33"/>
      <c r="D173" s="33"/>
      <c r="E173" s="33"/>
      <c r="F173" s="33"/>
      <c r="G173" s="33"/>
      <c r="H173" s="34"/>
      <c r="I173" s="32"/>
      <c r="J173" s="33"/>
      <c r="K173" s="34"/>
      <c r="L173" s="35"/>
    </row>
    <row r="174" spans="1:12" x14ac:dyDescent="0.25">
      <c r="A174" s="22" t="s">
        <v>187</v>
      </c>
      <c r="B174" s="32"/>
      <c r="C174" s="33"/>
      <c r="D174" s="33"/>
      <c r="E174" s="33"/>
      <c r="F174" s="33"/>
      <c r="G174" s="33"/>
      <c r="H174" s="34"/>
      <c r="I174" s="32"/>
      <c r="J174" s="33"/>
      <c r="K174" s="34"/>
      <c r="L174" s="35"/>
    </row>
    <row r="175" spans="1:12" x14ac:dyDescent="0.25">
      <c r="A175" s="25" t="s">
        <v>150</v>
      </c>
      <c r="B175" s="14">
        <v>212529073</v>
      </c>
      <c r="C175" s="6">
        <v>0</v>
      </c>
      <c r="D175" s="6">
        <v>22872334</v>
      </c>
      <c r="E175" s="6">
        <v>4615885</v>
      </c>
      <c r="F175" s="6">
        <v>594412548</v>
      </c>
      <c r="G175" s="6">
        <v>4821511</v>
      </c>
      <c r="H175" s="15">
        <v>839251351</v>
      </c>
      <c r="I175" s="14">
        <v>412455397</v>
      </c>
      <c r="J175" s="6">
        <v>247907004</v>
      </c>
      <c r="K175" s="15">
        <v>164548393</v>
      </c>
      <c r="L175" s="8">
        <v>1548046745</v>
      </c>
    </row>
    <row r="176" spans="1:12" x14ac:dyDescent="0.25">
      <c r="A176" s="25" t="s">
        <v>151</v>
      </c>
      <c r="B176" s="14">
        <v>132043077</v>
      </c>
      <c r="C176" s="6">
        <v>0</v>
      </c>
      <c r="D176" s="6">
        <v>23086257</v>
      </c>
      <c r="E176" s="6">
        <v>4640662</v>
      </c>
      <c r="F176" s="6">
        <v>856005</v>
      </c>
      <c r="G176" s="6">
        <v>4485915</v>
      </c>
      <c r="H176" s="15">
        <v>165111916</v>
      </c>
      <c r="I176" s="14">
        <v>425266107</v>
      </c>
      <c r="J176" s="6">
        <v>257600660</v>
      </c>
      <c r="K176" s="15">
        <v>167665447</v>
      </c>
      <c r="L176" s="8">
        <v>866732463</v>
      </c>
    </row>
    <row r="177" spans="1:12" x14ac:dyDescent="0.25">
      <c r="A177" s="25" t="s">
        <v>152</v>
      </c>
      <c r="B177" s="14">
        <v>72353356</v>
      </c>
      <c r="C177" s="6">
        <v>0</v>
      </c>
      <c r="D177" s="6">
        <v>22644270</v>
      </c>
      <c r="E177" s="6">
        <v>3680713</v>
      </c>
      <c r="F177" s="6">
        <v>3107346</v>
      </c>
      <c r="G177" s="6">
        <v>6180156</v>
      </c>
      <c r="H177" s="15">
        <v>107965841</v>
      </c>
      <c r="I177" s="14">
        <v>456842797</v>
      </c>
      <c r="J177" s="6">
        <v>285681591</v>
      </c>
      <c r="K177" s="15">
        <v>171161206</v>
      </c>
      <c r="L177" s="8">
        <v>805371823</v>
      </c>
    </row>
    <row r="178" spans="1:12" x14ac:dyDescent="0.25">
      <c r="A178" s="25" t="s">
        <v>153</v>
      </c>
      <c r="B178" s="14">
        <v>42645901</v>
      </c>
      <c r="C178" s="6">
        <v>0</v>
      </c>
      <c r="D178" s="6">
        <v>24496228</v>
      </c>
      <c r="E178" s="6">
        <v>3815152</v>
      </c>
      <c r="F178" s="6">
        <v>19061241</v>
      </c>
      <c r="G178" s="6">
        <v>21341022</v>
      </c>
      <c r="H178" s="15">
        <v>111359544</v>
      </c>
      <c r="I178" s="14">
        <v>442662104</v>
      </c>
      <c r="J178" s="6">
        <v>275518227</v>
      </c>
      <c r="K178" s="15">
        <v>167143877</v>
      </c>
      <c r="L178" s="8">
        <v>806497247</v>
      </c>
    </row>
    <row r="179" spans="1:12" x14ac:dyDescent="0.25">
      <c r="A179" s="22" t="s">
        <v>162</v>
      </c>
      <c r="B179" s="12">
        <f t="shared" ref="B179:H179" si="26">SUM(B175:B178)</f>
        <v>459571407</v>
      </c>
      <c r="C179" s="5">
        <f t="shared" si="26"/>
        <v>0</v>
      </c>
      <c r="D179" s="5">
        <f t="shared" si="26"/>
        <v>93099089</v>
      </c>
      <c r="E179" s="5">
        <f t="shared" si="26"/>
        <v>16752412</v>
      </c>
      <c r="F179" s="5">
        <f t="shared" si="26"/>
        <v>617437140</v>
      </c>
      <c r="G179" s="5">
        <f t="shared" si="26"/>
        <v>36828604</v>
      </c>
      <c r="H179" s="13">
        <f t="shared" si="26"/>
        <v>1223688652</v>
      </c>
      <c r="I179" s="12">
        <f>SUM(I175:I178)</f>
        <v>1737226405</v>
      </c>
      <c r="J179" s="5">
        <f>SUM(J175:J178)</f>
        <v>1066707482</v>
      </c>
      <c r="K179" s="13">
        <f>SUM(K175:K178)</f>
        <v>670518923</v>
      </c>
      <c r="L179" s="7">
        <f>SUM(L175:L178)</f>
        <v>4026648278</v>
      </c>
    </row>
    <row r="180" spans="1:12" x14ac:dyDescent="0.25">
      <c r="A180" s="24"/>
      <c r="B180" s="32"/>
      <c r="C180" s="33"/>
      <c r="D180" s="33"/>
      <c r="E180" s="33"/>
      <c r="F180" s="33"/>
      <c r="G180" s="33"/>
      <c r="H180" s="34"/>
      <c r="I180" s="32"/>
      <c r="J180" s="33"/>
      <c r="K180" s="34"/>
      <c r="L180" s="35"/>
    </row>
    <row r="181" spans="1:12" x14ac:dyDescent="0.25">
      <c r="A181" s="22" t="s">
        <v>188</v>
      </c>
      <c r="B181" s="32"/>
      <c r="C181" s="33"/>
      <c r="D181" s="33"/>
      <c r="E181" s="33"/>
      <c r="F181" s="33"/>
      <c r="G181" s="33"/>
      <c r="H181" s="34"/>
      <c r="I181" s="32"/>
      <c r="J181" s="33"/>
      <c r="K181" s="34"/>
      <c r="L181" s="35"/>
    </row>
    <row r="182" spans="1:12" x14ac:dyDescent="0.25">
      <c r="A182" s="25" t="s">
        <v>150</v>
      </c>
      <c r="B182" s="14">
        <v>707741</v>
      </c>
      <c r="C182" s="6">
        <v>0</v>
      </c>
      <c r="D182" s="6">
        <v>4262466</v>
      </c>
      <c r="E182" s="6">
        <v>225229</v>
      </c>
      <c r="F182" s="6">
        <v>628939</v>
      </c>
      <c r="G182" s="6">
        <v>7348999</v>
      </c>
      <c r="H182" s="15">
        <v>13173374</v>
      </c>
      <c r="I182" s="14">
        <v>46380383</v>
      </c>
      <c r="J182" s="6">
        <v>22549326</v>
      </c>
      <c r="K182" s="15">
        <v>23831057</v>
      </c>
      <c r="L182" s="8">
        <v>97246060</v>
      </c>
    </row>
    <row r="183" spans="1:12" x14ac:dyDescent="0.25">
      <c r="A183" s="25" t="s">
        <v>151</v>
      </c>
      <c r="B183" s="14">
        <v>1418789</v>
      </c>
      <c r="C183" s="6">
        <v>0</v>
      </c>
      <c r="D183" s="6">
        <v>4080622</v>
      </c>
      <c r="E183" s="6">
        <v>300385</v>
      </c>
      <c r="F183" s="6">
        <v>643344</v>
      </c>
      <c r="G183" s="6">
        <v>5291675</v>
      </c>
      <c r="H183" s="15">
        <v>11734815</v>
      </c>
      <c r="I183" s="14">
        <v>48801752</v>
      </c>
      <c r="J183" s="6">
        <v>24906570</v>
      </c>
      <c r="K183" s="15">
        <v>23895182</v>
      </c>
      <c r="L183" s="8">
        <v>102446827</v>
      </c>
    </row>
    <row r="184" spans="1:12" x14ac:dyDescent="0.25">
      <c r="A184" s="25" t="s">
        <v>152</v>
      </c>
      <c r="B184" s="14">
        <v>430080</v>
      </c>
      <c r="C184" s="6">
        <v>0</v>
      </c>
      <c r="D184" s="6">
        <v>4009700</v>
      </c>
      <c r="E184" s="6">
        <v>215371</v>
      </c>
      <c r="F184" s="6">
        <v>866181</v>
      </c>
      <c r="G184" s="6">
        <v>1329593</v>
      </c>
      <c r="H184" s="15">
        <v>6850925</v>
      </c>
      <c r="I184" s="14">
        <v>51433099</v>
      </c>
      <c r="J184" s="6">
        <v>27382642</v>
      </c>
      <c r="K184" s="15">
        <v>24050457</v>
      </c>
      <c r="L184" s="8">
        <v>103057062</v>
      </c>
    </row>
    <row r="185" spans="1:12" x14ac:dyDescent="0.25">
      <c r="A185" s="25" t="s">
        <v>153</v>
      </c>
      <c r="B185" s="14">
        <v>398546</v>
      </c>
      <c r="C185" s="6">
        <v>0</v>
      </c>
      <c r="D185" s="6">
        <v>3674970</v>
      </c>
      <c r="E185" s="6">
        <v>381399</v>
      </c>
      <c r="F185" s="6">
        <v>662446</v>
      </c>
      <c r="G185" s="6">
        <v>1476973</v>
      </c>
      <c r="H185" s="15">
        <v>6594334</v>
      </c>
      <c r="I185" s="14">
        <v>46068797</v>
      </c>
      <c r="J185" s="6">
        <v>23505389</v>
      </c>
      <c r="K185" s="15">
        <v>22563408</v>
      </c>
      <c r="L185" s="8">
        <v>101153903</v>
      </c>
    </row>
    <row r="186" spans="1:12" x14ac:dyDescent="0.25">
      <c r="A186" s="22" t="s">
        <v>162</v>
      </c>
      <c r="B186" s="12">
        <f t="shared" ref="B186:H186" si="27">SUM(B182:B185)</f>
        <v>2955156</v>
      </c>
      <c r="C186" s="5">
        <f t="shared" si="27"/>
        <v>0</v>
      </c>
      <c r="D186" s="5">
        <f t="shared" si="27"/>
        <v>16027758</v>
      </c>
      <c r="E186" s="5">
        <f t="shared" si="27"/>
        <v>1122384</v>
      </c>
      <c r="F186" s="5">
        <f t="shared" si="27"/>
        <v>2800910</v>
      </c>
      <c r="G186" s="5">
        <f t="shared" si="27"/>
        <v>15447240</v>
      </c>
      <c r="H186" s="13">
        <f t="shared" si="27"/>
        <v>38353448</v>
      </c>
      <c r="I186" s="12">
        <f>SUM(I182:I185)</f>
        <v>192684031</v>
      </c>
      <c r="J186" s="5">
        <f>SUM(J182:J185)</f>
        <v>98343927</v>
      </c>
      <c r="K186" s="13">
        <f>SUM(K182:K185)</f>
        <v>94340104</v>
      </c>
      <c r="L186" s="7">
        <f>SUM(L182:L185)</f>
        <v>403903852</v>
      </c>
    </row>
    <row r="187" spans="1:12" x14ac:dyDescent="0.25">
      <c r="A187" s="24"/>
      <c r="B187" s="32"/>
      <c r="C187" s="33"/>
      <c r="D187" s="33"/>
      <c r="E187" s="33"/>
      <c r="F187" s="33"/>
      <c r="G187" s="33"/>
      <c r="H187" s="34"/>
      <c r="I187" s="32"/>
      <c r="J187" s="33"/>
      <c r="K187" s="34"/>
      <c r="L187" s="35"/>
    </row>
    <row r="188" spans="1:12" x14ac:dyDescent="0.25">
      <c r="A188" s="22" t="s">
        <v>189</v>
      </c>
      <c r="B188" s="32"/>
      <c r="C188" s="33"/>
      <c r="D188" s="33"/>
      <c r="E188" s="33"/>
      <c r="F188" s="33"/>
      <c r="G188" s="33"/>
      <c r="H188" s="34"/>
      <c r="I188" s="32"/>
      <c r="J188" s="33"/>
      <c r="K188" s="34"/>
      <c r="L188" s="35"/>
    </row>
    <row r="189" spans="1:12" x14ac:dyDescent="0.25">
      <c r="A189" s="25" t="s">
        <v>150</v>
      </c>
      <c r="B189" s="14">
        <v>6977665</v>
      </c>
      <c r="C189" s="6">
        <v>0</v>
      </c>
      <c r="D189" s="6">
        <v>7574820</v>
      </c>
      <c r="E189" s="6">
        <v>2426637</v>
      </c>
      <c r="F189" s="6">
        <v>0</v>
      </c>
      <c r="G189" s="6">
        <v>1027820</v>
      </c>
      <c r="H189" s="15">
        <v>18006942</v>
      </c>
      <c r="I189" s="14">
        <v>396162696</v>
      </c>
      <c r="J189" s="6">
        <v>335833997</v>
      </c>
      <c r="K189" s="15">
        <v>60328699</v>
      </c>
      <c r="L189" s="8">
        <v>148360282</v>
      </c>
    </row>
    <row r="190" spans="1:12" x14ac:dyDescent="0.25">
      <c r="A190" s="25" t="s">
        <v>151</v>
      </c>
      <c r="B190" s="14">
        <v>14078058</v>
      </c>
      <c r="C190" s="6">
        <v>0</v>
      </c>
      <c r="D190" s="6">
        <v>7630017</v>
      </c>
      <c r="E190" s="6">
        <v>1166929</v>
      </c>
      <c r="F190" s="6">
        <v>0</v>
      </c>
      <c r="G190" s="6">
        <v>1950868</v>
      </c>
      <c r="H190" s="15">
        <v>24825872</v>
      </c>
      <c r="I190" s="14">
        <v>362214016</v>
      </c>
      <c r="J190" s="6">
        <v>310062133</v>
      </c>
      <c r="K190" s="15">
        <v>52151883</v>
      </c>
      <c r="L190" s="8">
        <v>145308836</v>
      </c>
    </row>
    <row r="191" spans="1:12" x14ac:dyDescent="0.25">
      <c r="A191" s="25" t="s">
        <v>152</v>
      </c>
      <c r="B191" s="14">
        <v>7334650</v>
      </c>
      <c r="C191" s="6">
        <v>0</v>
      </c>
      <c r="D191" s="6">
        <v>8236016</v>
      </c>
      <c r="E191" s="6">
        <v>1480742</v>
      </c>
      <c r="F191" s="6">
        <v>0</v>
      </c>
      <c r="G191" s="6">
        <v>1001751</v>
      </c>
      <c r="H191" s="15">
        <v>18053159</v>
      </c>
      <c r="I191" s="14">
        <v>335931161</v>
      </c>
      <c r="J191" s="6">
        <v>293562849</v>
      </c>
      <c r="K191" s="15">
        <v>42368312</v>
      </c>
      <c r="L191" s="8">
        <v>127749957</v>
      </c>
    </row>
    <row r="192" spans="1:12" x14ac:dyDescent="0.25">
      <c r="A192" s="25" t="s">
        <v>153</v>
      </c>
      <c r="B192" s="14">
        <v>2270091</v>
      </c>
      <c r="C192" s="6">
        <v>0</v>
      </c>
      <c r="D192" s="6">
        <v>8056192</v>
      </c>
      <c r="E192" s="6">
        <v>2081114</v>
      </c>
      <c r="F192" s="6">
        <v>2650000</v>
      </c>
      <c r="G192" s="6">
        <v>2114689</v>
      </c>
      <c r="H192" s="15">
        <v>17172086</v>
      </c>
      <c r="I192" s="14">
        <v>314467075</v>
      </c>
      <c r="J192" s="6">
        <v>278971066</v>
      </c>
      <c r="K192" s="15">
        <v>35496009</v>
      </c>
      <c r="L192" s="8">
        <v>119647086</v>
      </c>
    </row>
    <row r="193" spans="1:12" x14ac:dyDescent="0.25">
      <c r="A193" s="22" t="s">
        <v>162</v>
      </c>
      <c r="B193" s="12">
        <f t="shared" ref="B193:H193" si="28">SUM(B189:B192)</f>
        <v>30660464</v>
      </c>
      <c r="C193" s="5">
        <f t="shared" si="28"/>
        <v>0</v>
      </c>
      <c r="D193" s="5">
        <f t="shared" si="28"/>
        <v>31497045</v>
      </c>
      <c r="E193" s="5">
        <f t="shared" si="28"/>
        <v>7155422</v>
      </c>
      <c r="F193" s="5">
        <f t="shared" si="28"/>
        <v>2650000</v>
      </c>
      <c r="G193" s="5">
        <f t="shared" si="28"/>
        <v>6095128</v>
      </c>
      <c r="H193" s="13">
        <f t="shared" si="28"/>
        <v>78058059</v>
      </c>
      <c r="I193" s="12">
        <f>SUM(I189:I192)</f>
        <v>1408774948</v>
      </c>
      <c r="J193" s="5">
        <f>SUM(J189:J192)</f>
        <v>1218430045</v>
      </c>
      <c r="K193" s="13">
        <f>SUM(K189:K192)</f>
        <v>190344903</v>
      </c>
      <c r="L193" s="7">
        <f>SUM(L189:L192)</f>
        <v>541066161</v>
      </c>
    </row>
    <row r="194" spans="1:12" x14ac:dyDescent="0.25">
      <c r="A194" s="24"/>
      <c r="B194" s="32"/>
      <c r="C194" s="33"/>
      <c r="D194" s="33"/>
      <c r="E194" s="33"/>
      <c r="F194" s="33"/>
      <c r="G194" s="33"/>
      <c r="H194" s="34"/>
      <c r="I194" s="32"/>
      <c r="J194" s="33"/>
      <c r="K194" s="34"/>
      <c r="L194" s="35"/>
    </row>
    <row r="195" spans="1:12" x14ac:dyDescent="0.25">
      <c r="A195" s="22" t="s">
        <v>190</v>
      </c>
      <c r="B195" s="32"/>
      <c r="C195" s="33"/>
      <c r="D195" s="33"/>
      <c r="E195" s="33"/>
      <c r="F195" s="33"/>
      <c r="G195" s="33"/>
      <c r="H195" s="34"/>
      <c r="I195" s="32"/>
      <c r="J195" s="33"/>
      <c r="K195" s="34"/>
      <c r="L195" s="35"/>
    </row>
    <row r="196" spans="1:12" x14ac:dyDescent="0.25">
      <c r="A196" s="25" t="s">
        <v>150</v>
      </c>
      <c r="B196" s="14">
        <v>2490</v>
      </c>
      <c r="C196" s="6">
        <v>0</v>
      </c>
      <c r="D196" s="6">
        <v>2323174</v>
      </c>
      <c r="E196" s="6">
        <v>38026</v>
      </c>
      <c r="F196" s="6">
        <v>0</v>
      </c>
      <c r="G196" s="6">
        <v>11383734</v>
      </c>
      <c r="H196" s="15">
        <v>13747424</v>
      </c>
      <c r="I196" s="14">
        <v>17249574</v>
      </c>
      <c r="J196" s="6">
        <v>8649090</v>
      </c>
      <c r="K196" s="15">
        <v>8600484</v>
      </c>
      <c r="L196" s="8">
        <v>44027303</v>
      </c>
    </row>
    <row r="197" spans="1:12" x14ac:dyDescent="0.25">
      <c r="A197" s="25" t="s">
        <v>151</v>
      </c>
      <c r="B197" s="14">
        <v>2490</v>
      </c>
      <c r="C197" s="6">
        <v>0</v>
      </c>
      <c r="D197" s="6">
        <v>2102519</v>
      </c>
      <c r="E197" s="6">
        <v>49201</v>
      </c>
      <c r="F197" s="6">
        <v>0</v>
      </c>
      <c r="G197" s="6">
        <v>9203783</v>
      </c>
      <c r="H197" s="15">
        <v>11357993</v>
      </c>
      <c r="I197" s="14">
        <v>16224384</v>
      </c>
      <c r="J197" s="6">
        <v>7774366</v>
      </c>
      <c r="K197" s="15">
        <v>8450018</v>
      </c>
      <c r="L197" s="8">
        <v>40941239</v>
      </c>
    </row>
    <row r="198" spans="1:12" x14ac:dyDescent="0.25">
      <c r="A198" s="25" t="s">
        <v>152</v>
      </c>
      <c r="B198" s="14">
        <v>2490</v>
      </c>
      <c r="C198" s="6">
        <v>0</v>
      </c>
      <c r="D198" s="6">
        <v>2160429</v>
      </c>
      <c r="E198" s="6">
        <v>37105</v>
      </c>
      <c r="F198" s="6">
        <v>0</v>
      </c>
      <c r="G198" s="6">
        <v>9815074</v>
      </c>
      <c r="H198" s="15">
        <v>12015098</v>
      </c>
      <c r="I198" s="14">
        <v>19266134</v>
      </c>
      <c r="J198" s="6">
        <v>10348978</v>
      </c>
      <c r="K198" s="15">
        <v>8917156</v>
      </c>
      <c r="L198" s="8">
        <v>41651882</v>
      </c>
    </row>
    <row r="199" spans="1:12" x14ac:dyDescent="0.25">
      <c r="A199" s="25" t="s">
        <v>153</v>
      </c>
      <c r="B199" s="14">
        <v>2490</v>
      </c>
      <c r="C199" s="6">
        <v>0</v>
      </c>
      <c r="D199" s="6">
        <v>2114228</v>
      </c>
      <c r="E199" s="6">
        <v>77295</v>
      </c>
      <c r="F199" s="6">
        <v>0</v>
      </c>
      <c r="G199" s="6">
        <v>9352169</v>
      </c>
      <c r="H199" s="15">
        <v>11546182</v>
      </c>
      <c r="I199" s="14">
        <v>17532374</v>
      </c>
      <c r="J199" s="6">
        <v>8664237</v>
      </c>
      <c r="K199" s="15">
        <v>8868137</v>
      </c>
      <c r="L199" s="8">
        <v>40675729</v>
      </c>
    </row>
    <row r="200" spans="1:12" x14ac:dyDescent="0.25">
      <c r="A200" s="22" t="s">
        <v>162</v>
      </c>
      <c r="B200" s="12">
        <f t="shared" ref="B200:H200" si="29">SUM(B196:B199)</f>
        <v>9960</v>
      </c>
      <c r="C200" s="5">
        <f t="shared" si="29"/>
        <v>0</v>
      </c>
      <c r="D200" s="5">
        <f t="shared" si="29"/>
        <v>8700350</v>
      </c>
      <c r="E200" s="5">
        <f t="shared" si="29"/>
        <v>201627</v>
      </c>
      <c r="F200" s="5">
        <f t="shared" si="29"/>
        <v>0</v>
      </c>
      <c r="G200" s="5">
        <f t="shared" si="29"/>
        <v>39754760</v>
      </c>
      <c r="H200" s="13">
        <f t="shared" si="29"/>
        <v>48666697</v>
      </c>
      <c r="I200" s="12">
        <f>SUM(I196:I199)</f>
        <v>70272466</v>
      </c>
      <c r="J200" s="5">
        <f>SUM(J196:J199)</f>
        <v>35436671</v>
      </c>
      <c r="K200" s="13">
        <f>SUM(K196:K199)</f>
        <v>34835795</v>
      </c>
      <c r="L200" s="7">
        <f>SUM(L196:L199)</f>
        <v>167296153</v>
      </c>
    </row>
    <row r="201" spans="1:12" x14ac:dyDescent="0.25">
      <c r="A201" s="24"/>
      <c r="B201" s="32"/>
      <c r="C201" s="33"/>
      <c r="D201" s="33"/>
      <c r="E201" s="33"/>
      <c r="F201" s="33"/>
      <c r="G201" s="33"/>
      <c r="H201" s="34"/>
      <c r="I201" s="32"/>
      <c r="J201" s="33"/>
      <c r="K201" s="34"/>
      <c r="L201" s="35"/>
    </row>
    <row r="202" spans="1:12" x14ac:dyDescent="0.25">
      <c r="A202" s="22" t="s">
        <v>191</v>
      </c>
      <c r="B202" s="32"/>
      <c r="C202" s="33"/>
      <c r="D202" s="33"/>
      <c r="E202" s="33"/>
      <c r="F202" s="33"/>
      <c r="G202" s="33"/>
      <c r="H202" s="34"/>
      <c r="I202" s="32"/>
      <c r="J202" s="33"/>
      <c r="K202" s="34"/>
      <c r="L202" s="35"/>
    </row>
    <row r="203" spans="1:12" x14ac:dyDescent="0.25">
      <c r="A203" s="25" t="s">
        <v>150</v>
      </c>
      <c r="B203" s="14">
        <v>31125131</v>
      </c>
      <c r="C203" s="6">
        <v>2940000</v>
      </c>
      <c r="D203" s="6">
        <v>423445</v>
      </c>
      <c r="E203" s="6">
        <v>48529</v>
      </c>
      <c r="F203" s="6">
        <v>-303613</v>
      </c>
      <c r="G203" s="6">
        <v>19700707</v>
      </c>
      <c r="H203" s="15">
        <v>53934199</v>
      </c>
      <c r="I203" s="14">
        <v>7449018</v>
      </c>
      <c r="J203" s="6">
        <v>6007637</v>
      </c>
      <c r="K203" s="15">
        <v>1441381</v>
      </c>
      <c r="L203" s="8">
        <v>75547426</v>
      </c>
    </row>
    <row r="204" spans="1:12" x14ac:dyDescent="0.25">
      <c r="A204" s="25" t="s">
        <v>151</v>
      </c>
      <c r="B204" s="14">
        <v>31037653</v>
      </c>
      <c r="C204" s="6">
        <v>4165000</v>
      </c>
      <c r="D204" s="6">
        <v>408169</v>
      </c>
      <c r="E204" s="6">
        <v>76676</v>
      </c>
      <c r="F204" s="6">
        <v>4695655</v>
      </c>
      <c r="G204" s="6">
        <v>17666365</v>
      </c>
      <c r="H204" s="15">
        <v>58049518</v>
      </c>
      <c r="I204" s="14">
        <v>8781156</v>
      </c>
      <c r="J204" s="6">
        <v>6932637</v>
      </c>
      <c r="K204" s="15">
        <v>1848519</v>
      </c>
      <c r="L204" s="8">
        <v>80058142</v>
      </c>
    </row>
    <row r="205" spans="1:12" x14ac:dyDescent="0.25">
      <c r="A205" s="25" t="s">
        <v>152</v>
      </c>
      <c r="B205" s="14">
        <v>3802414</v>
      </c>
      <c r="C205" s="6">
        <v>35303921</v>
      </c>
      <c r="D205" s="6">
        <v>410019</v>
      </c>
      <c r="E205" s="6">
        <v>120262</v>
      </c>
      <c r="F205" s="6">
        <v>577773</v>
      </c>
      <c r="G205" s="6">
        <v>18156837</v>
      </c>
      <c r="H205" s="15">
        <v>58371226</v>
      </c>
      <c r="I205" s="14">
        <v>7942573</v>
      </c>
      <c r="J205" s="6">
        <v>6682637</v>
      </c>
      <c r="K205" s="15">
        <v>1259936</v>
      </c>
      <c r="L205" s="8">
        <v>79366580</v>
      </c>
    </row>
    <row r="206" spans="1:12" x14ac:dyDescent="0.25">
      <c r="A206" s="25" t="s">
        <v>153</v>
      </c>
      <c r="B206" s="14">
        <v>5052381</v>
      </c>
      <c r="C206" s="6">
        <v>34285319</v>
      </c>
      <c r="D206" s="6">
        <v>433984</v>
      </c>
      <c r="E206" s="6">
        <v>54367</v>
      </c>
      <c r="F206" s="6">
        <v>1482515</v>
      </c>
      <c r="G206" s="6">
        <v>19179104</v>
      </c>
      <c r="H206" s="15">
        <v>60487670</v>
      </c>
      <c r="I206" s="14">
        <v>8224854</v>
      </c>
      <c r="J206" s="6">
        <v>6832637</v>
      </c>
      <c r="K206" s="15">
        <v>1392217</v>
      </c>
      <c r="L206" s="8">
        <v>82124685</v>
      </c>
    </row>
    <row r="207" spans="1:12" x14ac:dyDescent="0.25">
      <c r="A207" s="22" t="s">
        <v>162</v>
      </c>
      <c r="B207" s="12">
        <f t="shared" ref="B207:H207" si="30">SUM(B203:B206)</f>
        <v>71017579</v>
      </c>
      <c r="C207" s="5">
        <f t="shared" si="30"/>
        <v>76694240</v>
      </c>
      <c r="D207" s="5">
        <f t="shared" si="30"/>
        <v>1675617</v>
      </c>
      <c r="E207" s="5">
        <f t="shared" si="30"/>
        <v>299834</v>
      </c>
      <c r="F207" s="5">
        <f t="shared" si="30"/>
        <v>6452330</v>
      </c>
      <c r="G207" s="5">
        <f t="shared" si="30"/>
        <v>74703013</v>
      </c>
      <c r="H207" s="13">
        <f t="shared" si="30"/>
        <v>230842613</v>
      </c>
      <c r="I207" s="12">
        <f>SUM(I203:I206)</f>
        <v>32397601</v>
      </c>
      <c r="J207" s="5">
        <f>SUM(J203:J206)</f>
        <v>26455548</v>
      </c>
      <c r="K207" s="13">
        <f>SUM(K203:K206)</f>
        <v>5942053</v>
      </c>
      <c r="L207" s="7">
        <f>SUM(L203:L206)</f>
        <v>317096833</v>
      </c>
    </row>
    <row r="208" spans="1:12" x14ac:dyDescent="0.25">
      <c r="A208" s="24"/>
      <c r="B208" s="32"/>
      <c r="C208" s="33"/>
      <c r="D208" s="33"/>
      <c r="E208" s="33"/>
      <c r="F208" s="33"/>
      <c r="G208" s="33"/>
      <c r="H208" s="34"/>
      <c r="I208" s="32"/>
      <c r="J208" s="33"/>
      <c r="K208" s="34"/>
      <c r="L208" s="35"/>
    </row>
    <row r="209" spans="1:12" x14ac:dyDescent="0.25">
      <c r="A209" s="22" t="s">
        <v>192</v>
      </c>
      <c r="B209" s="32"/>
      <c r="C209" s="33"/>
      <c r="D209" s="33"/>
      <c r="E209" s="33"/>
      <c r="F209" s="33"/>
      <c r="G209" s="33"/>
      <c r="H209" s="34"/>
      <c r="I209" s="32"/>
      <c r="J209" s="33"/>
      <c r="K209" s="34"/>
      <c r="L209" s="35"/>
    </row>
    <row r="210" spans="1:12" x14ac:dyDescent="0.25">
      <c r="A210" s="25" t="s">
        <v>150</v>
      </c>
      <c r="B210" s="14">
        <v>13915568.560000001</v>
      </c>
      <c r="C210" s="6">
        <v>10412.790000000001</v>
      </c>
      <c r="D210" s="6">
        <v>396107.1</v>
      </c>
      <c r="E210" s="6">
        <v>115449.75</v>
      </c>
      <c r="F210" s="6">
        <v>-5394590.79</v>
      </c>
      <c r="G210" s="6">
        <v>11061.46</v>
      </c>
      <c r="H210" s="15">
        <v>9054008.8699999992</v>
      </c>
      <c r="I210" s="14">
        <v>10085060.529999999</v>
      </c>
      <c r="J210" s="6">
        <v>4539908.3499999996</v>
      </c>
      <c r="K210" s="15">
        <v>5545152.1799999997</v>
      </c>
      <c r="L210" s="8">
        <v>28567369.399999999</v>
      </c>
    </row>
    <row r="211" spans="1:12" x14ac:dyDescent="0.25">
      <c r="A211" s="25" t="s">
        <v>151</v>
      </c>
      <c r="B211" s="14">
        <v>10481554</v>
      </c>
      <c r="C211" s="6">
        <v>10415</v>
      </c>
      <c r="D211" s="6">
        <v>411071</v>
      </c>
      <c r="E211" s="6">
        <v>88060</v>
      </c>
      <c r="F211" s="6">
        <v>-4131414</v>
      </c>
      <c r="G211" s="6">
        <v>132622</v>
      </c>
      <c r="H211" s="15">
        <v>6992308</v>
      </c>
      <c r="I211" s="14">
        <v>10438848</v>
      </c>
      <c r="J211" s="6">
        <v>3652015</v>
      </c>
      <c r="K211" s="15">
        <v>6786833</v>
      </c>
      <c r="L211" s="8">
        <v>28207908.300000001</v>
      </c>
    </row>
    <row r="212" spans="1:12" x14ac:dyDescent="0.25">
      <c r="A212" s="25" t="s">
        <v>152</v>
      </c>
      <c r="B212" s="14">
        <v>7684549</v>
      </c>
      <c r="C212" s="6">
        <v>10419</v>
      </c>
      <c r="D212" s="6">
        <v>406353</v>
      </c>
      <c r="E212" s="6">
        <v>162793</v>
      </c>
      <c r="F212" s="6">
        <v>-2908014</v>
      </c>
      <c r="G212" s="6">
        <v>135557</v>
      </c>
      <c r="H212" s="15">
        <v>5491657</v>
      </c>
      <c r="I212" s="14">
        <v>11680226</v>
      </c>
      <c r="J212" s="6">
        <v>3136849</v>
      </c>
      <c r="K212" s="15">
        <v>8543377</v>
      </c>
      <c r="L212" s="8">
        <v>28049352.579999998</v>
      </c>
    </row>
    <row r="213" spans="1:12" x14ac:dyDescent="0.25">
      <c r="A213" s="25" t="s">
        <v>153</v>
      </c>
      <c r="B213" s="14">
        <v>6591959</v>
      </c>
      <c r="C213" s="6">
        <v>10422</v>
      </c>
      <c r="D213" s="6">
        <v>349747</v>
      </c>
      <c r="E213" s="6">
        <v>132516</v>
      </c>
      <c r="F213" s="6">
        <v>3579072</v>
      </c>
      <c r="G213" s="6">
        <v>61580</v>
      </c>
      <c r="H213" s="15">
        <v>10725296</v>
      </c>
      <c r="I213" s="14">
        <v>12202933</v>
      </c>
      <c r="J213" s="6">
        <v>4222951</v>
      </c>
      <c r="K213" s="15">
        <v>7979982</v>
      </c>
      <c r="L213" s="8">
        <v>32593026.5</v>
      </c>
    </row>
    <row r="214" spans="1:12" x14ac:dyDescent="0.25">
      <c r="A214" s="22" t="s">
        <v>162</v>
      </c>
      <c r="B214" s="12">
        <f t="shared" ref="B214:H214" si="31">SUM(B210:B213)</f>
        <v>38673630.560000002</v>
      </c>
      <c r="C214" s="5">
        <f t="shared" si="31"/>
        <v>41668.79</v>
      </c>
      <c r="D214" s="5">
        <f t="shared" si="31"/>
        <v>1563278.1</v>
      </c>
      <c r="E214" s="5">
        <f t="shared" si="31"/>
        <v>498818.75</v>
      </c>
      <c r="F214" s="5">
        <f t="shared" si="31"/>
        <v>-8854946.7899999991</v>
      </c>
      <c r="G214" s="5">
        <f t="shared" si="31"/>
        <v>340820.45999999996</v>
      </c>
      <c r="H214" s="13">
        <f t="shared" si="31"/>
        <v>32263269.869999997</v>
      </c>
      <c r="I214" s="12">
        <f>SUM(I210:I213)</f>
        <v>44407067.530000001</v>
      </c>
      <c r="J214" s="5">
        <f>SUM(J210:J213)</f>
        <v>15551723.35</v>
      </c>
      <c r="K214" s="13">
        <f>SUM(K210:K213)</f>
        <v>28855344.18</v>
      </c>
      <c r="L214" s="7">
        <f>SUM(L210:L213)</f>
        <v>117417656.78</v>
      </c>
    </row>
    <row r="215" spans="1:12" x14ac:dyDescent="0.25">
      <c r="A215" s="24"/>
      <c r="B215" s="32"/>
      <c r="C215" s="33"/>
      <c r="D215" s="33"/>
      <c r="E215" s="33"/>
      <c r="F215" s="33"/>
      <c r="G215" s="33"/>
      <c r="H215" s="34"/>
      <c r="I215" s="32"/>
      <c r="J215" s="33"/>
      <c r="K215" s="34"/>
      <c r="L215" s="35"/>
    </row>
    <row r="216" spans="1:12" x14ac:dyDescent="0.25">
      <c r="A216" s="22" t="s">
        <v>193</v>
      </c>
      <c r="B216" s="32"/>
      <c r="C216" s="33"/>
      <c r="D216" s="33"/>
      <c r="E216" s="33"/>
      <c r="F216" s="33"/>
      <c r="G216" s="33"/>
      <c r="H216" s="34"/>
      <c r="I216" s="32"/>
      <c r="J216" s="33"/>
      <c r="K216" s="34"/>
      <c r="L216" s="35"/>
    </row>
    <row r="217" spans="1:12" x14ac:dyDescent="0.25">
      <c r="A217" s="25" t="s">
        <v>150</v>
      </c>
      <c r="B217" s="14">
        <v>36480836.130000003</v>
      </c>
      <c r="C217" s="6">
        <v>32737045.199999999</v>
      </c>
      <c r="D217" s="6">
        <v>1931014.47</v>
      </c>
      <c r="E217" s="6">
        <v>484038.62</v>
      </c>
      <c r="F217" s="6">
        <v>0</v>
      </c>
      <c r="G217" s="6">
        <v>1492606.32</v>
      </c>
      <c r="H217" s="15">
        <v>73125540.739999995</v>
      </c>
      <c r="I217" s="14">
        <v>40234123.939999998</v>
      </c>
      <c r="J217" s="6">
        <v>29221636.449999999</v>
      </c>
      <c r="K217" s="15">
        <v>11012487.49</v>
      </c>
      <c r="L217" s="8">
        <v>165654363.43000001</v>
      </c>
    </row>
    <row r="218" spans="1:12" x14ac:dyDescent="0.25">
      <c r="A218" s="25" t="s">
        <v>151</v>
      </c>
      <c r="B218" s="14">
        <v>32000124.309999999</v>
      </c>
      <c r="C218" s="6">
        <v>30611875.010000002</v>
      </c>
      <c r="D218" s="6">
        <v>1905159.3</v>
      </c>
      <c r="E218" s="6">
        <v>336843.12</v>
      </c>
      <c r="F218" s="6">
        <v>0</v>
      </c>
      <c r="G218" s="6">
        <v>1513371.31</v>
      </c>
      <c r="H218" s="15">
        <v>66367373.049999997</v>
      </c>
      <c r="I218" s="14">
        <v>38668780.399999999</v>
      </c>
      <c r="J218" s="6">
        <v>27721515.989999998</v>
      </c>
      <c r="K218" s="15">
        <v>10947264.41</v>
      </c>
      <c r="L218" s="8">
        <v>160355831.09</v>
      </c>
    </row>
    <row r="219" spans="1:12" x14ac:dyDescent="0.25">
      <c r="A219" s="25" t="s">
        <v>152</v>
      </c>
      <c r="B219" s="14">
        <v>27982414.960000001</v>
      </c>
      <c r="C219" s="6">
        <v>29383843.809999999</v>
      </c>
      <c r="D219" s="6">
        <v>1956995.59</v>
      </c>
      <c r="E219" s="6">
        <v>513790.49</v>
      </c>
      <c r="F219" s="6">
        <v>0</v>
      </c>
      <c r="G219" s="6">
        <v>1535184.51</v>
      </c>
      <c r="H219" s="15">
        <v>61372229.359999999</v>
      </c>
      <c r="I219" s="14">
        <v>41556930</v>
      </c>
      <c r="J219" s="6">
        <v>30358146.5</v>
      </c>
      <c r="K219" s="15">
        <v>11198783.5</v>
      </c>
      <c r="L219" s="8">
        <v>156696925.94999999</v>
      </c>
    </row>
    <row r="220" spans="1:12" x14ac:dyDescent="0.25">
      <c r="A220" s="25" t="s">
        <v>153</v>
      </c>
      <c r="B220" s="14">
        <v>31011966.170000002</v>
      </c>
      <c r="C220" s="6">
        <v>30440590.199999999</v>
      </c>
      <c r="D220" s="6">
        <v>2089360.86</v>
      </c>
      <c r="E220" s="6">
        <v>579772.06999999995</v>
      </c>
      <c r="F220" s="6">
        <v>0</v>
      </c>
      <c r="G220" s="6">
        <v>1559033.46</v>
      </c>
      <c r="H220" s="15">
        <v>65680722.759999998</v>
      </c>
      <c r="I220" s="14">
        <v>49021996.420000002</v>
      </c>
      <c r="J220" s="6">
        <v>35746722.340000004</v>
      </c>
      <c r="K220" s="15">
        <v>13275274.08</v>
      </c>
      <c r="L220" s="8">
        <v>161514194</v>
      </c>
    </row>
    <row r="221" spans="1:12" x14ac:dyDescent="0.25">
      <c r="A221" s="22" t="s">
        <v>162</v>
      </c>
      <c r="B221" s="12">
        <f t="shared" ref="B221:H221" si="32">SUM(B217:B220)</f>
        <v>127475341.57000001</v>
      </c>
      <c r="C221" s="5">
        <f t="shared" si="32"/>
        <v>123173354.22</v>
      </c>
      <c r="D221" s="5">
        <f t="shared" si="32"/>
        <v>7882530.2200000007</v>
      </c>
      <c r="E221" s="5">
        <f t="shared" si="32"/>
        <v>1914444.2999999998</v>
      </c>
      <c r="F221" s="5">
        <f t="shared" si="32"/>
        <v>0</v>
      </c>
      <c r="G221" s="5">
        <f t="shared" si="32"/>
        <v>6100195.5999999996</v>
      </c>
      <c r="H221" s="13">
        <f t="shared" si="32"/>
        <v>266545865.90999997</v>
      </c>
      <c r="I221" s="12">
        <f>SUM(I217:I220)</f>
        <v>169481830.75999999</v>
      </c>
      <c r="J221" s="5">
        <f>SUM(J217:J220)</f>
        <v>123048021.28</v>
      </c>
      <c r="K221" s="13">
        <f>SUM(K217:K220)</f>
        <v>46433809.479999997</v>
      </c>
      <c r="L221" s="7">
        <f>SUM(L217:L220)</f>
        <v>644221314.47000003</v>
      </c>
    </row>
    <row r="222" spans="1:12" x14ac:dyDescent="0.25">
      <c r="A222" s="24"/>
      <c r="B222" s="32"/>
      <c r="C222" s="33"/>
      <c r="D222" s="33"/>
      <c r="E222" s="33"/>
      <c r="F222" s="33"/>
      <c r="G222" s="33"/>
      <c r="H222" s="34"/>
      <c r="I222" s="32"/>
      <c r="J222" s="33"/>
      <c r="K222" s="34"/>
      <c r="L222" s="35"/>
    </row>
    <row r="223" spans="1:12" x14ac:dyDescent="0.25">
      <c r="A223" s="22" t="s">
        <v>194</v>
      </c>
      <c r="B223" s="32"/>
      <c r="C223" s="33"/>
      <c r="D223" s="33"/>
      <c r="E223" s="33"/>
      <c r="F223" s="33"/>
      <c r="G223" s="33"/>
      <c r="H223" s="34"/>
      <c r="I223" s="32"/>
      <c r="J223" s="33"/>
      <c r="K223" s="34"/>
      <c r="L223" s="35"/>
    </row>
    <row r="224" spans="1:12" x14ac:dyDescent="0.25">
      <c r="A224" s="25" t="s">
        <v>150</v>
      </c>
      <c r="B224" s="14">
        <v>-592046.02</v>
      </c>
      <c r="C224" s="6">
        <v>0</v>
      </c>
      <c r="D224" s="6">
        <v>624019.23</v>
      </c>
      <c r="E224" s="6">
        <v>131360.39000000001</v>
      </c>
      <c r="F224" s="6">
        <v>0</v>
      </c>
      <c r="G224" s="6">
        <v>12280.81</v>
      </c>
      <c r="H224" s="15">
        <v>175614.41</v>
      </c>
      <c r="I224" s="14">
        <v>11487615.859999999</v>
      </c>
      <c r="J224" s="6">
        <v>6992997.8899999997</v>
      </c>
      <c r="K224" s="15">
        <v>4494617.97</v>
      </c>
      <c r="L224" s="8">
        <v>68878018.900000006</v>
      </c>
    </row>
    <row r="225" spans="1:12" x14ac:dyDescent="0.25">
      <c r="A225" s="25" t="s">
        <v>151</v>
      </c>
      <c r="B225" s="14">
        <v>-146804.70000000001</v>
      </c>
      <c r="C225" s="6">
        <v>0</v>
      </c>
      <c r="D225" s="6">
        <v>627592.49</v>
      </c>
      <c r="E225" s="6">
        <v>61071.12</v>
      </c>
      <c r="F225" s="6">
        <v>0</v>
      </c>
      <c r="G225" s="6">
        <v>143554.07</v>
      </c>
      <c r="H225" s="15">
        <v>685412.98</v>
      </c>
      <c r="I225" s="14">
        <v>14378513.08</v>
      </c>
      <c r="J225" s="6">
        <v>10222043.65</v>
      </c>
      <c r="K225" s="15">
        <v>4156469.43</v>
      </c>
      <c r="L225" s="8">
        <v>68779047.829999998</v>
      </c>
    </row>
    <row r="226" spans="1:12" x14ac:dyDescent="0.25">
      <c r="A226" s="25" t="s">
        <v>152</v>
      </c>
      <c r="B226" s="14">
        <v>-331858.77</v>
      </c>
      <c r="C226" s="6">
        <v>0</v>
      </c>
      <c r="D226" s="6">
        <v>630730.51</v>
      </c>
      <c r="E226" s="6">
        <v>121242.1</v>
      </c>
      <c r="F226" s="6">
        <v>0</v>
      </c>
      <c r="G226" s="6">
        <v>284548.28000000003</v>
      </c>
      <c r="H226" s="15">
        <v>704662.12</v>
      </c>
      <c r="I226" s="14">
        <v>11496889.189999999</v>
      </c>
      <c r="J226" s="6">
        <v>6973657.6200000001</v>
      </c>
      <c r="K226" s="15">
        <v>4523231.57</v>
      </c>
      <c r="L226" s="8">
        <v>68919620.709999993</v>
      </c>
    </row>
    <row r="227" spans="1:12" x14ac:dyDescent="0.25">
      <c r="A227" s="25" t="s">
        <v>153</v>
      </c>
      <c r="B227" s="14">
        <v>-80094.53</v>
      </c>
      <c r="C227" s="6">
        <v>0</v>
      </c>
      <c r="D227" s="6">
        <v>629721.15</v>
      </c>
      <c r="E227" s="6">
        <v>137176.92000000001</v>
      </c>
      <c r="F227" s="6">
        <v>0</v>
      </c>
      <c r="G227" s="6">
        <v>363188.7</v>
      </c>
      <c r="H227" s="15">
        <v>1049992.24</v>
      </c>
      <c r="I227" s="14">
        <v>12456247.220000001</v>
      </c>
      <c r="J227" s="6">
        <v>7945451.29</v>
      </c>
      <c r="K227" s="15">
        <v>4510795.93</v>
      </c>
      <c r="L227" s="8">
        <v>68922116.390000001</v>
      </c>
    </row>
    <row r="228" spans="1:12" x14ac:dyDescent="0.25">
      <c r="A228" s="22" t="s">
        <v>162</v>
      </c>
      <c r="B228" s="12">
        <f t="shared" ref="B228:H228" si="33">SUM(B224:B227)</f>
        <v>-1150804.02</v>
      </c>
      <c r="C228" s="5">
        <f t="shared" si="33"/>
        <v>0</v>
      </c>
      <c r="D228" s="5">
        <f t="shared" si="33"/>
        <v>2512063.38</v>
      </c>
      <c r="E228" s="5">
        <f t="shared" si="33"/>
        <v>450850.53</v>
      </c>
      <c r="F228" s="5">
        <f t="shared" si="33"/>
        <v>0</v>
      </c>
      <c r="G228" s="5">
        <f t="shared" si="33"/>
        <v>803571.8600000001</v>
      </c>
      <c r="H228" s="13">
        <f t="shared" si="33"/>
        <v>2615681.75</v>
      </c>
      <c r="I228" s="12">
        <f>SUM(I224:I227)</f>
        <v>49819265.349999994</v>
      </c>
      <c r="J228" s="5">
        <f>SUM(J224:J227)</f>
        <v>32134150.449999999</v>
      </c>
      <c r="K228" s="13">
        <f>SUM(K224:K227)</f>
        <v>17685114.899999999</v>
      </c>
      <c r="L228" s="7">
        <f>SUM(L224:L227)</f>
        <v>275498803.82999998</v>
      </c>
    </row>
    <row r="229" spans="1:12" x14ac:dyDescent="0.25">
      <c r="A229" s="24"/>
      <c r="B229" s="32"/>
      <c r="C229" s="33"/>
      <c r="D229" s="33"/>
      <c r="E229" s="33"/>
      <c r="F229" s="33"/>
      <c r="G229" s="33"/>
      <c r="H229" s="34"/>
      <c r="I229" s="32"/>
      <c r="J229" s="33"/>
      <c r="K229" s="34"/>
      <c r="L229" s="35"/>
    </row>
    <row r="230" spans="1:12" x14ac:dyDescent="0.25">
      <c r="A230" s="22" t="s">
        <v>195</v>
      </c>
      <c r="B230" s="32"/>
      <c r="C230" s="33"/>
      <c r="D230" s="33"/>
      <c r="E230" s="33"/>
      <c r="F230" s="33"/>
      <c r="G230" s="33"/>
      <c r="H230" s="34"/>
      <c r="I230" s="32"/>
      <c r="J230" s="33"/>
      <c r="K230" s="34"/>
      <c r="L230" s="35"/>
    </row>
    <row r="231" spans="1:12" x14ac:dyDescent="0.25">
      <c r="A231" s="25" t="s">
        <v>150</v>
      </c>
      <c r="B231" s="14">
        <v>5141467</v>
      </c>
      <c r="C231" s="6">
        <v>0</v>
      </c>
      <c r="D231" s="6">
        <v>179964</v>
      </c>
      <c r="E231" s="6">
        <v>-13469</v>
      </c>
      <c r="F231" s="6">
        <v>0</v>
      </c>
      <c r="G231" s="6">
        <v>1683596</v>
      </c>
      <c r="H231" s="15">
        <v>6991558</v>
      </c>
      <c r="I231" s="14">
        <v>963400</v>
      </c>
      <c r="J231" s="6">
        <v>593865</v>
      </c>
      <c r="K231" s="15">
        <v>369535</v>
      </c>
      <c r="L231" s="8">
        <v>9328512</v>
      </c>
    </row>
    <row r="232" spans="1:12" x14ac:dyDescent="0.25">
      <c r="A232" s="25" t="s">
        <v>151</v>
      </c>
      <c r="B232" s="14">
        <v>5296485</v>
      </c>
      <c r="C232" s="6">
        <v>0</v>
      </c>
      <c r="D232" s="6">
        <v>154025</v>
      </c>
      <c r="E232" s="6">
        <v>11224</v>
      </c>
      <c r="F232" s="6">
        <v>0</v>
      </c>
      <c r="G232" s="6">
        <v>1779253</v>
      </c>
      <c r="H232" s="15">
        <v>7240987</v>
      </c>
      <c r="I232" s="14">
        <v>1385749</v>
      </c>
      <c r="J232" s="6">
        <v>871547</v>
      </c>
      <c r="K232" s="15">
        <v>514202</v>
      </c>
      <c r="L232" s="8">
        <v>9247496</v>
      </c>
    </row>
    <row r="233" spans="1:12" x14ac:dyDescent="0.25">
      <c r="A233" s="25" t="s">
        <v>152</v>
      </c>
      <c r="B233" s="14">
        <v>4386317</v>
      </c>
      <c r="C233" s="6">
        <v>0</v>
      </c>
      <c r="D233" s="6">
        <v>181623</v>
      </c>
      <c r="E233" s="6">
        <v>68770</v>
      </c>
      <c r="F233" s="6">
        <v>0</v>
      </c>
      <c r="G233" s="6">
        <v>1683596</v>
      </c>
      <c r="H233" s="15">
        <v>6320306</v>
      </c>
      <c r="I233" s="14">
        <v>1127280</v>
      </c>
      <c r="J233" s="6">
        <v>783741</v>
      </c>
      <c r="K233" s="15">
        <v>343539</v>
      </c>
      <c r="L233" s="8">
        <v>9094748</v>
      </c>
    </row>
    <row r="234" spans="1:12" x14ac:dyDescent="0.25">
      <c r="A234" s="25" t="s">
        <v>153</v>
      </c>
      <c r="B234" s="14">
        <v>3970449</v>
      </c>
      <c r="C234" s="6">
        <v>0</v>
      </c>
      <c r="D234" s="6">
        <v>183883</v>
      </c>
      <c r="E234" s="6">
        <v>91399</v>
      </c>
      <c r="F234" s="6">
        <v>0</v>
      </c>
      <c r="G234" s="6">
        <v>1683596</v>
      </c>
      <c r="H234" s="15">
        <v>5929327</v>
      </c>
      <c r="I234" s="14">
        <v>954386</v>
      </c>
      <c r="J234" s="6">
        <v>846786</v>
      </c>
      <c r="K234" s="15">
        <v>107600</v>
      </c>
      <c r="L234" s="8">
        <v>8805586</v>
      </c>
    </row>
    <row r="235" spans="1:12" x14ac:dyDescent="0.25">
      <c r="A235" s="22" t="s">
        <v>162</v>
      </c>
      <c r="B235" s="12">
        <f t="shared" ref="B235:H235" si="34">SUM(B231:B234)</f>
        <v>18794718</v>
      </c>
      <c r="C235" s="5">
        <f t="shared" si="34"/>
        <v>0</v>
      </c>
      <c r="D235" s="5">
        <f t="shared" si="34"/>
        <v>699495</v>
      </c>
      <c r="E235" s="5">
        <f t="shared" si="34"/>
        <v>157924</v>
      </c>
      <c r="F235" s="5">
        <f t="shared" si="34"/>
        <v>0</v>
      </c>
      <c r="G235" s="5">
        <f t="shared" si="34"/>
        <v>6830041</v>
      </c>
      <c r="H235" s="13">
        <f t="shared" si="34"/>
        <v>26482178</v>
      </c>
      <c r="I235" s="12">
        <f>SUM(I231:I234)</f>
        <v>4430815</v>
      </c>
      <c r="J235" s="5">
        <f>SUM(J231:J234)</f>
        <v>3095939</v>
      </c>
      <c r="K235" s="13">
        <f>SUM(K231:K234)</f>
        <v>1334876</v>
      </c>
      <c r="L235" s="7">
        <f>SUM(L231:L234)</f>
        <v>36476342</v>
      </c>
    </row>
    <row r="236" spans="1:12" x14ac:dyDescent="0.25">
      <c r="A236" s="24"/>
      <c r="B236" s="32"/>
      <c r="C236" s="33"/>
      <c r="D236" s="33"/>
      <c r="E236" s="33"/>
      <c r="F236" s="33"/>
      <c r="G236" s="33"/>
      <c r="H236" s="34"/>
      <c r="I236" s="32"/>
      <c r="J236" s="33"/>
      <c r="K236" s="34"/>
      <c r="L236" s="35"/>
    </row>
    <row r="237" spans="1:12" x14ac:dyDescent="0.25">
      <c r="A237" s="22" t="s">
        <v>196</v>
      </c>
      <c r="B237" s="32"/>
      <c r="C237" s="33"/>
      <c r="D237" s="33"/>
      <c r="E237" s="33"/>
      <c r="F237" s="33"/>
      <c r="G237" s="33"/>
      <c r="H237" s="34"/>
      <c r="I237" s="32"/>
      <c r="J237" s="33"/>
      <c r="K237" s="34"/>
      <c r="L237" s="35"/>
    </row>
    <row r="238" spans="1:12" x14ac:dyDescent="0.25">
      <c r="A238" s="25" t="s">
        <v>150</v>
      </c>
      <c r="B238" s="14">
        <v>12483912</v>
      </c>
      <c r="C238" s="6">
        <v>0</v>
      </c>
      <c r="D238" s="6">
        <v>2305195</v>
      </c>
      <c r="E238" s="6">
        <v>1144010</v>
      </c>
      <c r="F238" s="6">
        <v>0</v>
      </c>
      <c r="G238" s="6">
        <v>2334061</v>
      </c>
      <c r="H238" s="15">
        <v>18267178</v>
      </c>
      <c r="I238" s="14">
        <v>77770607.849999994</v>
      </c>
      <c r="J238" s="6">
        <v>54598157.789999999</v>
      </c>
      <c r="K238" s="15">
        <v>23172450.059999999</v>
      </c>
      <c r="L238" s="8">
        <v>102755740.81999999</v>
      </c>
    </row>
    <row r="239" spans="1:12" x14ac:dyDescent="0.25">
      <c r="A239" s="25" t="s">
        <v>151</v>
      </c>
      <c r="B239" s="14">
        <v>16720125</v>
      </c>
      <c r="C239" s="6">
        <v>0</v>
      </c>
      <c r="D239" s="6">
        <v>2302773</v>
      </c>
      <c r="E239" s="6">
        <v>951218</v>
      </c>
      <c r="F239" s="6">
        <v>0</v>
      </c>
      <c r="G239" s="6">
        <v>2046099</v>
      </c>
      <c r="H239" s="15">
        <v>22020215</v>
      </c>
      <c r="I239" s="14">
        <v>70266541.790000007</v>
      </c>
      <c r="J239" s="6">
        <v>50239579.789999999</v>
      </c>
      <c r="K239" s="15">
        <v>20026962</v>
      </c>
      <c r="L239" s="8">
        <v>102215588</v>
      </c>
    </row>
    <row r="240" spans="1:12" x14ac:dyDescent="0.25">
      <c r="A240" s="25" t="s">
        <v>152</v>
      </c>
      <c r="B240" s="14">
        <v>11164975</v>
      </c>
      <c r="C240" s="6">
        <v>0</v>
      </c>
      <c r="D240" s="6">
        <v>2387251</v>
      </c>
      <c r="E240" s="6">
        <v>1243813</v>
      </c>
      <c r="F240" s="6">
        <v>0</v>
      </c>
      <c r="G240" s="6">
        <v>2244125</v>
      </c>
      <c r="H240" s="15">
        <v>17040164</v>
      </c>
      <c r="I240" s="14">
        <v>63225997</v>
      </c>
      <c r="J240" s="6">
        <v>40726530</v>
      </c>
      <c r="K240" s="15">
        <v>22499467</v>
      </c>
      <c r="L240" s="8">
        <v>99000708.560000002</v>
      </c>
    </row>
    <row r="241" spans="1:12" x14ac:dyDescent="0.25">
      <c r="A241" s="25" t="s">
        <v>153</v>
      </c>
      <c r="B241" s="14">
        <v>12098456</v>
      </c>
      <c r="C241" s="6">
        <v>0</v>
      </c>
      <c r="D241" s="6">
        <v>2383212</v>
      </c>
      <c r="E241" s="6">
        <v>1209983</v>
      </c>
      <c r="F241" s="6">
        <v>0</v>
      </c>
      <c r="G241" s="6">
        <v>2653942</v>
      </c>
      <c r="H241" s="15">
        <v>18345593</v>
      </c>
      <c r="I241" s="14">
        <v>65298365</v>
      </c>
      <c r="J241" s="6">
        <v>40853026</v>
      </c>
      <c r="K241" s="15">
        <v>24445339</v>
      </c>
      <c r="L241" s="8">
        <v>117707812</v>
      </c>
    </row>
    <row r="242" spans="1:12" x14ac:dyDescent="0.25">
      <c r="A242" s="22" t="s">
        <v>162</v>
      </c>
      <c r="B242" s="12">
        <f t="shared" ref="B242:H242" si="35">SUM(B238:B241)</f>
        <v>52467468</v>
      </c>
      <c r="C242" s="5">
        <f t="shared" si="35"/>
        <v>0</v>
      </c>
      <c r="D242" s="5">
        <f t="shared" si="35"/>
        <v>9378431</v>
      </c>
      <c r="E242" s="5">
        <f t="shared" si="35"/>
        <v>4549024</v>
      </c>
      <c r="F242" s="5">
        <f t="shared" si="35"/>
        <v>0</v>
      </c>
      <c r="G242" s="5">
        <f t="shared" si="35"/>
        <v>9278227</v>
      </c>
      <c r="H242" s="13">
        <f t="shared" si="35"/>
        <v>75673150</v>
      </c>
      <c r="I242" s="12">
        <f>SUM(I238:I241)</f>
        <v>276561511.63999999</v>
      </c>
      <c r="J242" s="5">
        <f>SUM(J238:J241)</f>
        <v>186417293.57999998</v>
      </c>
      <c r="K242" s="13">
        <f>SUM(K238:K241)</f>
        <v>90144218.060000002</v>
      </c>
      <c r="L242" s="7">
        <f>SUM(L238:L241)</f>
        <v>421679849.38</v>
      </c>
    </row>
    <row r="243" spans="1:12" x14ac:dyDescent="0.25">
      <c r="A243" s="24"/>
      <c r="B243" s="32"/>
      <c r="C243" s="33"/>
      <c r="D243" s="33"/>
      <c r="E243" s="33"/>
      <c r="F243" s="33"/>
      <c r="G243" s="33"/>
      <c r="H243" s="34"/>
      <c r="I243" s="32"/>
      <c r="J243" s="33"/>
      <c r="K243" s="34"/>
      <c r="L243" s="35"/>
    </row>
    <row r="244" spans="1:12" x14ac:dyDescent="0.25">
      <c r="A244" s="22" t="s">
        <v>197</v>
      </c>
      <c r="B244" s="32"/>
      <c r="C244" s="33"/>
      <c r="D244" s="33"/>
      <c r="E244" s="33"/>
      <c r="F244" s="33"/>
      <c r="G244" s="33"/>
      <c r="H244" s="34"/>
      <c r="I244" s="32"/>
      <c r="J244" s="33"/>
      <c r="K244" s="34"/>
      <c r="L244" s="35"/>
    </row>
    <row r="245" spans="1:12" x14ac:dyDescent="0.25">
      <c r="A245" s="25" t="s">
        <v>150</v>
      </c>
      <c r="B245" s="14">
        <v>0</v>
      </c>
      <c r="C245" s="6">
        <v>0</v>
      </c>
      <c r="D245" s="6">
        <v>0</v>
      </c>
      <c r="E245" s="6">
        <v>19727.98</v>
      </c>
      <c r="F245" s="6">
        <v>29682.71</v>
      </c>
      <c r="G245" s="6">
        <v>0</v>
      </c>
      <c r="H245" s="15">
        <v>49410.69</v>
      </c>
      <c r="I245" s="14">
        <v>570622.51</v>
      </c>
      <c r="J245" s="6">
        <v>166375.98000000001</v>
      </c>
      <c r="K245" s="15">
        <v>404246.53</v>
      </c>
      <c r="L245" s="8">
        <v>777059.55</v>
      </c>
    </row>
    <row r="246" spans="1:12" x14ac:dyDescent="0.25">
      <c r="A246" s="25" t="s">
        <v>151</v>
      </c>
      <c r="B246" s="14">
        <v>0</v>
      </c>
      <c r="C246" s="6">
        <v>0</v>
      </c>
      <c r="D246" s="6">
        <v>11673.99</v>
      </c>
      <c r="E246" s="6">
        <v>20529.77</v>
      </c>
      <c r="F246" s="6">
        <v>47566.91</v>
      </c>
      <c r="G246" s="6">
        <v>0</v>
      </c>
      <c r="H246" s="15">
        <v>79770.67</v>
      </c>
      <c r="I246" s="14">
        <v>453379.93</v>
      </c>
      <c r="J246" s="6">
        <v>129547.84</v>
      </c>
      <c r="K246" s="15">
        <v>323832.09000000003</v>
      </c>
      <c r="L246" s="8">
        <v>1008254.21</v>
      </c>
    </row>
    <row r="247" spans="1:12" x14ac:dyDescent="0.25">
      <c r="A247" s="25" t="s">
        <v>152</v>
      </c>
      <c r="B247" s="14">
        <v>0</v>
      </c>
      <c r="C247" s="6">
        <v>0</v>
      </c>
      <c r="D247" s="6">
        <v>0</v>
      </c>
      <c r="E247" s="6">
        <v>55867.42</v>
      </c>
      <c r="F247" s="6">
        <v>496959.37</v>
      </c>
      <c r="G247" s="6">
        <v>0</v>
      </c>
      <c r="H247" s="15">
        <v>552826.79</v>
      </c>
      <c r="I247" s="14">
        <v>497862.3</v>
      </c>
      <c r="J247" s="6">
        <v>304074.78000000003</v>
      </c>
      <c r="K247" s="15">
        <v>193787.51999999999</v>
      </c>
      <c r="L247" s="8">
        <v>1987390.27</v>
      </c>
    </row>
    <row r="248" spans="1:12" x14ac:dyDescent="0.25">
      <c r="A248" s="25" t="s">
        <v>153</v>
      </c>
      <c r="B248" s="14">
        <v>0</v>
      </c>
      <c r="C248" s="6">
        <v>0</v>
      </c>
      <c r="D248" s="6">
        <v>0</v>
      </c>
      <c r="E248" s="6">
        <v>5155.9799999999996</v>
      </c>
      <c r="F248" s="6">
        <v>284058.11</v>
      </c>
      <c r="G248" s="6">
        <v>0</v>
      </c>
      <c r="H248" s="15">
        <v>289214.09000000003</v>
      </c>
      <c r="I248" s="14">
        <v>327113.67</v>
      </c>
      <c r="J248" s="6">
        <v>149993.18</v>
      </c>
      <c r="K248" s="15">
        <v>177120.49</v>
      </c>
      <c r="L248" s="8">
        <v>928378</v>
      </c>
    </row>
    <row r="249" spans="1:12" x14ac:dyDescent="0.25">
      <c r="A249" s="22" t="s">
        <v>162</v>
      </c>
      <c r="B249" s="12">
        <f t="shared" ref="B249:H249" si="36">SUM(B245:B248)</f>
        <v>0</v>
      </c>
      <c r="C249" s="5">
        <f t="shared" si="36"/>
        <v>0</v>
      </c>
      <c r="D249" s="5">
        <f t="shared" si="36"/>
        <v>11673.99</v>
      </c>
      <c r="E249" s="5">
        <f t="shared" si="36"/>
        <v>101281.15</v>
      </c>
      <c r="F249" s="5">
        <f t="shared" si="36"/>
        <v>858267.1</v>
      </c>
      <c r="G249" s="5">
        <f t="shared" si="36"/>
        <v>0</v>
      </c>
      <c r="H249" s="13">
        <f t="shared" si="36"/>
        <v>971222.24</v>
      </c>
      <c r="I249" s="12">
        <f>SUM(I245:I248)</f>
        <v>1848978.41</v>
      </c>
      <c r="J249" s="5">
        <f>SUM(J245:J248)</f>
        <v>749991.78</v>
      </c>
      <c r="K249" s="13">
        <f>SUM(K245:K248)</f>
        <v>1098986.6300000001</v>
      </c>
      <c r="L249" s="7">
        <f>SUM(L245:L248)</f>
        <v>4701082.03</v>
      </c>
    </row>
    <row r="250" spans="1:12" x14ac:dyDescent="0.25">
      <c r="A250" s="24"/>
      <c r="B250" s="32"/>
      <c r="C250" s="33"/>
      <c r="D250" s="33"/>
      <c r="E250" s="33"/>
      <c r="F250" s="33"/>
      <c r="G250" s="33"/>
      <c r="H250" s="34"/>
      <c r="I250" s="32"/>
      <c r="J250" s="33"/>
      <c r="K250" s="34"/>
      <c r="L250" s="35"/>
    </row>
    <row r="251" spans="1:12" x14ac:dyDescent="0.25">
      <c r="A251" s="22" t="s">
        <v>198</v>
      </c>
      <c r="B251" s="32"/>
      <c r="C251" s="33"/>
      <c r="D251" s="33"/>
      <c r="E251" s="33"/>
      <c r="F251" s="33"/>
      <c r="G251" s="33"/>
      <c r="H251" s="34"/>
      <c r="I251" s="32"/>
      <c r="J251" s="33"/>
      <c r="K251" s="34"/>
      <c r="L251" s="35"/>
    </row>
    <row r="252" spans="1:12" x14ac:dyDescent="0.25">
      <c r="A252" s="25" t="s">
        <v>150</v>
      </c>
      <c r="B252" s="14">
        <v>-490512</v>
      </c>
      <c r="C252" s="6">
        <v>0</v>
      </c>
      <c r="D252" s="6">
        <v>781647</v>
      </c>
      <c r="E252" s="6">
        <v>401004</v>
      </c>
      <c r="F252" s="6">
        <v>0</v>
      </c>
      <c r="G252" s="6">
        <v>117276</v>
      </c>
      <c r="H252" s="15">
        <v>809415</v>
      </c>
      <c r="I252" s="14">
        <v>7367685</v>
      </c>
      <c r="J252" s="6">
        <v>3118496</v>
      </c>
      <c r="K252" s="15">
        <v>4249189</v>
      </c>
      <c r="L252" s="8">
        <v>17145490</v>
      </c>
    </row>
    <row r="253" spans="1:12" x14ac:dyDescent="0.25">
      <c r="A253" s="25" t="s">
        <v>151</v>
      </c>
      <c r="B253" s="14">
        <v>-563898</v>
      </c>
      <c r="C253" s="6">
        <v>0</v>
      </c>
      <c r="D253" s="6">
        <v>818425</v>
      </c>
      <c r="E253" s="6">
        <v>381685</v>
      </c>
      <c r="F253" s="6">
        <v>0</v>
      </c>
      <c r="G253" s="6">
        <v>108976</v>
      </c>
      <c r="H253" s="15">
        <v>745188</v>
      </c>
      <c r="I253" s="14">
        <v>7205054</v>
      </c>
      <c r="J253" s="6">
        <v>3157051</v>
      </c>
      <c r="K253" s="15">
        <v>4048003</v>
      </c>
      <c r="L253" s="8">
        <v>17190452</v>
      </c>
    </row>
    <row r="254" spans="1:12" x14ac:dyDescent="0.25">
      <c r="A254" s="25" t="s">
        <v>152</v>
      </c>
      <c r="B254" s="14">
        <v>-335587</v>
      </c>
      <c r="C254" s="6">
        <v>0</v>
      </c>
      <c r="D254" s="6">
        <v>832250</v>
      </c>
      <c r="E254" s="6">
        <v>321558</v>
      </c>
      <c r="F254" s="6">
        <v>0</v>
      </c>
      <c r="G254" s="6">
        <v>112922</v>
      </c>
      <c r="H254" s="15">
        <v>931143</v>
      </c>
      <c r="I254" s="14">
        <v>7619103</v>
      </c>
      <c r="J254" s="6">
        <v>3899238</v>
      </c>
      <c r="K254" s="15">
        <v>3719865</v>
      </c>
      <c r="L254" s="8">
        <v>17248096</v>
      </c>
    </row>
    <row r="255" spans="1:12" x14ac:dyDescent="0.25">
      <c r="A255" s="25" t="s">
        <v>153</v>
      </c>
      <c r="B255" s="14">
        <v>-232237</v>
      </c>
      <c r="C255" s="6">
        <v>0</v>
      </c>
      <c r="D255" s="6">
        <v>861445</v>
      </c>
      <c r="E255" s="6">
        <v>535553</v>
      </c>
      <c r="F255" s="6">
        <v>0</v>
      </c>
      <c r="G255" s="6">
        <v>101342</v>
      </c>
      <c r="H255" s="15">
        <v>1266103</v>
      </c>
      <c r="I255" s="14">
        <v>8585743</v>
      </c>
      <c r="J255" s="6">
        <v>3595263</v>
      </c>
      <c r="K255" s="15">
        <v>4990480</v>
      </c>
      <c r="L255" s="8">
        <v>19225153</v>
      </c>
    </row>
    <row r="256" spans="1:12" x14ac:dyDescent="0.25">
      <c r="A256" s="22" t="s">
        <v>162</v>
      </c>
      <c r="B256" s="12">
        <f t="shared" ref="B256:H256" si="37">SUM(B252:B255)</f>
        <v>-1622234</v>
      </c>
      <c r="C256" s="5">
        <f t="shared" si="37"/>
        <v>0</v>
      </c>
      <c r="D256" s="5">
        <f t="shared" si="37"/>
        <v>3293767</v>
      </c>
      <c r="E256" s="5">
        <f t="shared" si="37"/>
        <v>1639800</v>
      </c>
      <c r="F256" s="5">
        <f t="shared" si="37"/>
        <v>0</v>
      </c>
      <c r="G256" s="5">
        <f t="shared" si="37"/>
        <v>440516</v>
      </c>
      <c r="H256" s="13">
        <f t="shared" si="37"/>
        <v>3751849</v>
      </c>
      <c r="I256" s="12">
        <f>SUM(I252:I255)</f>
        <v>30777585</v>
      </c>
      <c r="J256" s="5">
        <f>SUM(J252:J255)</f>
        <v>13770048</v>
      </c>
      <c r="K256" s="13">
        <f>SUM(K252:K255)</f>
        <v>17007537</v>
      </c>
      <c r="L256" s="7">
        <f>SUM(L252:L255)</f>
        <v>70809191</v>
      </c>
    </row>
    <row r="257" spans="1:12" x14ac:dyDescent="0.25">
      <c r="A257" s="24"/>
      <c r="B257" s="32"/>
      <c r="C257" s="33"/>
      <c r="D257" s="33"/>
      <c r="E257" s="33"/>
      <c r="F257" s="33"/>
      <c r="G257" s="33"/>
      <c r="H257" s="34"/>
      <c r="I257" s="32"/>
      <c r="J257" s="33"/>
      <c r="K257" s="34"/>
      <c r="L257" s="35"/>
    </row>
    <row r="258" spans="1:12" x14ac:dyDescent="0.25">
      <c r="A258" s="22" t="s">
        <v>199</v>
      </c>
      <c r="B258" s="32"/>
      <c r="C258" s="33"/>
      <c r="D258" s="33"/>
      <c r="E258" s="33"/>
      <c r="F258" s="33"/>
      <c r="G258" s="33"/>
      <c r="H258" s="34"/>
      <c r="I258" s="32"/>
      <c r="J258" s="33"/>
      <c r="K258" s="34"/>
      <c r="L258" s="35"/>
    </row>
    <row r="259" spans="1:12" x14ac:dyDescent="0.25">
      <c r="A259" s="25" t="s">
        <v>150</v>
      </c>
      <c r="B259" s="14">
        <v>7519656</v>
      </c>
      <c r="C259" s="6">
        <v>0</v>
      </c>
      <c r="D259" s="6">
        <v>301983</v>
      </c>
      <c r="E259" s="6">
        <v>322316</v>
      </c>
      <c r="F259" s="6">
        <v>0</v>
      </c>
      <c r="G259" s="6">
        <v>64877</v>
      </c>
      <c r="H259" s="15">
        <v>8208832</v>
      </c>
      <c r="I259" s="14">
        <v>8652149</v>
      </c>
      <c r="J259" s="6">
        <v>5713933</v>
      </c>
      <c r="K259" s="15">
        <v>2938216</v>
      </c>
      <c r="L259" s="8">
        <v>14039386</v>
      </c>
    </row>
    <row r="260" spans="1:12" x14ac:dyDescent="0.25">
      <c r="A260" s="25" t="s">
        <v>151</v>
      </c>
      <c r="B260" s="14">
        <v>6600918</v>
      </c>
      <c r="C260" s="6">
        <v>0</v>
      </c>
      <c r="D260" s="6">
        <v>250048</v>
      </c>
      <c r="E260" s="6">
        <v>356802</v>
      </c>
      <c r="F260" s="6">
        <v>0</v>
      </c>
      <c r="G260" s="6">
        <v>235943</v>
      </c>
      <c r="H260" s="15">
        <v>7443711</v>
      </c>
      <c r="I260" s="14">
        <v>9348396</v>
      </c>
      <c r="J260" s="6">
        <v>6692934</v>
      </c>
      <c r="K260" s="15">
        <v>2655462</v>
      </c>
      <c r="L260" s="8">
        <v>20948934</v>
      </c>
    </row>
    <row r="261" spans="1:12" x14ac:dyDescent="0.25">
      <c r="A261" s="25" t="s">
        <v>152</v>
      </c>
      <c r="B261" s="14">
        <v>6217398</v>
      </c>
      <c r="C261" s="6">
        <v>0</v>
      </c>
      <c r="D261" s="6">
        <v>250048</v>
      </c>
      <c r="E261" s="6">
        <v>301238</v>
      </c>
      <c r="F261" s="6">
        <v>0</v>
      </c>
      <c r="G261" s="6">
        <v>542150</v>
      </c>
      <c r="H261" s="15">
        <v>7310834</v>
      </c>
      <c r="I261" s="14">
        <v>9146119</v>
      </c>
      <c r="J261" s="6">
        <v>6342934</v>
      </c>
      <c r="K261" s="15">
        <v>2803185</v>
      </c>
      <c r="L261" s="8">
        <v>20872072</v>
      </c>
    </row>
    <row r="262" spans="1:12" x14ac:dyDescent="0.25">
      <c r="A262" s="25" t="s">
        <v>153</v>
      </c>
      <c r="B262" s="14">
        <v>4499194</v>
      </c>
      <c r="C262" s="6">
        <v>0</v>
      </c>
      <c r="D262" s="6">
        <v>250048</v>
      </c>
      <c r="E262" s="6">
        <v>273106</v>
      </c>
      <c r="F262" s="6">
        <v>0</v>
      </c>
      <c r="G262" s="6">
        <v>1503714</v>
      </c>
      <c r="H262" s="15">
        <v>6526062</v>
      </c>
      <c r="I262" s="14">
        <v>7873515</v>
      </c>
      <c r="J262" s="6">
        <v>4795166</v>
      </c>
      <c r="K262" s="15">
        <v>3078349</v>
      </c>
      <c r="L262" s="8">
        <v>20739758</v>
      </c>
    </row>
    <row r="263" spans="1:12" x14ac:dyDescent="0.25">
      <c r="A263" s="22" t="s">
        <v>162</v>
      </c>
      <c r="B263" s="12">
        <f t="shared" ref="B263:H263" si="38">SUM(B259:B262)</f>
        <v>24837166</v>
      </c>
      <c r="C263" s="5">
        <f t="shared" si="38"/>
        <v>0</v>
      </c>
      <c r="D263" s="5">
        <f t="shared" si="38"/>
        <v>1052127</v>
      </c>
      <c r="E263" s="5">
        <f t="shared" si="38"/>
        <v>1253462</v>
      </c>
      <c r="F263" s="5">
        <f t="shared" si="38"/>
        <v>0</v>
      </c>
      <c r="G263" s="5">
        <f t="shared" si="38"/>
        <v>2346684</v>
      </c>
      <c r="H263" s="13">
        <f t="shared" si="38"/>
        <v>29489439</v>
      </c>
      <c r="I263" s="12">
        <f>SUM(I259:I262)</f>
        <v>35020179</v>
      </c>
      <c r="J263" s="5">
        <f>SUM(J259:J262)</f>
        <v>23544967</v>
      </c>
      <c r="K263" s="13">
        <f>SUM(K259:K262)</f>
        <v>11475212</v>
      </c>
      <c r="L263" s="7">
        <f>SUM(L259:L262)</f>
        <v>76600150</v>
      </c>
    </row>
    <row r="264" spans="1:12" x14ac:dyDescent="0.25">
      <c r="A264" s="24"/>
      <c r="B264" s="32"/>
      <c r="C264" s="33"/>
      <c r="D264" s="33"/>
      <c r="E264" s="33"/>
      <c r="F264" s="33"/>
      <c r="G264" s="33"/>
      <c r="H264" s="34"/>
      <c r="I264" s="32"/>
      <c r="J264" s="33"/>
      <c r="K264" s="34"/>
      <c r="L264" s="35"/>
    </row>
    <row r="265" spans="1:12" x14ac:dyDescent="0.25">
      <c r="A265" s="22" t="s">
        <v>200</v>
      </c>
      <c r="B265" s="32"/>
      <c r="C265" s="33"/>
      <c r="D265" s="33"/>
      <c r="E265" s="33"/>
      <c r="F265" s="33"/>
      <c r="G265" s="33"/>
      <c r="H265" s="34"/>
      <c r="I265" s="32"/>
      <c r="J265" s="33"/>
      <c r="K265" s="34"/>
      <c r="L265" s="35"/>
    </row>
    <row r="266" spans="1:12" x14ac:dyDescent="0.25">
      <c r="A266" s="25" t="s">
        <v>150</v>
      </c>
      <c r="B266" s="14">
        <v>16696</v>
      </c>
      <c r="C266" s="6">
        <v>0</v>
      </c>
      <c r="D266" s="6">
        <v>1401461</v>
      </c>
      <c r="E266" s="6">
        <v>752089</v>
      </c>
      <c r="F266" s="6">
        <v>-3986</v>
      </c>
      <c r="G266" s="6">
        <v>-29094</v>
      </c>
      <c r="H266" s="15">
        <v>2137166</v>
      </c>
      <c r="I266" s="14">
        <v>28467311</v>
      </c>
      <c r="J266" s="6">
        <v>15836526</v>
      </c>
      <c r="K266" s="15">
        <v>12630785</v>
      </c>
      <c r="L266" s="8">
        <v>79024307</v>
      </c>
    </row>
    <row r="267" spans="1:12" x14ac:dyDescent="0.25">
      <c r="A267" s="25" t="s">
        <v>151</v>
      </c>
      <c r="B267" s="14">
        <v>30378</v>
      </c>
      <c r="C267" s="6">
        <v>0</v>
      </c>
      <c r="D267" s="6">
        <v>1411200</v>
      </c>
      <c r="E267" s="6">
        <v>697342</v>
      </c>
      <c r="F267" s="6">
        <v>-3986</v>
      </c>
      <c r="G267" s="6">
        <v>264801</v>
      </c>
      <c r="H267" s="15">
        <v>2399735</v>
      </c>
      <c r="I267" s="14">
        <v>29718074</v>
      </c>
      <c r="J267" s="6">
        <v>17086347</v>
      </c>
      <c r="K267" s="15">
        <v>12631727</v>
      </c>
      <c r="L267" s="8">
        <v>78909510</v>
      </c>
    </row>
    <row r="268" spans="1:12" x14ac:dyDescent="0.25">
      <c r="A268" s="25" t="s">
        <v>152</v>
      </c>
      <c r="B268" s="14">
        <v>38109</v>
      </c>
      <c r="C268" s="6">
        <v>0</v>
      </c>
      <c r="D268" s="6">
        <v>1459669</v>
      </c>
      <c r="E268" s="6">
        <v>651635</v>
      </c>
      <c r="F268" s="6">
        <v>-10447</v>
      </c>
      <c r="G268" s="6">
        <v>326054</v>
      </c>
      <c r="H268" s="15">
        <v>2465020</v>
      </c>
      <c r="I268" s="14">
        <v>30502624</v>
      </c>
      <c r="J268" s="6">
        <v>18243818</v>
      </c>
      <c r="K268" s="15">
        <v>12258806</v>
      </c>
      <c r="L268" s="8">
        <v>79173428</v>
      </c>
    </row>
    <row r="269" spans="1:12" x14ac:dyDescent="0.25">
      <c r="A269" s="25" t="s">
        <v>153</v>
      </c>
      <c r="B269" s="14">
        <v>12098</v>
      </c>
      <c r="C269" s="6">
        <v>0</v>
      </c>
      <c r="D269" s="6">
        <v>1791142</v>
      </c>
      <c r="E269" s="6">
        <v>962091</v>
      </c>
      <c r="F269" s="6">
        <v>-3986</v>
      </c>
      <c r="G269" s="6">
        <v>532572</v>
      </c>
      <c r="H269" s="15">
        <v>3293917</v>
      </c>
      <c r="I269" s="14">
        <v>30448810</v>
      </c>
      <c r="J269" s="6">
        <v>17590359</v>
      </c>
      <c r="K269" s="15">
        <v>12858451</v>
      </c>
      <c r="L269" s="8">
        <v>81985422</v>
      </c>
    </row>
    <row r="270" spans="1:12" x14ac:dyDescent="0.25">
      <c r="A270" s="22" t="s">
        <v>162</v>
      </c>
      <c r="B270" s="12">
        <f t="shared" ref="B270:H270" si="39">SUM(B266:B269)</f>
        <v>97281</v>
      </c>
      <c r="C270" s="5">
        <f t="shared" si="39"/>
        <v>0</v>
      </c>
      <c r="D270" s="5">
        <f t="shared" si="39"/>
        <v>6063472</v>
      </c>
      <c r="E270" s="5">
        <f t="shared" si="39"/>
        <v>3063157</v>
      </c>
      <c r="F270" s="5">
        <f t="shared" si="39"/>
        <v>-22405</v>
      </c>
      <c r="G270" s="5">
        <f t="shared" si="39"/>
        <v>1094333</v>
      </c>
      <c r="H270" s="13">
        <f t="shared" si="39"/>
        <v>10295838</v>
      </c>
      <c r="I270" s="12">
        <f>SUM(I266:I269)</f>
        <v>119136819</v>
      </c>
      <c r="J270" s="5">
        <f>SUM(J266:J269)</f>
        <v>68757050</v>
      </c>
      <c r="K270" s="13">
        <f>SUM(K266:K269)</f>
        <v>50379769</v>
      </c>
      <c r="L270" s="7">
        <f>SUM(L266:L269)</f>
        <v>319092667</v>
      </c>
    </row>
    <row r="271" spans="1:12" x14ac:dyDescent="0.25">
      <c r="A271" s="24"/>
      <c r="B271" s="32"/>
      <c r="C271" s="33"/>
      <c r="D271" s="33"/>
      <c r="E271" s="33"/>
      <c r="F271" s="33"/>
      <c r="G271" s="33"/>
      <c r="H271" s="34"/>
      <c r="I271" s="32"/>
      <c r="J271" s="33"/>
      <c r="K271" s="34"/>
      <c r="L271" s="35"/>
    </row>
    <row r="272" spans="1:12" x14ac:dyDescent="0.25">
      <c r="A272" s="22" t="s">
        <v>201</v>
      </c>
      <c r="B272" s="32"/>
      <c r="C272" s="33"/>
      <c r="D272" s="33"/>
      <c r="E272" s="33"/>
      <c r="F272" s="33"/>
      <c r="G272" s="33"/>
      <c r="H272" s="34"/>
      <c r="I272" s="32"/>
      <c r="J272" s="33"/>
      <c r="K272" s="34"/>
      <c r="L272" s="35"/>
    </row>
    <row r="273" spans="1:12" x14ac:dyDescent="0.25">
      <c r="A273" s="25" t="s">
        <v>150</v>
      </c>
      <c r="B273" s="14">
        <v>6232701</v>
      </c>
      <c r="C273" s="6">
        <v>0</v>
      </c>
      <c r="D273" s="6">
        <v>391632</v>
      </c>
      <c r="E273" s="6">
        <v>225500</v>
      </c>
      <c r="F273" s="6">
        <v>0</v>
      </c>
      <c r="G273" s="6">
        <v>589140</v>
      </c>
      <c r="H273" s="15">
        <v>7438973</v>
      </c>
      <c r="I273" s="14">
        <v>1992544</v>
      </c>
      <c r="J273" s="6">
        <v>963565</v>
      </c>
      <c r="K273" s="15">
        <v>1028979</v>
      </c>
      <c r="L273" s="8">
        <v>16548367</v>
      </c>
    </row>
    <row r="274" spans="1:12" x14ac:dyDescent="0.25">
      <c r="A274" s="25" t="s">
        <v>151</v>
      </c>
      <c r="B274" s="14">
        <v>5580427</v>
      </c>
      <c r="C274" s="6">
        <v>0</v>
      </c>
      <c r="D274" s="6">
        <v>377771</v>
      </c>
      <c r="E274" s="6">
        <v>68916</v>
      </c>
      <c r="F274" s="6">
        <v>0</v>
      </c>
      <c r="G274" s="6">
        <v>543477</v>
      </c>
      <c r="H274" s="15">
        <v>6570591</v>
      </c>
      <c r="I274" s="14">
        <v>2544504</v>
      </c>
      <c r="J274" s="6">
        <v>1055709</v>
      </c>
      <c r="K274" s="15">
        <v>1488795</v>
      </c>
      <c r="L274" s="8">
        <v>16001450</v>
      </c>
    </row>
    <row r="275" spans="1:12" x14ac:dyDescent="0.25">
      <c r="A275" s="25" t="s">
        <v>152</v>
      </c>
      <c r="B275" s="14">
        <v>5749228</v>
      </c>
      <c r="C275" s="6">
        <v>0</v>
      </c>
      <c r="D275" s="6">
        <v>396329</v>
      </c>
      <c r="E275" s="6">
        <v>86202</v>
      </c>
      <c r="F275" s="6">
        <v>0</v>
      </c>
      <c r="G275" s="6">
        <v>29734</v>
      </c>
      <c r="H275" s="15">
        <v>6261493</v>
      </c>
      <c r="I275" s="14">
        <v>2794434</v>
      </c>
      <c r="J275" s="6">
        <v>860416</v>
      </c>
      <c r="K275" s="15">
        <v>1934018</v>
      </c>
      <c r="L275" s="8">
        <v>18099158</v>
      </c>
    </row>
    <row r="276" spans="1:12" x14ac:dyDescent="0.25">
      <c r="A276" s="25" t="s">
        <v>153</v>
      </c>
      <c r="B276" s="14">
        <v>5105932</v>
      </c>
      <c r="C276" s="6">
        <v>0</v>
      </c>
      <c r="D276" s="6">
        <v>272003</v>
      </c>
      <c r="E276" s="6">
        <v>378256</v>
      </c>
      <c r="F276" s="6">
        <v>0</v>
      </c>
      <c r="G276" s="6">
        <v>1327188</v>
      </c>
      <c r="H276" s="15">
        <v>7083379</v>
      </c>
      <c r="I276" s="14">
        <v>3444970</v>
      </c>
      <c r="J276" s="6">
        <v>1110697</v>
      </c>
      <c r="K276" s="15">
        <v>2334273</v>
      </c>
      <c r="L276" s="8">
        <v>19596418</v>
      </c>
    </row>
    <row r="277" spans="1:12" x14ac:dyDescent="0.25">
      <c r="A277" s="22" t="s">
        <v>162</v>
      </c>
      <c r="B277" s="12">
        <f t="shared" ref="B277:H277" si="40">SUM(B273:B276)</f>
        <v>22668288</v>
      </c>
      <c r="C277" s="5">
        <f t="shared" si="40"/>
        <v>0</v>
      </c>
      <c r="D277" s="5">
        <f t="shared" si="40"/>
        <v>1437735</v>
      </c>
      <c r="E277" s="5">
        <f t="shared" si="40"/>
        <v>758874</v>
      </c>
      <c r="F277" s="5">
        <f t="shared" si="40"/>
        <v>0</v>
      </c>
      <c r="G277" s="5">
        <f t="shared" si="40"/>
        <v>2489539</v>
      </c>
      <c r="H277" s="13">
        <f t="shared" si="40"/>
        <v>27354436</v>
      </c>
      <c r="I277" s="12">
        <f>SUM(I273:I276)</f>
        <v>10776452</v>
      </c>
      <c r="J277" s="5">
        <f>SUM(J273:J276)</f>
        <v>3990387</v>
      </c>
      <c r="K277" s="13">
        <f>SUM(K273:K276)</f>
        <v>6786065</v>
      </c>
      <c r="L277" s="7">
        <f>SUM(L273:L276)</f>
        <v>70245393</v>
      </c>
    </row>
    <row r="278" spans="1:12" x14ac:dyDescent="0.25">
      <c r="A278" s="24"/>
      <c r="B278" s="32"/>
      <c r="C278" s="33"/>
      <c r="D278" s="33"/>
      <c r="E278" s="33"/>
      <c r="F278" s="33"/>
      <c r="G278" s="33"/>
      <c r="H278" s="34"/>
      <c r="I278" s="32"/>
      <c r="J278" s="33"/>
      <c r="K278" s="34"/>
      <c r="L278" s="35"/>
    </row>
    <row r="279" spans="1:12" x14ac:dyDescent="0.25">
      <c r="A279" s="22" t="s">
        <v>202</v>
      </c>
      <c r="B279" s="32"/>
      <c r="C279" s="33"/>
      <c r="D279" s="33"/>
      <c r="E279" s="33"/>
      <c r="F279" s="33"/>
      <c r="G279" s="33"/>
      <c r="H279" s="34"/>
      <c r="I279" s="32"/>
      <c r="J279" s="33"/>
      <c r="K279" s="34"/>
      <c r="L279" s="35"/>
    </row>
    <row r="280" spans="1:12" x14ac:dyDescent="0.25">
      <c r="A280" s="25" t="s">
        <v>150</v>
      </c>
      <c r="B280" s="14">
        <v>6417338.4900000002</v>
      </c>
      <c r="C280" s="6">
        <v>0</v>
      </c>
      <c r="D280" s="6">
        <v>208526.96</v>
      </c>
      <c r="E280" s="6">
        <v>275015.34000000003</v>
      </c>
      <c r="F280" s="6">
        <v>0</v>
      </c>
      <c r="G280" s="6">
        <v>0</v>
      </c>
      <c r="H280" s="15">
        <v>6900880.79</v>
      </c>
      <c r="I280" s="14">
        <v>4369250.7300000004</v>
      </c>
      <c r="J280" s="6">
        <v>2282601.1800000002</v>
      </c>
      <c r="K280" s="15">
        <v>2086649.55</v>
      </c>
      <c r="L280" s="8">
        <v>12368795.529999999</v>
      </c>
    </row>
    <row r="281" spans="1:12" x14ac:dyDescent="0.25">
      <c r="A281" s="25" t="s">
        <v>151</v>
      </c>
      <c r="B281" s="14">
        <v>4781666.01</v>
      </c>
      <c r="C281" s="6">
        <v>0</v>
      </c>
      <c r="D281" s="6">
        <v>211917.39</v>
      </c>
      <c r="E281" s="6">
        <v>322981.33</v>
      </c>
      <c r="F281" s="6">
        <v>0</v>
      </c>
      <c r="G281" s="6">
        <v>0</v>
      </c>
      <c r="H281" s="15">
        <v>5316564.7300000004</v>
      </c>
      <c r="I281" s="14">
        <v>3822180.63</v>
      </c>
      <c r="J281" s="6">
        <v>1924714.75</v>
      </c>
      <c r="K281" s="15">
        <v>1897465.88</v>
      </c>
      <c r="L281" s="8">
        <v>11012239.439999999</v>
      </c>
    </row>
    <row r="282" spans="1:12" x14ac:dyDescent="0.25">
      <c r="A282" s="25" t="s">
        <v>152</v>
      </c>
      <c r="B282" s="14">
        <v>3773563.87</v>
      </c>
      <c r="C282" s="6">
        <v>0</v>
      </c>
      <c r="D282" s="6">
        <v>212739.5</v>
      </c>
      <c r="E282" s="6">
        <v>323113.93</v>
      </c>
      <c r="F282" s="6">
        <v>0</v>
      </c>
      <c r="G282" s="6">
        <v>0</v>
      </c>
      <c r="H282" s="15">
        <v>4309417.3</v>
      </c>
      <c r="I282" s="14">
        <v>3527415.65</v>
      </c>
      <c r="J282" s="6">
        <v>1661989.47</v>
      </c>
      <c r="K282" s="15">
        <v>1865426.18</v>
      </c>
      <c r="L282" s="8">
        <v>10091113.640000001</v>
      </c>
    </row>
    <row r="283" spans="1:12" x14ac:dyDescent="0.25">
      <c r="A283" s="25" t="s">
        <v>153</v>
      </c>
      <c r="B283" s="14">
        <v>2816628.28</v>
      </c>
      <c r="C283" s="6">
        <v>0</v>
      </c>
      <c r="D283" s="6">
        <v>211173.12</v>
      </c>
      <c r="E283" s="6">
        <v>268044.71999999997</v>
      </c>
      <c r="F283" s="6">
        <v>0</v>
      </c>
      <c r="G283" s="6">
        <v>0</v>
      </c>
      <c r="H283" s="15">
        <v>3295846.12</v>
      </c>
      <c r="I283" s="14">
        <v>4429538.1399999997</v>
      </c>
      <c r="J283" s="6">
        <v>1946627.79</v>
      </c>
      <c r="K283" s="15">
        <v>2482910.35</v>
      </c>
      <c r="L283" s="8">
        <v>9648225.9900000002</v>
      </c>
    </row>
    <row r="284" spans="1:12" x14ac:dyDescent="0.25">
      <c r="A284" s="22" t="s">
        <v>162</v>
      </c>
      <c r="B284" s="12">
        <f t="shared" ref="B284:H284" si="41">SUM(B280:B283)</f>
        <v>17789196.650000002</v>
      </c>
      <c r="C284" s="5">
        <f t="shared" si="41"/>
        <v>0</v>
      </c>
      <c r="D284" s="5">
        <f t="shared" si="41"/>
        <v>844356.97</v>
      </c>
      <c r="E284" s="5">
        <f t="shared" si="41"/>
        <v>1189155.32</v>
      </c>
      <c r="F284" s="5">
        <f t="shared" si="41"/>
        <v>0</v>
      </c>
      <c r="G284" s="5">
        <f t="shared" si="41"/>
        <v>0</v>
      </c>
      <c r="H284" s="13">
        <f t="shared" si="41"/>
        <v>19822708.940000001</v>
      </c>
      <c r="I284" s="12">
        <f>SUM(I280:I283)</f>
        <v>16148385.149999999</v>
      </c>
      <c r="J284" s="5">
        <f>SUM(J280:J283)</f>
        <v>7815933.1899999995</v>
      </c>
      <c r="K284" s="13">
        <f>SUM(K280:K283)</f>
        <v>8332451.959999999</v>
      </c>
      <c r="L284" s="7">
        <f>SUM(L280:L283)</f>
        <v>43120374.600000001</v>
      </c>
    </row>
    <row r="285" spans="1:12" x14ac:dyDescent="0.25">
      <c r="A285" s="24"/>
      <c r="B285" s="32"/>
      <c r="C285" s="33"/>
      <c r="D285" s="33"/>
      <c r="E285" s="33"/>
      <c r="F285" s="33"/>
      <c r="G285" s="33"/>
      <c r="H285" s="34"/>
      <c r="I285" s="32"/>
      <c r="J285" s="33"/>
      <c r="K285" s="34"/>
      <c r="L285" s="35"/>
    </row>
    <row r="286" spans="1:12" x14ac:dyDescent="0.25">
      <c r="A286" s="22" t="s">
        <v>203</v>
      </c>
      <c r="B286" s="32"/>
      <c r="C286" s="33"/>
      <c r="D286" s="33"/>
      <c r="E286" s="33"/>
      <c r="F286" s="33"/>
      <c r="G286" s="33"/>
      <c r="H286" s="34"/>
      <c r="I286" s="32"/>
      <c r="J286" s="33"/>
      <c r="K286" s="34"/>
      <c r="L286" s="35"/>
    </row>
    <row r="287" spans="1:12" x14ac:dyDescent="0.25">
      <c r="A287" s="25" t="s">
        <v>150</v>
      </c>
      <c r="B287" s="14">
        <v>28362734</v>
      </c>
      <c r="C287" s="6">
        <v>0</v>
      </c>
      <c r="D287" s="6">
        <v>1541170</v>
      </c>
      <c r="E287" s="6">
        <v>531732</v>
      </c>
      <c r="F287" s="6">
        <v>0</v>
      </c>
      <c r="G287" s="6">
        <v>1445236</v>
      </c>
      <c r="H287" s="15">
        <v>31880872</v>
      </c>
      <c r="I287" s="14">
        <v>31690975</v>
      </c>
      <c r="J287" s="6">
        <v>26303033</v>
      </c>
      <c r="K287" s="15">
        <v>5387942</v>
      </c>
      <c r="L287" s="8">
        <v>46410528</v>
      </c>
    </row>
    <row r="288" spans="1:12" x14ac:dyDescent="0.25">
      <c r="A288" s="25" t="s">
        <v>151</v>
      </c>
      <c r="B288" s="14">
        <v>27971760</v>
      </c>
      <c r="C288" s="6">
        <v>0</v>
      </c>
      <c r="D288" s="6">
        <v>1882446</v>
      </c>
      <c r="E288" s="6">
        <v>501233</v>
      </c>
      <c r="F288" s="6">
        <v>0</v>
      </c>
      <c r="G288" s="6">
        <v>-7038</v>
      </c>
      <c r="H288" s="15">
        <v>30348401</v>
      </c>
      <c r="I288" s="14">
        <v>30184066</v>
      </c>
      <c r="J288" s="6">
        <v>22997215</v>
      </c>
      <c r="K288" s="15">
        <v>7186851</v>
      </c>
      <c r="L288" s="8">
        <v>48662432</v>
      </c>
    </row>
    <row r="289" spans="1:12" x14ac:dyDescent="0.25">
      <c r="A289" s="25" t="s">
        <v>152</v>
      </c>
      <c r="B289" s="14">
        <v>25668971</v>
      </c>
      <c r="C289" s="6">
        <v>0</v>
      </c>
      <c r="D289" s="6">
        <v>2065461</v>
      </c>
      <c r="E289" s="6">
        <v>586734</v>
      </c>
      <c r="F289" s="6">
        <v>0</v>
      </c>
      <c r="G289" s="6">
        <v>-143260</v>
      </c>
      <c r="H289" s="15">
        <v>28177906</v>
      </c>
      <c r="I289" s="14">
        <v>31004613</v>
      </c>
      <c r="J289" s="6">
        <v>23544030</v>
      </c>
      <c r="K289" s="15">
        <v>7460583</v>
      </c>
      <c r="L289" s="8">
        <v>47533752</v>
      </c>
    </row>
    <row r="290" spans="1:12" x14ac:dyDescent="0.25">
      <c r="A290" s="25" t="s">
        <v>153</v>
      </c>
      <c r="B290" s="14">
        <v>25167068</v>
      </c>
      <c r="C290" s="6">
        <v>0</v>
      </c>
      <c r="D290" s="6">
        <v>2177438</v>
      </c>
      <c r="E290" s="6">
        <v>156431</v>
      </c>
      <c r="F290" s="6">
        <v>0</v>
      </c>
      <c r="G290" s="6">
        <v>-36085</v>
      </c>
      <c r="H290" s="15">
        <v>27464852</v>
      </c>
      <c r="I290" s="14">
        <v>28464195</v>
      </c>
      <c r="J290" s="6">
        <v>21333275</v>
      </c>
      <c r="K290" s="15">
        <v>7130920</v>
      </c>
      <c r="L290" s="8">
        <v>46571867</v>
      </c>
    </row>
    <row r="291" spans="1:12" ht="15.75" thickBot="1" x14ac:dyDescent="0.3">
      <c r="A291" s="26" t="s">
        <v>162</v>
      </c>
      <c r="B291" s="16">
        <f t="shared" ref="B291:H291" si="42">SUM(B287:B290)</f>
        <v>107170533</v>
      </c>
      <c r="C291" s="21">
        <f t="shared" si="42"/>
        <v>0</v>
      </c>
      <c r="D291" s="21">
        <f t="shared" si="42"/>
        <v>7666515</v>
      </c>
      <c r="E291" s="21">
        <f t="shared" si="42"/>
        <v>1776130</v>
      </c>
      <c r="F291" s="21">
        <f t="shared" si="42"/>
        <v>0</v>
      </c>
      <c r="G291" s="21">
        <f t="shared" si="42"/>
        <v>1258853</v>
      </c>
      <c r="H291" s="17">
        <f t="shared" si="42"/>
        <v>117872031</v>
      </c>
      <c r="I291" s="16">
        <f>SUM(I287:I290)</f>
        <v>121343849</v>
      </c>
      <c r="J291" s="21">
        <f>SUM(J287:J290)</f>
        <v>94177553</v>
      </c>
      <c r="K291" s="17">
        <f>SUM(K287:K290)</f>
        <v>27166296</v>
      </c>
      <c r="L291" s="9">
        <f>SUM(L287:L290)</f>
        <v>189178579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6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291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4" customWidth="1"/>
    <col min="9" max="9" width="20.28515625" style="44" bestFit="1" customWidth="1"/>
    <col min="10" max="11" width="19.140625" style="44" customWidth="1"/>
    <col min="12" max="12" width="20.28515625" style="44" bestFit="1" customWidth="1"/>
    <col min="13" max="17" width="19.140625" style="44" customWidth="1"/>
    <col min="18" max="18" width="20.28515625" style="44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</row>
    <row r="8" spans="1:18" ht="18.75" x14ac:dyDescent="0.3">
      <c r="A8" s="42" t="s">
        <v>154</v>
      </c>
      <c r="B8" s="47"/>
      <c r="C8" s="45"/>
      <c r="D8" s="45"/>
      <c r="E8" s="45"/>
      <c r="F8" s="45"/>
      <c r="G8" s="45"/>
    </row>
    <row r="9" spans="1:18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</row>
    <row r="10" spans="1:18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</row>
    <row r="11" spans="1:18" x14ac:dyDescent="0.25">
      <c r="A11" s="3"/>
      <c r="B11" s="45"/>
      <c r="C11" s="45"/>
      <c r="D11" s="45"/>
      <c r="E11" s="45"/>
      <c r="F11" s="45"/>
      <c r="G11" s="45"/>
    </row>
    <row r="12" spans="1:18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</row>
    <row r="13" spans="1:18" s="48" customFormat="1" ht="45.75" customHeight="1" x14ac:dyDescent="0.25">
      <c r="A13" s="54" t="s">
        <v>19</v>
      </c>
      <c r="B13" s="51" t="s">
        <v>108</v>
      </c>
      <c r="C13" s="52"/>
      <c r="D13" s="52"/>
      <c r="E13" s="53"/>
      <c r="F13" s="62" t="s">
        <v>109</v>
      </c>
      <c r="G13" s="63"/>
      <c r="H13" s="56"/>
      <c r="I13" s="62" t="s">
        <v>110</v>
      </c>
      <c r="J13" s="63"/>
      <c r="K13" s="56"/>
      <c r="L13" s="62" t="s">
        <v>111</v>
      </c>
      <c r="M13" s="63"/>
      <c r="N13" s="56"/>
      <c r="O13" s="62" t="s">
        <v>112</v>
      </c>
      <c r="P13" s="63"/>
      <c r="Q13" s="56"/>
      <c r="R13" s="49" t="s">
        <v>127</v>
      </c>
    </row>
    <row r="14" spans="1:18" s="48" customFormat="1" ht="46.5" customHeight="1" thickBot="1" x14ac:dyDescent="0.3">
      <c r="A14" s="64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5"/>
    </row>
    <row r="15" spans="1:18" x14ac:dyDescent="0.25">
      <c r="A15" s="22" t="s">
        <v>163</v>
      </c>
      <c r="B15" s="12">
        <f>SUM(B16:B18)</f>
        <v>1257834465.6199999</v>
      </c>
      <c r="C15" s="5">
        <f t="shared" ref="C15:R15" si="0">SUM(C16:C18)</f>
        <v>2081123470.2499998</v>
      </c>
      <c r="D15" s="5">
        <f t="shared" si="0"/>
        <v>3709333.7199999997</v>
      </c>
      <c r="E15" s="13">
        <f t="shared" si="0"/>
        <v>3342667269.5900002</v>
      </c>
      <c r="F15" s="12">
        <f t="shared" si="0"/>
        <v>381026941.05999994</v>
      </c>
      <c r="G15" s="5">
        <f t="shared" si="0"/>
        <v>274722577.35000002</v>
      </c>
      <c r="H15" s="13">
        <f t="shared" si="0"/>
        <v>106304363.70999999</v>
      </c>
      <c r="I15" s="12">
        <f t="shared" si="0"/>
        <v>11560782601.23</v>
      </c>
      <c r="J15" s="5">
        <f t="shared" si="0"/>
        <v>5169525585.5899992</v>
      </c>
      <c r="K15" s="13">
        <f t="shared" si="0"/>
        <v>6391257015.6400003</v>
      </c>
      <c r="L15" s="12">
        <f t="shared" si="0"/>
        <v>12006369358.580002</v>
      </c>
      <c r="M15" s="5">
        <f t="shared" si="0"/>
        <v>8335374004.4699984</v>
      </c>
      <c r="N15" s="13">
        <f t="shared" si="0"/>
        <v>3670995354.1100001</v>
      </c>
      <c r="O15" s="12">
        <f t="shared" si="0"/>
        <v>916221570.16999996</v>
      </c>
      <c r="P15" s="5">
        <f t="shared" si="0"/>
        <v>607269380.29999995</v>
      </c>
      <c r="Q15" s="13">
        <f t="shared" si="0"/>
        <v>308952189.87000006</v>
      </c>
      <c r="R15" s="7">
        <f t="shared" si="0"/>
        <v>13820176192.920002</v>
      </c>
    </row>
    <row r="16" spans="1:18" x14ac:dyDescent="0.25">
      <c r="A16" s="23" t="s">
        <v>146</v>
      </c>
      <c r="B16" s="12">
        <f>B25+B32+B39+B46+B53+B60+B67+B74+B81+B88+B95+B102+B109+B116+B123+B130+B137+B144</f>
        <v>854796172.51999998</v>
      </c>
      <c r="C16" s="5">
        <f t="shared" ref="C16:R16" si="1">C25+C32+C39+C46+C53+C60+C67+C74+C81+C88+C95+C102+C109+C116+C123+C130+C137+C144</f>
        <v>506672213.06999999</v>
      </c>
      <c r="D16" s="5">
        <f t="shared" si="1"/>
        <v>3709333.7199999997</v>
      </c>
      <c r="E16" s="13">
        <f t="shared" si="1"/>
        <v>1365177719.3099999</v>
      </c>
      <c r="F16" s="12">
        <f t="shared" si="1"/>
        <v>276951865.27999997</v>
      </c>
      <c r="G16" s="5">
        <f t="shared" si="1"/>
        <v>198362579.28000003</v>
      </c>
      <c r="H16" s="13">
        <f t="shared" si="1"/>
        <v>78589286</v>
      </c>
      <c r="I16" s="12">
        <f t="shared" si="1"/>
        <v>6924959237.9899998</v>
      </c>
      <c r="J16" s="5">
        <f t="shared" si="1"/>
        <v>2807059329.3399997</v>
      </c>
      <c r="K16" s="13">
        <f t="shared" si="1"/>
        <v>4117899908.6500001</v>
      </c>
      <c r="L16" s="12">
        <f t="shared" si="1"/>
        <v>8911706440.3500004</v>
      </c>
      <c r="M16" s="5">
        <f t="shared" si="1"/>
        <v>6024665627.8899994</v>
      </c>
      <c r="N16" s="13">
        <f t="shared" si="1"/>
        <v>2887040812.46</v>
      </c>
      <c r="O16" s="12">
        <f t="shared" si="1"/>
        <v>827061366.41999996</v>
      </c>
      <c r="P16" s="5">
        <f t="shared" si="1"/>
        <v>565932818.37</v>
      </c>
      <c r="Q16" s="13">
        <f t="shared" si="1"/>
        <v>261128548.05000001</v>
      </c>
      <c r="R16" s="7">
        <f t="shared" si="1"/>
        <v>8709836274.4700012</v>
      </c>
    </row>
    <row r="17" spans="1:18" x14ac:dyDescent="0.25">
      <c r="A17" s="23" t="s">
        <v>147</v>
      </c>
      <c r="B17" s="12">
        <f>B151+B158+B165+B172+B179+B186+B193</f>
        <v>360613338.62</v>
      </c>
      <c r="C17" s="5">
        <f t="shared" ref="C17:R17" si="2">C151+C158+C165+C172+C179+C186+C193</f>
        <v>1477960125.6199999</v>
      </c>
      <c r="D17" s="5">
        <f t="shared" si="2"/>
        <v>0</v>
      </c>
      <c r="E17" s="13">
        <f t="shared" si="2"/>
        <v>1838573464.24</v>
      </c>
      <c r="F17" s="12">
        <f t="shared" si="2"/>
        <v>75434359.88000001</v>
      </c>
      <c r="G17" s="5">
        <f t="shared" si="2"/>
        <v>55267703.970000006</v>
      </c>
      <c r="H17" s="13">
        <f t="shared" si="2"/>
        <v>20166655.91</v>
      </c>
      <c r="I17" s="12">
        <f t="shared" si="2"/>
        <v>3499185621.5299997</v>
      </c>
      <c r="J17" s="5">
        <f t="shared" si="2"/>
        <v>1835981482.9300001</v>
      </c>
      <c r="K17" s="13">
        <f t="shared" si="2"/>
        <v>1663204138.5999999</v>
      </c>
      <c r="L17" s="12">
        <f t="shared" si="2"/>
        <v>2393159033.3000002</v>
      </c>
      <c r="M17" s="5">
        <f t="shared" si="2"/>
        <v>1812658267.2199998</v>
      </c>
      <c r="N17" s="13">
        <f t="shared" si="2"/>
        <v>580500766.07999992</v>
      </c>
      <c r="O17" s="12">
        <f t="shared" si="2"/>
        <v>84414680.280000001</v>
      </c>
      <c r="P17" s="5">
        <f t="shared" si="2"/>
        <v>39434432</v>
      </c>
      <c r="Q17" s="13">
        <f t="shared" si="2"/>
        <v>44980248.280000001</v>
      </c>
      <c r="R17" s="7">
        <f t="shared" si="2"/>
        <v>4147425273.1100001</v>
      </c>
    </row>
    <row r="18" spans="1:18" x14ac:dyDescent="0.25">
      <c r="A18" s="23" t="s">
        <v>148</v>
      </c>
      <c r="B18" s="12">
        <f>B200+B207+B214+B221+B228+B235+B242+B249+B256+B263+B270+B277+B284+B291</f>
        <v>42424954.480000004</v>
      </c>
      <c r="C18" s="5">
        <f t="shared" ref="C18:R18" si="3">C200+C207+C214+C221+C228+C235+C242+C249+C256+C263+C270+C277+C284+C291</f>
        <v>96491131.560000002</v>
      </c>
      <c r="D18" s="5">
        <f t="shared" si="3"/>
        <v>0</v>
      </c>
      <c r="E18" s="13">
        <f t="shared" si="3"/>
        <v>138916086.04000002</v>
      </c>
      <c r="F18" s="12">
        <f t="shared" si="3"/>
        <v>28640715.900000002</v>
      </c>
      <c r="G18" s="5">
        <f t="shared" si="3"/>
        <v>21092294.100000001</v>
      </c>
      <c r="H18" s="13">
        <f t="shared" si="3"/>
        <v>7548421.8000000007</v>
      </c>
      <c r="I18" s="12">
        <f t="shared" si="3"/>
        <v>1136637741.71</v>
      </c>
      <c r="J18" s="5">
        <f t="shared" si="3"/>
        <v>526484773.31999999</v>
      </c>
      <c r="K18" s="13">
        <f t="shared" si="3"/>
        <v>610152968.38999999</v>
      </c>
      <c r="L18" s="12">
        <f t="shared" si="3"/>
        <v>701503884.92999995</v>
      </c>
      <c r="M18" s="5">
        <f t="shared" si="3"/>
        <v>498050109.35999995</v>
      </c>
      <c r="N18" s="13">
        <f t="shared" si="3"/>
        <v>203453775.57000002</v>
      </c>
      <c r="O18" s="12">
        <f t="shared" si="3"/>
        <v>4745523.47</v>
      </c>
      <c r="P18" s="5">
        <f t="shared" si="3"/>
        <v>1902129.93</v>
      </c>
      <c r="Q18" s="13">
        <f t="shared" si="3"/>
        <v>2843393.54</v>
      </c>
      <c r="R18" s="7">
        <f t="shared" si="3"/>
        <v>962914645.34000003</v>
      </c>
    </row>
    <row r="19" spans="1:18" x14ac:dyDescent="0.25">
      <c r="A19" s="24"/>
      <c r="B19" s="32"/>
      <c r="C19" s="33"/>
      <c r="D19" s="33"/>
      <c r="E19" s="34"/>
      <c r="F19" s="32"/>
      <c r="G19" s="33"/>
      <c r="H19" s="34"/>
      <c r="I19" s="32"/>
      <c r="J19" s="33"/>
      <c r="K19" s="34"/>
      <c r="L19" s="32"/>
      <c r="M19" s="33"/>
      <c r="N19" s="34"/>
      <c r="O19" s="32"/>
      <c r="P19" s="33"/>
      <c r="Q19" s="34"/>
      <c r="R19" s="35"/>
    </row>
    <row r="20" spans="1:18" x14ac:dyDescent="0.25">
      <c r="A20" s="22" t="s">
        <v>165</v>
      </c>
      <c r="B20" s="32"/>
      <c r="C20" s="33"/>
      <c r="D20" s="33"/>
      <c r="E20" s="34"/>
      <c r="F20" s="32"/>
      <c r="G20" s="33"/>
      <c r="H20" s="34"/>
      <c r="I20" s="32"/>
      <c r="J20" s="33"/>
      <c r="K20" s="34"/>
      <c r="L20" s="32"/>
      <c r="M20" s="33"/>
      <c r="N20" s="34"/>
      <c r="O20" s="32"/>
      <c r="P20" s="33"/>
      <c r="Q20" s="34"/>
      <c r="R20" s="35"/>
    </row>
    <row r="21" spans="1:18" x14ac:dyDescent="0.25">
      <c r="A21" s="25" t="s">
        <v>150</v>
      </c>
      <c r="B21" s="14">
        <v>14750476.9</v>
      </c>
      <c r="C21" s="6">
        <v>11878037.66</v>
      </c>
      <c r="D21" s="6">
        <v>0</v>
      </c>
      <c r="E21" s="13">
        <f>SUM(B21:D21)</f>
        <v>26628514.560000002</v>
      </c>
      <c r="F21" s="14">
        <v>6591024.4400000004</v>
      </c>
      <c r="G21" s="6">
        <v>4151810.51</v>
      </c>
      <c r="H21" s="15">
        <v>2439213.9300000002</v>
      </c>
      <c r="I21" s="14">
        <v>149292727.99000001</v>
      </c>
      <c r="J21" s="6">
        <v>46093335.009999998</v>
      </c>
      <c r="K21" s="15">
        <v>103199392.98</v>
      </c>
      <c r="L21" s="14">
        <v>143580871.66999999</v>
      </c>
      <c r="M21" s="6">
        <v>75540284.599999994</v>
      </c>
      <c r="N21" s="15">
        <v>68040587.069999993</v>
      </c>
      <c r="O21" s="14">
        <v>111853.98</v>
      </c>
      <c r="P21" s="6">
        <v>0</v>
      </c>
      <c r="Q21" s="15">
        <v>111853.98</v>
      </c>
      <c r="R21" s="8">
        <v>200419562.52000001</v>
      </c>
    </row>
    <row r="22" spans="1:18" x14ac:dyDescent="0.25">
      <c r="A22" s="25" t="s">
        <v>151</v>
      </c>
      <c r="B22" s="14">
        <v>14750476.9</v>
      </c>
      <c r="C22" s="6">
        <v>12592077.65</v>
      </c>
      <c r="D22" s="6">
        <v>0</v>
      </c>
      <c r="E22" s="13">
        <f t="shared" ref="E22:E24" si="4">SUM(B22:D22)</f>
        <v>27342554.550000001</v>
      </c>
      <c r="F22" s="14">
        <v>6591024.4400000004</v>
      </c>
      <c r="G22" s="6">
        <v>4247454</v>
      </c>
      <c r="H22" s="15">
        <v>2343570.44</v>
      </c>
      <c r="I22" s="14">
        <v>149292727.99000001</v>
      </c>
      <c r="J22" s="6">
        <v>47518277.689999998</v>
      </c>
      <c r="K22" s="15">
        <v>101774450.3</v>
      </c>
      <c r="L22" s="14">
        <v>145896537.93000001</v>
      </c>
      <c r="M22" s="6">
        <v>78580525.079999998</v>
      </c>
      <c r="N22" s="15">
        <v>67316012.849999994</v>
      </c>
      <c r="O22" s="14">
        <v>111853.98</v>
      </c>
      <c r="P22" s="6">
        <v>0</v>
      </c>
      <c r="Q22" s="15">
        <v>111853.98</v>
      </c>
      <c r="R22" s="8">
        <v>198888442.12</v>
      </c>
    </row>
    <row r="23" spans="1:18" x14ac:dyDescent="0.25">
      <c r="A23" s="25" t="s">
        <v>152</v>
      </c>
      <c r="B23" s="14">
        <v>14750476.9</v>
      </c>
      <c r="C23" s="6">
        <v>13490865.33</v>
      </c>
      <c r="D23" s="6">
        <v>0</v>
      </c>
      <c r="E23" s="13">
        <f t="shared" si="4"/>
        <v>28241342.23</v>
      </c>
      <c r="F23" s="14">
        <v>6591024.4400000004</v>
      </c>
      <c r="G23" s="6">
        <v>4343098.45</v>
      </c>
      <c r="H23" s="15">
        <v>2247925.9900000002</v>
      </c>
      <c r="I23" s="14">
        <v>149292727.99000001</v>
      </c>
      <c r="J23" s="6">
        <v>48942471.479999997</v>
      </c>
      <c r="K23" s="15">
        <v>100350256.51000001</v>
      </c>
      <c r="L23" s="14">
        <v>147091222.36000001</v>
      </c>
      <c r="M23" s="6">
        <v>81473219.209999993</v>
      </c>
      <c r="N23" s="15">
        <v>65618003.149999999</v>
      </c>
      <c r="O23" s="14">
        <v>111853.98</v>
      </c>
      <c r="P23" s="6">
        <v>0</v>
      </c>
      <c r="Q23" s="15">
        <v>111853.98</v>
      </c>
      <c r="R23" s="8">
        <v>196569381.86000001</v>
      </c>
    </row>
    <row r="24" spans="1:18" x14ac:dyDescent="0.25">
      <c r="A24" s="25" t="s">
        <v>153</v>
      </c>
      <c r="B24" s="14">
        <v>14750476.9</v>
      </c>
      <c r="C24" s="6">
        <v>13967829.57</v>
      </c>
      <c r="D24" s="6">
        <v>0</v>
      </c>
      <c r="E24" s="13">
        <f t="shared" si="4"/>
        <v>28718306.469999999</v>
      </c>
      <c r="F24" s="14">
        <v>6591024.4400000004</v>
      </c>
      <c r="G24" s="6">
        <v>4438743.13</v>
      </c>
      <c r="H24" s="15">
        <v>2152281.31</v>
      </c>
      <c r="I24" s="14">
        <v>149290413.02000001</v>
      </c>
      <c r="J24" s="6">
        <v>50362789.189999998</v>
      </c>
      <c r="K24" s="15">
        <v>98927623.829999998</v>
      </c>
      <c r="L24" s="14">
        <v>147323402.34999999</v>
      </c>
      <c r="M24" s="6">
        <v>83337229.900000006</v>
      </c>
      <c r="N24" s="15">
        <v>63986172.450000003</v>
      </c>
      <c r="O24" s="14">
        <v>111853.98</v>
      </c>
      <c r="P24" s="6">
        <v>0</v>
      </c>
      <c r="Q24" s="15">
        <v>111853.98</v>
      </c>
      <c r="R24" s="8">
        <v>193896238.03999999</v>
      </c>
    </row>
    <row r="25" spans="1:18" x14ac:dyDescent="0.25">
      <c r="A25" s="22" t="s">
        <v>162</v>
      </c>
      <c r="B25" s="12">
        <f t="shared" ref="B25:R25" si="5">SUM(B21:B24)</f>
        <v>59001907.600000001</v>
      </c>
      <c r="C25" s="5">
        <f t="shared" si="5"/>
        <v>51928810.210000001</v>
      </c>
      <c r="D25" s="5">
        <f t="shared" si="5"/>
        <v>0</v>
      </c>
      <c r="E25" s="13">
        <f t="shared" si="5"/>
        <v>110930717.81</v>
      </c>
      <c r="F25" s="12">
        <f t="shared" si="5"/>
        <v>26364097.760000002</v>
      </c>
      <c r="G25" s="5">
        <f t="shared" si="5"/>
        <v>17181106.09</v>
      </c>
      <c r="H25" s="13">
        <f t="shared" si="5"/>
        <v>9182991.6699999999</v>
      </c>
      <c r="I25" s="12">
        <f t="shared" si="5"/>
        <v>597168596.99000001</v>
      </c>
      <c r="J25" s="5">
        <f t="shared" si="5"/>
        <v>192916873.36999997</v>
      </c>
      <c r="K25" s="13">
        <f t="shared" si="5"/>
        <v>404251723.62</v>
      </c>
      <c r="L25" s="12">
        <f t="shared" si="5"/>
        <v>583892034.31000006</v>
      </c>
      <c r="M25" s="5">
        <f t="shared" si="5"/>
        <v>318931258.78999996</v>
      </c>
      <c r="N25" s="13">
        <f t="shared" si="5"/>
        <v>264960775.51999998</v>
      </c>
      <c r="O25" s="12">
        <f t="shared" si="5"/>
        <v>447415.92</v>
      </c>
      <c r="P25" s="5">
        <f t="shared" si="5"/>
        <v>0</v>
      </c>
      <c r="Q25" s="13">
        <f t="shared" si="5"/>
        <v>447415.92</v>
      </c>
      <c r="R25" s="7">
        <f t="shared" si="5"/>
        <v>789773624.53999996</v>
      </c>
    </row>
    <row r="26" spans="1:18" x14ac:dyDescent="0.25">
      <c r="A26" s="24"/>
      <c r="B26" s="32"/>
      <c r="C26" s="33"/>
      <c r="D26" s="33"/>
      <c r="E26" s="34"/>
      <c r="F26" s="32"/>
      <c r="G26" s="33"/>
      <c r="H26" s="34"/>
      <c r="I26" s="32"/>
      <c r="J26" s="33"/>
      <c r="K26" s="34"/>
      <c r="L26" s="32"/>
      <c r="M26" s="33"/>
      <c r="N26" s="34"/>
      <c r="O26" s="32"/>
      <c r="P26" s="33"/>
      <c r="Q26" s="34"/>
      <c r="R26" s="35"/>
    </row>
    <row r="27" spans="1:18" x14ac:dyDescent="0.25">
      <c r="A27" s="22" t="s">
        <v>166</v>
      </c>
      <c r="B27" s="32"/>
      <c r="C27" s="33"/>
      <c r="D27" s="33"/>
      <c r="E27" s="34"/>
      <c r="F27" s="32"/>
      <c r="G27" s="33"/>
      <c r="H27" s="34"/>
      <c r="I27" s="32"/>
      <c r="J27" s="33"/>
      <c r="K27" s="34"/>
      <c r="L27" s="32"/>
      <c r="M27" s="33"/>
      <c r="N27" s="34"/>
      <c r="O27" s="32"/>
      <c r="P27" s="33"/>
      <c r="Q27" s="34"/>
      <c r="R27" s="35"/>
    </row>
    <row r="28" spans="1:18" x14ac:dyDescent="0.25">
      <c r="A28" s="25" t="s">
        <v>150</v>
      </c>
      <c r="B28" s="14">
        <v>10962304.17</v>
      </c>
      <c r="C28" s="6">
        <v>1575162.91</v>
      </c>
      <c r="D28" s="6">
        <v>0</v>
      </c>
      <c r="E28" s="13">
        <f>SUM(B28:D28)</f>
        <v>12537467.08</v>
      </c>
      <c r="F28" s="14">
        <v>3159376.33</v>
      </c>
      <c r="G28" s="6">
        <v>2404819.36</v>
      </c>
      <c r="H28" s="15">
        <v>754556.97</v>
      </c>
      <c r="I28" s="14">
        <v>93007952.939999998</v>
      </c>
      <c r="J28" s="6">
        <v>57575503.100000001</v>
      </c>
      <c r="K28" s="15">
        <v>35432449.840000004</v>
      </c>
      <c r="L28" s="14">
        <v>94010991.680000007</v>
      </c>
      <c r="M28" s="6">
        <v>70510777.349999994</v>
      </c>
      <c r="N28" s="15">
        <v>23500214.329999998</v>
      </c>
      <c r="O28" s="14">
        <v>3073922.16</v>
      </c>
      <c r="P28" s="6">
        <v>0</v>
      </c>
      <c r="Q28" s="15">
        <v>3073922.16</v>
      </c>
      <c r="R28" s="8">
        <v>75298610.379999995</v>
      </c>
    </row>
    <row r="29" spans="1:18" x14ac:dyDescent="0.25">
      <c r="A29" s="25" t="s">
        <v>151</v>
      </c>
      <c r="B29" s="14">
        <v>10962304.17</v>
      </c>
      <c r="C29" s="6">
        <v>1366385.73</v>
      </c>
      <c r="D29" s="6">
        <v>0</v>
      </c>
      <c r="E29" s="13">
        <f t="shared" ref="E29:E31" si="6">SUM(B29:D29)</f>
        <v>12328689.9</v>
      </c>
      <c r="F29" s="14">
        <v>3159376.33</v>
      </c>
      <c r="G29" s="6">
        <v>2438488.41</v>
      </c>
      <c r="H29" s="15">
        <v>720887.92</v>
      </c>
      <c r="I29" s="14">
        <v>93542927.209999993</v>
      </c>
      <c r="J29" s="6">
        <v>58534053.579999998</v>
      </c>
      <c r="K29" s="15">
        <v>35008873.630000003</v>
      </c>
      <c r="L29" s="14">
        <v>94311714.290000007</v>
      </c>
      <c r="M29" s="6">
        <v>72153751.569999993</v>
      </c>
      <c r="N29" s="15">
        <v>22157962.719999999</v>
      </c>
      <c r="O29" s="14">
        <v>3073922.16</v>
      </c>
      <c r="P29" s="6">
        <v>0</v>
      </c>
      <c r="Q29" s="15">
        <v>3073922.16</v>
      </c>
      <c r="R29" s="8">
        <v>73290336.329999998</v>
      </c>
    </row>
    <row r="30" spans="1:18" x14ac:dyDescent="0.25">
      <c r="A30" s="25" t="s">
        <v>152</v>
      </c>
      <c r="B30" s="14">
        <v>10962304.17</v>
      </c>
      <c r="C30" s="6">
        <v>1682792.5</v>
      </c>
      <c r="D30" s="6">
        <v>0</v>
      </c>
      <c r="E30" s="13">
        <f t="shared" si="6"/>
        <v>12645096.67</v>
      </c>
      <c r="F30" s="14">
        <v>3159376.33</v>
      </c>
      <c r="G30" s="6">
        <v>2470664.79</v>
      </c>
      <c r="H30" s="15">
        <v>688711.54</v>
      </c>
      <c r="I30" s="14">
        <v>93542927.209999993</v>
      </c>
      <c r="J30" s="6">
        <v>59484931.450000003</v>
      </c>
      <c r="K30" s="15">
        <v>34057995.759999998</v>
      </c>
      <c r="L30" s="14">
        <v>94141417.170000002</v>
      </c>
      <c r="M30" s="6">
        <v>73272541.319999993</v>
      </c>
      <c r="N30" s="15">
        <v>20868875.850000001</v>
      </c>
      <c r="O30" s="14">
        <v>3073922.16</v>
      </c>
      <c r="P30" s="6">
        <v>0</v>
      </c>
      <c r="Q30" s="15">
        <v>3073922.16</v>
      </c>
      <c r="R30" s="8">
        <v>71334601.980000004</v>
      </c>
    </row>
    <row r="31" spans="1:18" x14ac:dyDescent="0.25">
      <c r="A31" s="25" t="s">
        <v>153</v>
      </c>
      <c r="B31" s="14">
        <v>6519317.1699999999</v>
      </c>
      <c r="C31" s="6">
        <v>1193036.3999999999</v>
      </c>
      <c r="D31" s="6">
        <v>0</v>
      </c>
      <c r="E31" s="13">
        <f t="shared" si="6"/>
        <v>7712353.5700000003</v>
      </c>
      <c r="F31" s="14">
        <v>2509903.2799999998</v>
      </c>
      <c r="G31" s="6">
        <v>2509903.5699999998</v>
      </c>
      <c r="H31" s="15">
        <v>-0.28999999999999998</v>
      </c>
      <c r="I31" s="14">
        <v>57687134.460000001</v>
      </c>
      <c r="J31" s="6">
        <v>60462109.549999997</v>
      </c>
      <c r="K31" s="15">
        <v>-2774975.09</v>
      </c>
      <c r="L31" s="14">
        <v>80172843.140000001</v>
      </c>
      <c r="M31" s="6">
        <v>74593171.799999997</v>
      </c>
      <c r="N31" s="15">
        <v>5579671.3399999999</v>
      </c>
      <c r="O31" s="14">
        <v>3073922.16</v>
      </c>
      <c r="P31" s="6">
        <v>0</v>
      </c>
      <c r="Q31" s="15">
        <v>3073922.16</v>
      </c>
      <c r="R31" s="8">
        <v>13590971.689999999</v>
      </c>
    </row>
    <row r="32" spans="1:18" x14ac:dyDescent="0.25">
      <c r="A32" s="22" t="s">
        <v>162</v>
      </c>
      <c r="B32" s="12">
        <f t="shared" ref="B32:R32" si="7">SUM(B28:B31)</f>
        <v>39406229.68</v>
      </c>
      <c r="C32" s="5">
        <f t="shared" si="7"/>
        <v>5817377.5399999991</v>
      </c>
      <c r="D32" s="5">
        <f t="shared" si="7"/>
        <v>0</v>
      </c>
      <c r="E32" s="13">
        <f t="shared" si="7"/>
        <v>45223607.219999999</v>
      </c>
      <c r="F32" s="12">
        <f t="shared" si="7"/>
        <v>11988032.27</v>
      </c>
      <c r="G32" s="5">
        <f t="shared" si="7"/>
        <v>9823876.129999999</v>
      </c>
      <c r="H32" s="13">
        <f t="shared" si="7"/>
        <v>2164156.14</v>
      </c>
      <c r="I32" s="12">
        <f t="shared" si="7"/>
        <v>337780941.81999993</v>
      </c>
      <c r="J32" s="5">
        <f t="shared" si="7"/>
        <v>236056597.68000001</v>
      </c>
      <c r="K32" s="13">
        <f t="shared" si="7"/>
        <v>101724344.13999999</v>
      </c>
      <c r="L32" s="12">
        <f t="shared" si="7"/>
        <v>362636966.28000003</v>
      </c>
      <c r="M32" s="5">
        <f t="shared" si="7"/>
        <v>290530242.03999996</v>
      </c>
      <c r="N32" s="13">
        <f t="shared" si="7"/>
        <v>72106724.239999995</v>
      </c>
      <c r="O32" s="12">
        <f t="shared" si="7"/>
        <v>12295688.640000001</v>
      </c>
      <c r="P32" s="5">
        <f t="shared" si="7"/>
        <v>0</v>
      </c>
      <c r="Q32" s="13">
        <f t="shared" si="7"/>
        <v>12295688.640000001</v>
      </c>
      <c r="R32" s="7">
        <f t="shared" si="7"/>
        <v>233514520.38</v>
      </c>
    </row>
    <row r="33" spans="1:18" x14ac:dyDescent="0.25">
      <c r="A33" s="24"/>
      <c r="B33" s="32"/>
      <c r="C33" s="33"/>
      <c r="D33" s="33"/>
      <c r="E33" s="34"/>
      <c r="F33" s="32"/>
      <c r="G33" s="33"/>
      <c r="H33" s="34"/>
      <c r="I33" s="32"/>
      <c r="J33" s="33"/>
      <c r="K33" s="34"/>
      <c r="L33" s="32"/>
      <c r="M33" s="33"/>
      <c r="N33" s="34"/>
      <c r="O33" s="32"/>
      <c r="P33" s="33"/>
      <c r="Q33" s="34"/>
      <c r="R33" s="35"/>
    </row>
    <row r="34" spans="1:18" x14ac:dyDescent="0.25">
      <c r="A34" s="22" t="s">
        <v>167</v>
      </c>
      <c r="B34" s="32"/>
      <c r="C34" s="33"/>
      <c r="D34" s="33"/>
      <c r="E34" s="34"/>
      <c r="F34" s="32"/>
      <c r="G34" s="33"/>
      <c r="H34" s="34"/>
      <c r="I34" s="32"/>
      <c r="J34" s="33"/>
      <c r="K34" s="34"/>
      <c r="L34" s="32"/>
      <c r="M34" s="33"/>
      <c r="N34" s="34"/>
      <c r="O34" s="32"/>
      <c r="P34" s="33"/>
      <c r="Q34" s="34"/>
      <c r="R34" s="35"/>
    </row>
    <row r="35" spans="1:18" x14ac:dyDescent="0.25">
      <c r="A35" s="25" t="s">
        <v>150</v>
      </c>
      <c r="B35" s="14">
        <v>0</v>
      </c>
      <c r="C35" s="6">
        <v>772</v>
      </c>
      <c r="D35" s="6">
        <v>0</v>
      </c>
      <c r="E35" s="13">
        <f>SUM(B35:D35)</f>
        <v>772</v>
      </c>
      <c r="F35" s="14">
        <v>0</v>
      </c>
      <c r="G35" s="6">
        <v>0</v>
      </c>
      <c r="H35" s="15">
        <v>0</v>
      </c>
      <c r="I35" s="14">
        <v>0</v>
      </c>
      <c r="J35" s="6">
        <v>0</v>
      </c>
      <c r="K35" s="15">
        <v>0</v>
      </c>
      <c r="L35" s="14">
        <v>450638</v>
      </c>
      <c r="M35" s="6">
        <v>275786</v>
      </c>
      <c r="N35" s="15">
        <v>174852</v>
      </c>
      <c r="O35" s="14">
        <v>143524</v>
      </c>
      <c r="P35" s="6">
        <v>77467</v>
      </c>
      <c r="Q35" s="15">
        <v>66057</v>
      </c>
      <c r="R35" s="8">
        <v>241681</v>
      </c>
    </row>
    <row r="36" spans="1:18" x14ac:dyDescent="0.25">
      <c r="A36" s="25" t="s">
        <v>151</v>
      </c>
      <c r="B36" s="14">
        <v>0</v>
      </c>
      <c r="C36" s="6">
        <v>3248</v>
      </c>
      <c r="D36" s="6">
        <v>0</v>
      </c>
      <c r="E36" s="13">
        <f t="shared" ref="E36:E38" si="8">SUM(B36:D36)</f>
        <v>3248</v>
      </c>
      <c r="F36" s="14">
        <v>0</v>
      </c>
      <c r="G36" s="6">
        <v>0</v>
      </c>
      <c r="H36" s="15">
        <v>0</v>
      </c>
      <c r="I36" s="14">
        <v>0</v>
      </c>
      <c r="J36" s="6">
        <v>0</v>
      </c>
      <c r="K36" s="15">
        <v>0</v>
      </c>
      <c r="L36" s="14">
        <v>455854</v>
      </c>
      <c r="M36" s="6">
        <v>292651</v>
      </c>
      <c r="N36" s="15">
        <v>163203</v>
      </c>
      <c r="O36" s="14">
        <v>143524</v>
      </c>
      <c r="P36" s="6">
        <v>84829</v>
      </c>
      <c r="Q36" s="15">
        <v>58695</v>
      </c>
      <c r="R36" s="8">
        <v>225146</v>
      </c>
    </row>
    <row r="37" spans="1:18" x14ac:dyDescent="0.25">
      <c r="A37" s="25" t="s">
        <v>152</v>
      </c>
      <c r="B37" s="14">
        <v>0</v>
      </c>
      <c r="C37" s="6">
        <v>5071</v>
      </c>
      <c r="D37" s="6">
        <v>0</v>
      </c>
      <c r="E37" s="13">
        <f t="shared" si="8"/>
        <v>5071</v>
      </c>
      <c r="F37" s="14">
        <v>0</v>
      </c>
      <c r="G37" s="6">
        <v>0</v>
      </c>
      <c r="H37" s="15">
        <v>0</v>
      </c>
      <c r="I37" s="14">
        <v>0</v>
      </c>
      <c r="J37" s="6">
        <v>0</v>
      </c>
      <c r="K37" s="15">
        <v>0</v>
      </c>
      <c r="L37" s="14">
        <v>460686</v>
      </c>
      <c r="M37" s="6">
        <v>308858</v>
      </c>
      <c r="N37" s="15">
        <v>151828</v>
      </c>
      <c r="O37" s="14">
        <v>143524</v>
      </c>
      <c r="P37" s="6">
        <v>92190</v>
      </c>
      <c r="Q37" s="15">
        <v>51334</v>
      </c>
      <c r="R37" s="8">
        <v>208233</v>
      </c>
    </row>
    <row r="38" spans="1:18" x14ac:dyDescent="0.25">
      <c r="A38" s="25" t="s">
        <v>153</v>
      </c>
      <c r="B38" s="14">
        <v>0</v>
      </c>
      <c r="C38" s="6">
        <v>0</v>
      </c>
      <c r="D38" s="6">
        <v>0</v>
      </c>
      <c r="E38" s="13">
        <f t="shared" si="8"/>
        <v>0</v>
      </c>
      <c r="F38" s="14">
        <v>0</v>
      </c>
      <c r="G38" s="6">
        <v>0</v>
      </c>
      <c r="H38" s="15">
        <v>0</v>
      </c>
      <c r="I38" s="14">
        <v>0</v>
      </c>
      <c r="J38" s="6">
        <v>0</v>
      </c>
      <c r="K38" s="15">
        <v>0</v>
      </c>
      <c r="L38" s="14">
        <v>466791</v>
      </c>
      <c r="M38" s="6">
        <v>324886</v>
      </c>
      <c r="N38" s="15">
        <v>141905</v>
      </c>
      <c r="O38" s="14">
        <v>143524</v>
      </c>
      <c r="P38" s="6">
        <v>99553</v>
      </c>
      <c r="Q38" s="15">
        <v>43971</v>
      </c>
      <c r="R38" s="8">
        <v>185876</v>
      </c>
    </row>
    <row r="39" spans="1:18" x14ac:dyDescent="0.25">
      <c r="A39" s="22" t="s">
        <v>162</v>
      </c>
      <c r="B39" s="12">
        <f t="shared" ref="B39:R39" si="9">SUM(B35:B38)</f>
        <v>0</v>
      </c>
      <c r="C39" s="5">
        <f t="shared" si="9"/>
        <v>9091</v>
      </c>
      <c r="D39" s="5">
        <f t="shared" si="9"/>
        <v>0</v>
      </c>
      <c r="E39" s="13">
        <f t="shared" si="9"/>
        <v>9091</v>
      </c>
      <c r="F39" s="12">
        <f t="shared" si="9"/>
        <v>0</v>
      </c>
      <c r="G39" s="5">
        <f t="shared" si="9"/>
        <v>0</v>
      </c>
      <c r="H39" s="13">
        <f t="shared" si="9"/>
        <v>0</v>
      </c>
      <c r="I39" s="12">
        <f t="shared" si="9"/>
        <v>0</v>
      </c>
      <c r="J39" s="5">
        <f t="shared" si="9"/>
        <v>0</v>
      </c>
      <c r="K39" s="13">
        <f t="shared" si="9"/>
        <v>0</v>
      </c>
      <c r="L39" s="12">
        <f t="shared" si="9"/>
        <v>1833969</v>
      </c>
      <c r="M39" s="5">
        <f t="shared" si="9"/>
        <v>1202181</v>
      </c>
      <c r="N39" s="13">
        <f t="shared" si="9"/>
        <v>631788</v>
      </c>
      <c r="O39" s="12">
        <f t="shared" si="9"/>
        <v>574096</v>
      </c>
      <c r="P39" s="5">
        <f t="shared" si="9"/>
        <v>354039</v>
      </c>
      <c r="Q39" s="13">
        <f t="shared" si="9"/>
        <v>220057</v>
      </c>
      <c r="R39" s="7">
        <f t="shared" si="9"/>
        <v>860936</v>
      </c>
    </row>
    <row r="40" spans="1:18" x14ac:dyDescent="0.25">
      <c r="A40" s="24"/>
      <c r="B40" s="32"/>
      <c r="C40" s="33"/>
      <c r="D40" s="33"/>
      <c r="E40" s="34"/>
      <c r="F40" s="32"/>
      <c r="G40" s="33"/>
      <c r="H40" s="34"/>
      <c r="I40" s="32"/>
      <c r="J40" s="33"/>
      <c r="K40" s="34"/>
      <c r="L40" s="32"/>
      <c r="M40" s="33"/>
      <c r="N40" s="34"/>
      <c r="O40" s="32"/>
      <c r="P40" s="33"/>
      <c r="Q40" s="34"/>
      <c r="R40" s="35"/>
    </row>
    <row r="41" spans="1:18" x14ac:dyDescent="0.25">
      <c r="A41" s="22" t="s">
        <v>168</v>
      </c>
      <c r="B41" s="32"/>
      <c r="C41" s="33"/>
      <c r="D41" s="33"/>
      <c r="E41" s="34"/>
      <c r="F41" s="32"/>
      <c r="G41" s="33"/>
      <c r="H41" s="34"/>
      <c r="I41" s="32"/>
      <c r="J41" s="33"/>
      <c r="K41" s="34"/>
      <c r="L41" s="32"/>
      <c r="M41" s="33"/>
      <c r="N41" s="34"/>
      <c r="O41" s="32"/>
      <c r="P41" s="33"/>
      <c r="Q41" s="34"/>
      <c r="R41" s="35"/>
    </row>
    <row r="42" spans="1:18" x14ac:dyDescent="0.25">
      <c r="A42" s="25" t="s">
        <v>150</v>
      </c>
      <c r="B42" s="14">
        <v>0</v>
      </c>
      <c r="C42" s="6">
        <v>772</v>
      </c>
      <c r="D42" s="6">
        <v>0</v>
      </c>
      <c r="E42" s="13">
        <f>SUM(B42:D42)</f>
        <v>772</v>
      </c>
      <c r="F42" s="14">
        <v>0</v>
      </c>
      <c r="G42" s="6">
        <v>0</v>
      </c>
      <c r="H42" s="15">
        <v>0</v>
      </c>
      <c r="I42" s="14">
        <v>0</v>
      </c>
      <c r="J42" s="6">
        <v>0</v>
      </c>
      <c r="K42" s="15">
        <v>0</v>
      </c>
      <c r="L42" s="14">
        <v>458807</v>
      </c>
      <c r="M42" s="6">
        <v>256042</v>
      </c>
      <c r="N42" s="15">
        <v>202765</v>
      </c>
      <c r="O42" s="14">
        <v>151099</v>
      </c>
      <c r="P42" s="6">
        <v>89769</v>
      </c>
      <c r="Q42" s="15">
        <v>61330</v>
      </c>
      <c r="R42" s="8">
        <v>264867</v>
      </c>
    </row>
    <row r="43" spans="1:18" x14ac:dyDescent="0.25">
      <c r="A43" s="25" t="s">
        <v>151</v>
      </c>
      <c r="B43" s="14">
        <v>0</v>
      </c>
      <c r="C43" s="6">
        <v>3248</v>
      </c>
      <c r="D43" s="6">
        <v>0</v>
      </c>
      <c r="E43" s="13">
        <f t="shared" ref="E43:E45" si="10">SUM(B43:D43)</f>
        <v>3248</v>
      </c>
      <c r="F43" s="14">
        <v>0</v>
      </c>
      <c r="G43" s="6">
        <v>0</v>
      </c>
      <c r="H43" s="15">
        <v>0</v>
      </c>
      <c r="I43" s="14">
        <v>0</v>
      </c>
      <c r="J43" s="6">
        <v>0</v>
      </c>
      <c r="K43" s="15">
        <v>0</v>
      </c>
      <c r="L43" s="14">
        <v>479795</v>
      </c>
      <c r="M43" s="6">
        <v>273580</v>
      </c>
      <c r="N43" s="15">
        <v>206215</v>
      </c>
      <c r="O43" s="14">
        <v>151099</v>
      </c>
      <c r="P43" s="6">
        <v>98302</v>
      </c>
      <c r="Q43" s="15">
        <v>52797</v>
      </c>
      <c r="R43" s="8">
        <v>262260</v>
      </c>
    </row>
    <row r="44" spans="1:18" x14ac:dyDescent="0.25">
      <c r="A44" s="25" t="s">
        <v>152</v>
      </c>
      <c r="B44" s="14">
        <v>0</v>
      </c>
      <c r="C44" s="6">
        <v>5071</v>
      </c>
      <c r="D44" s="6">
        <v>0</v>
      </c>
      <c r="E44" s="13">
        <f t="shared" si="10"/>
        <v>5071</v>
      </c>
      <c r="F44" s="14">
        <v>0</v>
      </c>
      <c r="G44" s="6">
        <v>0</v>
      </c>
      <c r="H44" s="15">
        <v>0</v>
      </c>
      <c r="I44" s="14">
        <v>0</v>
      </c>
      <c r="J44" s="6">
        <v>0</v>
      </c>
      <c r="K44" s="15">
        <v>0</v>
      </c>
      <c r="L44" s="14">
        <v>481971</v>
      </c>
      <c r="M44" s="6">
        <v>291097</v>
      </c>
      <c r="N44" s="15">
        <v>190874</v>
      </c>
      <c r="O44" s="14">
        <v>151099</v>
      </c>
      <c r="P44" s="6">
        <v>106834</v>
      </c>
      <c r="Q44" s="15">
        <v>44265</v>
      </c>
      <c r="R44" s="8">
        <v>240210</v>
      </c>
    </row>
    <row r="45" spans="1:18" x14ac:dyDescent="0.25">
      <c r="A45" s="25" t="s">
        <v>153</v>
      </c>
      <c r="B45" s="14">
        <v>0</v>
      </c>
      <c r="C45" s="6">
        <v>0</v>
      </c>
      <c r="D45" s="6">
        <v>0</v>
      </c>
      <c r="E45" s="13">
        <f t="shared" si="10"/>
        <v>0</v>
      </c>
      <c r="F45" s="14">
        <v>0</v>
      </c>
      <c r="G45" s="6">
        <v>0</v>
      </c>
      <c r="H45" s="15">
        <v>0</v>
      </c>
      <c r="I45" s="14">
        <v>0</v>
      </c>
      <c r="J45" s="6">
        <v>0</v>
      </c>
      <c r="K45" s="15">
        <v>0</v>
      </c>
      <c r="L45" s="14">
        <v>488076</v>
      </c>
      <c r="M45" s="6">
        <v>307826</v>
      </c>
      <c r="N45" s="15">
        <v>180250</v>
      </c>
      <c r="O45" s="14">
        <v>151099</v>
      </c>
      <c r="P45" s="6">
        <v>115367</v>
      </c>
      <c r="Q45" s="15">
        <v>35732</v>
      </c>
      <c r="R45" s="8">
        <v>215982</v>
      </c>
    </row>
    <row r="46" spans="1:18" x14ac:dyDescent="0.25">
      <c r="A46" s="22" t="s">
        <v>162</v>
      </c>
      <c r="B46" s="12">
        <f t="shared" ref="B46:R46" si="11">SUM(B42:B45)</f>
        <v>0</v>
      </c>
      <c r="C46" s="5">
        <f t="shared" si="11"/>
        <v>9091</v>
      </c>
      <c r="D46" s="5">
        <f t="shared" si="11"/>
        <v>0</v>
      </c>
      <c r="E46" s="13">
        <f t="shared" si="11"/>
        <v>9091</v>
      </c>
      <c r="F46" s="12">
        <f t="shared" si="11"/>
        <v>0</v>
      </c>
      <c r="G46" s="5">
        <f t="shared" si="11"/>
        <v>0</v>
      </c>
      <c r="H46" s="13">
        <f t="shared" si="11"/>
        <v>0</v>
      </c>
      <c r="I46" s="12">
        <f t="shared" si="11"/>
        <v>0</v>
      </c>
      <c r="J46" s="5">
        <f t="shared" si="11"/>
        <v>0</v>
      </c>
      <c r="K46" s="13">
        <f t="shared" si="11"/>
        <v>0</v>
      </c>
      <c r="L46" s="12">
        <f t="shared" si="11"/>
        <v>1908649</v>
      </c>
      <c r="M46" s="5">
        <f t="shared" si="11"/>
        <v>1128545</v>
      </c>
      <c r="N46" s="13">
        <f t="shared" si="11"/>
        <v>780104</v>
      </c>
      <c r="O46" s="12">
        <f t="shared" si="11"/>
        <v>604396</v>
      </c>
      <c r="P46" s="5">
        <f t="shared" si="11"/>
        <v>410272</v>
      </c>
      <c r="Q46" s="13">
        <f t="shared" si="11"/>
        <v>194124</v>
      </c>
      <c r="R46" s="7">
        <f t="shared" si="11"/>
        <v>983319</v>
      </c>
    </row>
    <row r="47" spans="1:18" x14ac:dyDescent="0.25">
      <c r="A47" s="24"/>
      <c r="B47" s="32"/>
      <c r="C47" s="33"/>
      <c r="D47" s="33"/>
      <c r="E47" s="34"/>
      <c r="F47" s="32"/>
      <c r="G47" s="33"/>
      <c r="H47" s="34"/>
      <c r="I47" s="32"/>
      <c r="J47" s="33"/>
      <c r="K47" s="34"/>
      <c r="L47" s="32"/>
      <c r="M47" s="33"/>
      <c r="N47" s="34"/>
      <c r="O47" s="32"/>
      <c r="P47" s="33"/>
      <c r="Q47" s="34"/>
      <c r="R47" s="35"/>
    </row>
    <row r="48" spans="1:18" x14ac:dyDescent="0.25">
      <c r="A48" s="22" t="s">
        <v>169</v>
      </c>
      <c r="B48" s="32"/>
      <c r="C48" s="33"/>
      <c r="D48" s="33"/>
      <c r="E48" s="34"/>
      <c r="F48" s="32"/>
      <c r="G48" s="33"/>
      <c r="H48" s="34"/>
      <c r="I48" s="32"/>
      <c r="J48" s="33"/>
      <c r="K48" s="34"/>
      <c r="L48" s="32"/>
      <c r="M48" s="33"/>
      <c r="N48" s="34"/>
      <c r="O48" s="32"/>
      <c r="P48" s="33"/>
      <c r="Q48" s="34"/>
      <c r="R48" s="35"/>
    </row>
    <row r="49" spans="1:18" x14ac:dyDescent="0.25">
      <c r="A49" s="25" t="s">
        <v>150</v>
      </c>
      <c r="B49" s="14">
        <v>0</v>
      </c>
      <c r="C49" s="6">
        <v>772</v>
      </c>
      <c r="D49" s="6">
        <v>0</v>
      </c>
      <c r="E49" s="13">
        <f>SUM(B49:D49)</f>
        <v>772</v>
      </c>
      <c r="F49" s="14">
        <v>0</v>
      </c>
      <c r="G49" s="6">
        <v>0</v>
      </c>
      <c r="H49" s="15">
        <v>0</v>
      </c>
      <c r="I49" s="14">
        <v>0</v>
      </c>
      <c r="J49" s="6">
        <v>0</v>
      </c>
      <c r="K49" s="15">
        <v>0</v>
      </c>
      <c r="L49" s="14">
        <v>568002</v>
      </c>
      <c r="M49" s="6">
        <v>340546</v>
      </c>
      <c r="N49" s="15">
        <v>227456</v>
      </c>
      <c r="O49" s="14">
        <v>220905</v>
      </c>
      <c r="P49" s="6">
        <v>68604</v>
      </c>
      <c r="Q49" s="15">
        <v>152301</v>
      </c>
      <c r="R49" s="8">
        <v>380529</v>
      </c>
    </row>
    <row r="50" spans="1:18" x14ac:dyDescent="0.25">
      <c r="A50" s="25" t="s">
        <v>151</v>
      </c>
      <c r="B50" s="14">
        <v>0</v>
      </c>
      <c r="C50" s="6">
        <v>3248</v>
      </c>
      <c r="D50" s="6">
        <v>0</v>
      </c>
      <c r="E50" s="13">
        <f t="shared" ref="E50:E52" si="12">SUM(B50:D50)</f>
        <v>3248</v>
      </c>
      <c r="F50" s="14">
        <v>0</v>
      </c>
      <c r="G50" s="6">
        <v>0</v>
      </c>
      <c r="H50" s="15">
        <v>0</v>
      </c>
      <c r="I50" s="14">
        <v>0</v>
      </c>
      <c r="J50" s="6">
        <v>0</v>
      </c>
      <c r="K50" s="15">
        <v>0</v>
      </c>
      <c r="L50" s="14">
        <v>573217</v>
      </c>
      <c r="M50" s="6">
        <v>360318</v>
      </c>
      <c r="N50" s="15">
        <v>212899</v>
      </c>
      <c r="O50" s="14">
        <v>220906</v>
      </c>
      <c r="P50" s="6">
        <v>74382</v>
      </c>
      <c r="Q50" s="15">
        <v>146524</v>
      </c>
      <c r="R50" s="8">
        <v>362671</v>
      </c>
    </row>
    <row r="51" spans="1:18" x14ac:dyDescent="0.25">
      <c r="A51" s="25" t="s">
        <v>152</v>
      </c>
      <c r="B51" s="14">
        <v>0</v>
      </c>
      <c r="C51" s="6">
        <v>5072</v>
      </c>
      <c r="D51" s="6">
        <v>0</v>
      </c>
      <c r="E51" s="13">
        <f t="shared" si="12"/>
        <v>5072</v>
      </c>
      <c r="F51" s="14">
        <v>0</v>
      </c>
      <c r="G51" s="6">
        <v>0</v>
      </c>
      <c r="H51" s="15">
        <v>0</v>
      </c>
      <c r="I51" s="14">
        <v>0</v>
      </c>
      <c r="J51" s="6">
        <v>0</v>
      </c>
      <c r="K51" s="15">
        <v>0</v>
      </c>
      <c r="L51" s="14">
        <v>589380</v>
      </c>
      <c r="M51" s="6">
        <v>380261</v>
      </c>
      <c r="N51" s="15">
        <v>209119</v>
      </c>
      <c r="O51" s="14">
        <v>220905</v>
      </c>
      <c r="P51" s="6">
        <v>80162</v>
      </c>
      <c r="Q51" s="15">
        <v>140743</v>
      </c>
      <c r="R51" s="8">
        <v>354934</v>
      </c>
    </row>
    <row r="52" spans="1:18" x14ac:dyDescent="0.25">
      <c r="A52" s="25" t="s">
        <v>153</v>
      </c>
      <c r="B52" s="14">
        <v>0</v>
      </c>
      <c r="C52" s="6">
        <v>0</v>
      </c>
      <c r="D52" s="6">
        <v>0</v>
      </c>
      <c r="E52" s="13">
        <f t="shared" si="12"/>
        <v>0</v>
      </c>
      <c r="F52" s="14">
        <v>0</v>
      </c>
      <c r="G52" s="6">
        <v>0</v>
      </c>
      <c r="H52" s="15">
        <v>0</v>
      </c>
      <c r="I52" s="14">
        <v>0</v>
      </c>
      <c r="J52" s="6">
        <v>0</v>
      </c>
      <c r="K52" s="15">
        <v>0</v>
      </c>
      <c r="L52" s="14">
        <v>595646</v>
      </c>
      <c r="M52" s="6">
        <v>399600</v>
      </c>
      <c r="N52" s="15">
        <v>196046</v>
      </c>
      <c r="O52" s="14">
        <v>234892</v>
      </c>
      <c r="P52" s="6">
        <v>86290</v>
      </c>
      <c r="Q52" s="15">
        <v>148602</v>
      </c>
      <c r="R52" s="8">
        <v>344648</v>
      </c>
    </row>
    <row r="53" spans="1:18" x14ac:dyDescent="0.25">
      <c r="A53" s="22" t="s">
        <v>162</v>
      </c>
      <c r="B53" s="12">
        <f t="shared" ref="B53:R53" si="13">SUM(B49:B52)</f>
        <v>0</v>
      </c>
      <c r="C53" s="5">
        <f t="shared" si="13"/>
        <v>9092</v>
      </c>
      <c r="D53" s="5">
        <f t="shared" si="13"/>
        <v>0</v>
      </c>
      <c r="E53" s="13">
        <f t="shared" si="13"/>
        <v>9092</v>
      </c>
      <c r="F53" s="12">
        <f t="shared" si="13"/>
        <v>0</v>
      </c>
      <c r="G53" s="5">
        <f t="shared" si="13"/>
        <v>0</v>
      </c>
      <c r="H53" s="13">
        <f t="shared" si="13"/>
        <v>0</v>
      </c>
      <c r="I53" s="12">
        <f t="shared" si="13"/>
        <v>0</v>
      </c>
      <c r="J53" s="5">
        <f t="shared" si="13"/>
        <v>0</v>
      </c>
      <c r="K53" s="13">
        <f t="shared" si="13"/>
        <v>0</v>
      </c>
      <c r="L53" s="12">
        <f t="shared" si="13"/>
        <v>2326245</v>
      </c>
      <c r="M53" s="5">
        <f t="shared" si="13"/>
        <v>1480725</v>
      </c>
      <c r="N53" s="13">
        <f t="shared" si="13"/>
        <v>845520</v>
      </c>
      <c r="O53" s="12">
        <f t="shared" si="13"/>
        <v>897608</v>
      </c>
      <c r="P53" s="5">
        <f t="shared" si="13"/>
        <v>309438</v>
      </c>
      <c r="Q53" s="13">
        <f t="shared" si="13"/>
        <v>588170</v>
      </c>
      <c r="R53" s="7">
        <f t="shared" si="13"/>
        <v>1442782</v>
      </c>
    </row>
    <row r="54" spans="1:18" x14ac:dyDescent="0.25">
      <c r="A54" s="24"/>
      <c r="B54" s="32"/>
      <c r="C54" s="33"/>
      <c r="D54" s="33"/>
      <c r="E54" s="34"/>
      <c r="F54" s="32"/>
      <c r="G54" s="33"/>
      <c r="H54" s="34"/>
      <c r="I54" s="32"/>
      <c r="J54" s="33"/>
      <c r="K54" s="34"/>
      <c r="L54" s="32"/>
      <c r="M54" s="33"/>
      <c r="N54" s="34"/>
      <c r="O54" s="32"/>
      <c r="P54" s="33"/>
      <c r="Q54" s="34"/>
      <c r="R54" s="35"/>
    </row>
    <row r="55" spans="1:18" x14ac:dyDescent="0.25">
      <c r="A55" s="22" t="s">
        <v>170</v>
      </c>
      <c r="B55" s="32"/>
      <c r="C55" s="33"/>
      <c r="D55" s="33"/>
      <c r="E55" s="34"/>
      <c r="F55" s="32"/>
      <c r="G55" s="33"/>
      <c r="H55" s="34"/>
      <c r="I55" s="32"/>
      <c r="J55" s="33"/>
      <c r="K55" s="34"/>
      <c r="L55" s="32"/>
      <c r="M55" s="33"/>
      <c r="N55" s="34"/>
      <c r="O55" s="32"/>
      <c r="P55" s="33"/>
      <c r="Q55" s="34"/>
      <c r="R55" s="35"/>
    </row>
    <row r="56" spans="1:18" x14ac:dyDescent="0.25">
      <c r="A56" s="25" t="s">
        <v>150</v>
      </c>
      <c r="B56" s="14">
        <v>0</v>
      </c>
      <c r="C56" s="6">
        <v>773</v>
      </c>
      <c r="D56" s="6">
        <v>0</v>
      </c>
      <c r="E56" s="13">
        <f>SUM(B56:D56)</f>
        <v>773</v>
      </c>
      <c r="F56" s="14">
        <v>0</v>
      </c>
      <c r="G56" s="6">
        <v>0</v>
      </c>
      <c r="H56" s="15">
        <v>0</v>
      </c>
      <c r="I56" s="14">
        <v>0</v>
      </c>
      <c r="J56" s="6">
        <v>0</v>
      </c>
      <c r="K56" s="15">
        <v>0</v>
      </c>
      <c r="L56" s="14">
        <v>267209</v>
      </c>
      <c r="M56" s="6">
        <v>139874</v>
      </c>
      <c r="N56" s="15">
        <v>127335</v>
      </c>
      <c r="O56" s="14">
        <v>10754</v>
      </c>
      <c r="P56" s="6">
        <v>1280</v>
      </c>
      <c r="Q56" s="15">
        <v>9474</v>
      </c>
      <c r="R56" s="8">
        <v>137582</v>
      </c>
    </row>
    <row r="57" spans="1:18" x14ac:dyDescent="0.25">
      <c r="A57" s="25" t="s">
        <v>151</v>
      </c>
      <c r="B57" s="14">
        <v>0</v>
      </c>
      <c r="C57" s="6">
        <v>3249</v>
      </c>
      <c r="D57" s="6">
        <v>0</v>
      </c>
      <c r="E57" s="13">
        <f t="shared" ref="E57:E59" si="14">SUM(B57:D57)</f>
        <v>3249</v>
      </c>
      <c r="F57" s="14">
        <v>0</v>
      </c>
      <c r="G57" s="6">
        <v>0</v>
      </c>
      <c r="H57" s="15">
        <v>0</v>
      </c>
      <c r="I57" s="14">
        <v>0</v>
      </c>
      <c r="J57" s="6">
        <v>0</v>
      </c>
      <c r="K57" s="15">
        <v>0</v>
      </c>
      <c r="L57" s="14">
        <v>272426</v>
      </c>
      <c r="M57" s="6">
        <v>150085</v>
      </c>
      <c r="N57" s="15">
        <v>122341</v>
      </c>
      <c r="O57" s="14">
        <v>10753</v>
      </c>
      <c r="P57" s="6">
        <v>1665</v>
      </c>
      <c r="Q57" s="15">
        <v>9088</v>
      </c>
      <c r="R57" s="8">
        <v>134678</v>
      </c>
    </row>
    <row r="58" spans="1:18" x14ac:dyDescent="0.25">
      <c r="A58" s="25" t="s">
        <v>152</v>
      </c>
      <c r="B58" s="14">
        <v>0</v>
      </c>
      <c r="C58" s="6">
        <v>5072</v>
      </c>
      <c r="D58" s="6">
        <v>0</v>
      </c>
      <c r="E58" s="13">
        <f t="shared" si="14"/>
        <v>5072</v>
      </c>
      <c r="F58" s="14">
        <v>0</v>
      </c>
      <c r="G58" s="6">
        <v>0</v>
      </c>
      <c r="H58" s="15">
        <v>0</v>
      </c>
      <c r="I58" s="14">
        <v>0</v>
      </c>
      <c r="J58" s="6">
        <v>0</v>
      </c>
      <c r="K58" s="15">
        <v>0</v>
      </c>
      <c r="L58" s="14">
        <v>274602</v>
      </c>
      <c r="M58" s="6">
        <v>160059</v>
      </c>
      <c r="N58" s="15">
        <v>114543</v>
      </c>
      <c r="O58" s="14">
        <v>10753</v>
      </c>
      <c r="P58" s="6">
        <v>2048</v>
      </c>
      <c r="Q58" s="15">
        <v>8705</v>
      </c>
      <c r="R58" s="8">
        <v>128320</v>
      </c>
    </row>
    <row r="59" spans="1:18" x14ac:dyDescent="0.25">
      <c r="A59" s="25" t="s">
        <v>153</v>
      </c>
      <c r="B59" s="14">
        <v>0</v>
      </c>
      <c r="C59" s="6">
        <v>0</v>
      </c>
      <c r="D59" s="6">
        <v>0</v>
      </c>
      <c r="E59" s="13">
        <f t="shared" si="14"/>
        <v>0</v>
      </c>
      <c r="F59" s="14">
        <v>0</v>
      </c>
      <c r="G59" s="6">
        <v>0</v>
      </c>
      <c r="H59" s="15">
        <v>0</v>
      </c>
      <c r="I59" s="14">
        <v>0</v>
      </c>
      <c r="J59" s="6">
        <v>0</v>
      </c>
      <c r="K59" s="15">
        <v>0</v>
      </c>
      <c r="L59" s="14">
        <v>280707</v>
      </c>
      <c r="M59" s="6">
        <v>169376</v>
      </c>
      <c r="N59" s="15">
        <v>111331</v>
      </c>
      <c r="O59" s="14">
        <v>10753</v>
      </c>
      <c r="P59" s="6">
        <v>2433</v>
      </c>
      <c r="Q59" s="15">
        <v>8320</v>
      </c>
      <c r="R59" s="8">
        <v>119651</v>
      </c>
    </row>
    <row r="60" spans="1:18" x14ac:dyDescent="0.25">
      <c r="A60" s="22" t="s">
        <v>162</v>
      </c>
      <c r="B60" s="12">
        <f t="shared" ref="B60:R60" si="15">SUM(B56:B59)</f>
        <v>0</v>
      </c>
      <c r="C60" s="5">
        <f t="shared" si="15"/>
        <v>9094</v>
      </c>
      <c r="D60" s="5">
        <f t="shared" si="15"/>
        <v>0</v>
      </c>
      <c r="E60" s="13">
        <f t="shared" si="15"/>
        <v>9094</v>
      </c>
      <c r="F60" s="12">
        <f t="shared" si="15"/>
        <v>0</v>
      </c>
      <c r="G60" s="5">
        <f t="shared" si="15"/>
        <v>0</v>
      </c>
      <c r="H60" s="13">
        <f t="shared" si="15"/>
        <v>0</v>
      </c>
      <c r="I60" s="12">
        <f t="shared" si="15"/>
        <v>0</v>
      </c>
      <c r="J60" s="5">
        <f t="shared" si="15"/>
        <v>0</v>
      </c>
      <c r="K60" s="13">
        <f t="shared" si="15"/>
        <v>0</v>
      </c>
      <c r="L60" s="12">
        <f t="shared" si="15"/>
        <v>1094944</v>
      </c>
      <c r="M60" s="5">
        <f t="shared" si="15"/>
        <v>619394</v>
      </c>
      <c r="N60" s="13">
        <f t="shared" si="15"/>
        <v>475550</v>
      </c>
      <c r="O60" s="12">
        <f t="shared" si="15"/>
        <v>43013</v>
      </c>
      <c r="P60" s="5">
        <f t="shared" si="15"/>
        <v>7426</v>
      </c>
      <c r="Q60" s="13">
        <f t="shared" si="15"/>
        <v>35587</v>
      </c>
      <c r="R60" s="7">
        <f t="shared" si="15"/>
        <v>520231</v>
      </c>
    </row>
    <row r="61" spans="1:18" x14ac:dyDescent="0.25">
      <c r="A61" s="24"/>
      <c r="B61" s="32"/>
      <c r="C61" s="33"/>
      <c r="D61" s="33"/>
      <c r="E61" s="34"/>
      <c r="F61" s="32"/>
      <c r="G61" s="33"/>
      <c r="H61" s="34"/>
      <c r="I61" s="32"/>
      <c r="J61" s="33"/>
      <c r="K61" s="34"/>
      <c r="L61" s="32"/>
      <c r="M61" s="33"/>
      <c r="N61" s="34"/>
      <c r="O61" s="32"/>
      <c r="P61" s="33"/>
      <c r="Q61" s="34"/>
      <c r="R61" s="35"/>
    </row>
    <row r="62" spans="1:18" x14ac:dyDescent="0.25">
      <c r="A62" s="22" t="s">
        <v>171</v>
      </c>
      <c r="B62" s="32"/>
      <c r="C62" s="33"/>
      <c r="D62" s="33"/>
      <c r="E62" s="34"/>
      <c r="F62" s="32"/>
      <c r="G62" s="33"/>
      <c r="H62" s="34"/>
      <c r="I62" s="32"/>
      <c r="J62" s="33"/>
      <c r="K62" s="34"/>
      <c r="L62" s="32"/>
      <c r="M62" s="33"/>
      <c r="N62" s="34"/>
      <c r="O62" s="32"/>
      <c r="P62" s="33"/>
      <c r="Q62" s="34"/>
      <c r="R62" s="35"/>
    </row>
    <row r="63" spans="1:18" x14ac:dyDescent="0.25">
      <c r="A63" s="25" t="s">
        <v>150</v>
      </c>
      <c r="B63" s="14">
        <v>9936362</v>
      </c>
      <c r="C63" s="6">
        <v>15144743.25</v>
      </c>
      <c r="D63" s="6">
        <v>0</v>
      </c>
      <c r="E63" s="13">
        <f>SUM(B63:D63)</f>
        <v>25081105.25</v>
      </c>
      <c r="F63" s="14">
        <v>16423977.939999999</v>
      </c>
      <c r="G63" s="6">
        <v>5464886.5999999996</v>
      </c>
      <c r="H63" s="15">
        <v>10959091.34</v>
      </c>
      <c r="I63" s="14">
        <v>160934436.62</v>
      </c>
      <c r="J63" s="6">
        <v>11682602.560000001</v>
      </c>
      <c r="K63" s="15">
        <v>149251834.06</v>
      </c>
      <c r="L63" s="14">
        <v>154360485.77000001</v>
      </c>
      <c r="M63" s="6">
        <v>65933347.409999996</v>
      </c>
      <c r="N63" s="15">
        <v>88427138.359999999</v>
      </c>
      <c r="O63" s="14">
        <v>407379.21</v>
      </c>
      <c r="P63" s="6">
        <v>0</v>
      </c>
      <c r="Q63" s="15">
        <v>407379.21</v>
      </c>
      <c r="R63" s="8">
        <v>274126548.22000003</v>
      </c>
    </row>
    <row r="64" spans="1:18" x14ac:dyDescent="0.25">
      <c r="A64" s="25" t="s">
        <v>151</v>
      </c>
      <c r="B64" s="14">
        <v>9936362</v>
      </c>
      <c r="C64" s="6">
        <v>26697699.43</v>
      </c>
      <c r="D64" s="6">
        <v>0</v>
      </c>
      <c r="E64" s="13">
        <f t="shared" ref="E64:E66" si="16">SUM(B64:D64)</f>
        <v>36634061.43</v>
      </c>
      <c r="F64" s="14">
        <v>16423977.939999999</v>
      </c>
      <c r="G64" s="6">
        <v>5747509.7699999996</v>
      </c>
      <c r="H64" s="15">
        <v>10676468.17</v>
      </c>
      <c r="I64" s="14">
        <v>160934436.62</v>
      </c>
      <c r="J64" s="6">
        <v>13786632.640000001</v>
      </c>
      <c r="K64" s="15">
        <v>147147803.97999999</v>
      </c>
      <c r="L64" s="14">
        <v>155725449.12</v>
      </c>
      <c r="M64" s="6">
        <v>70385464.980000004</v>
      </c>
      <c r="N64" s="15">
        <v>85339984.140000001</v>
      </c>
      <c r="O64" s="14">
        <v>407379.21</v>
      </c>
      <c r="P64" s="6">
        <v>0</v>
      </c>
      <c r="Q64" s="15">
        <v>407379.21</v>
      </c>
      <c r="R64" s="8">
        <v>280205696.93000001</v>
      </c>
    </row>
    <row r="65" spans="1:18" x14ac:dyDescent="0.25">
      <c r="A65" s="25" t="s">
        <v>152</v>
      </c>
      <c r="B65" s="14">
        <v>9936362</v>
      </c>
      <c r="C65" s="6">
        <v>6001499.4900000002</v>
      </c>
      <c r="D65" s="6">
        <v>0</v>
      </c>
      <c r="E65" s="13">
        <f t="shared" si="16"/>
        <v>15937861.49</v>
      </c>
      <c r="F65" s="14">
        <v>16036741.189999999</v>
      </c>
      <c r="G65" s="6">
        <v>6012154.9100000001</v>
      </c>
      <c r="H65" s="15">
        <v>10024586.279999999</v>
      </c>
      <c r="I65" s="14">
        <v>173386483.56</v>
      </c>
      <c r="J65" s="6">
        <v>16551009.619999999</v>
      </c>
      <c r="K65" s="15">
        <v>156835473.94</v>
      </c>
      <c r="L65" s="14">
        <v>156448072.31999999</v>
      </c>
      <c r="M65" s="6">
        <v>72401225.840000004</v>
      </c>
      <c r="N65" s="15">
        <v>84046846.480000004</v>
      </c>
      <c r="O65" s="14">
        <v>407379.21</v>
      </c>
      <c r="P65" s="6">
        <v>0</v>
      </c>
      <c r="Q65" s="15">
        <v>407379.21</v>
      </c>
      <c r="R65" s="8">
        <v>267252147.40000001</v>
      </c>
    </row>
    <row r="66" spans="1:18" x14ac:dyDescent="0.25">
      <c r="A66" s="25" t="s">
        <v>153</v>
      </c>
      <c r="B66" s="14">
        <v>9936362</v>
      </c>
      <c r="C66" s="6">
        <v>8743734.0800000001</v>
      </c>
      <c r="D66" s="6">
        <v>0</v>
      </c>
      <c r="E66" s="13">
        <f t="shared" si="16"/>
        <v>18680096.079999998</v>
      </c>
      <c r="F66" s="14">
        <v>16036741.189999999</v>
      </c>
      <c r="G66" s="6">
        <v>6265965.6500000004</v>
      </c>
      <c r="H66" s="15">
        <v>9770775.5399999991</v>
      </c>
      <c r="I66" s="14">
        <v>173386483.56</v>
      </c>
      <c r="J66" s="6">
        <v>19074987.469999999</v>
      </c>
      <c r="K66" s="15">
        <v>154311496.09</v>
      </c>
      <c r="L66" s="14">
        <v>157146853.65000001</v>
      </c>
      <c r="M66" s="6">
        <v>76118157.969999999</v>
      </c>
      <c r="N66" s="15">
        <v>81028695.680000007</v>
      </c>
      <c r="O66" s="14">
        <v>407379.21</v>
      </c>
      <c r="P66" s="6">
        <v>0</v>
      </c>
      <c r="Q66" s="15">
        <v>407379.21</v>
      </c>
      <c r="R66" s="8">
        <v>264198442.59999999</v>
      </c>
    </row>
    <row r="67" spans="1:18" x14ac:dyDescent="0.25">
      <c r="A67" s="22" t="s">
        <v>162</v>
      </c>
      <c r="B67" s="12">
        <f t="shared" ref="B67:R67" si="17">SUM(B63:B66)</f>
        <v>39745448</v>
      </c>
      <c r="C67" s="5">
        <f t="shared" si="17"/>
        <v>56587676.25</v>
      </c>
      <c r="D67" s="5">
        <f t="shared" si="17"/>
        <v>0</v>
      </c>
      <c r="E67" s="13">
        <f t="shared" si="17"/>
        <v>96333124.25</v>
      </c>
      <c r="F67" s="12">
        <f t="shared" si="17"/>
        <v>64921438.259999998</v>
      </c>
      <c r="G67" s="5">
        <f t="shared" si="17"/>
        <v>23490516.93</v>
      </c>
      <c r="H67" s="13">
        <f t="shared" si="17"/>
        <v>41430921.329999998</v>
      </c>
      <c r="I67" s="12">
        <f t="shared" si="17"/>
        <v>668641840.36000001</v>
      </c>
      <c r="J67" s="5">
        <f t="shared" si="17"/>
        <v>61095232.289999999</v>
      </c>
      <c r="K67" s="13">
        <f t="shared" si="17"/>
        <v>607546608.06999993</v>
      </c>
      <c r="L67" s="12">
        <f t="shared" si="17"/>
        <v>623680860.86000001</v>
      </c>
      <c r="M67" s="5">
        <f t="shared" si="17"/>
        <v>284838196.19999999</v>
      </c>
      <c r="N67" s="13">
        <f t="shared" si="17"/>
        <v>338842664.66000003</v>
      </c>
      <c r="O67" s="12">
        <f t="shared" si="17"/>
        <v>1629516.84</v>
      </c>
      <c r="P67" s="5">
        <f t="shared" si="17"/>
        <v>0</v>
      </c>
      <c r="Q67" s="13">
        <f t="shared" si="17"/>
        <v>1629516.84</v>
      </c>
      <c r="R67" s="7">
        <f t="shared" si="17"/>
        <v>1085782835.1500001</v>
      </c>
    </row>
    <row r="68" spans="1:18" x14ac:dyDescent="0.25">
      <c r="A68" s="24"/>
      <c r="B68" s="32"/>
      <c r="C68" s="33"/>
      <c r="D68" s="33"/>
      <c r="E68" s="34"/>
      <c r="F68" s="32"/>
      <c r="G68" s="33"/>
      <c r="H68" s="34"/>
      <c r="I68" s="32"/>
      <c r="J68" s="33"/>
      <c r="K68" s="34"/>
      <c r="L68" s="32"/>
      <c r="M68" s="33"/>
      <c r="N68" s="34"/>
      <c r="O68" s="32"/>
      <c r="P68" s="33"/>
      <c r="Q68" s="34"/>
      <c r="R68" s="35"/>
    </row>
    <row r="69" spans="1:18" x14ac:dyDescent="0.25">
      <c r="A69" s="22" t="s">
        <v>172</v>
      </c>
      <c r="B69" s="32"/>
      <c r="C69" s="33"/>
      <c r="D69" s="33"/>
      <c r="E69" s="34"/>
      <c r="F69" s="32"/>
      <c r="G69" s="33"/>
      <c r="H69" s="34"/>
      <c r="I69" s="32"/>
      <c r="J69" s="33"/>
      <c r="K69" s="34"/>
      <c r="L69" s="32"/>
      <c r="M69" s="33"/>
      <c r="N69" s="34"/>
      <c r="O69" s="32"/>
      <c r="P69" s="33"/>
      <c r="Q69" s="34"/>
      <c r="R69" s="35"/>
    </row>
    <row r="70" spans="1:18" x14ac:dyDescent="0.25">
      <c r="A70" s="25" t="s">
        <v>150</v>
      </c>
      <c r="B70" s="14">
        <v>13751792</v>
      </c>
      <c r="C70" s="6">
        <v>19729252</v>
      </c>
      <c r="D70" s="6">
        <v>0</v>
      </c>
      <c r="E70" s="13">
        <f>SUM(B70:D70)</f>
        <v>33481044</v>
      </c>
      <c r="F70" s="14">
        <v>0</v>
      </c>
      <c r="G70" s="6">
        <v>0</v>
      </c>
      <c r="H70" s="15">
        <v>0</v>
      </c>
      <c r="I70" s="14">
        <v>193488006</v>
      </c>
      <c r="J70" s="6">
        <v>104535427</v>
      </c>
      <c r="K70" s="15">
        <v>88952579</v>
      </c>
      <c r="L70" s="14">
        <v>279635292</v>
      </c>
      <c r="M70" s="6">
        <v>179861577</v>
      </c>
      <c r="N70" s="15">
        <v>99773715</v>
      </c>
      <c r="O70" s="14">
        <v>0</v>
      </c>
      <c r="P70" s="6">
        <v>0</v>
      </c>
      <c r="Q70" s="15">
        <v>0</v>
      </c>
      <c r="R70" s="8">
        <v>222207338</v>
      </c>
    </row>
    <row r="71" spans="1:18" x14ac:dyDescent="0.25">
      <c r="A71" s="25" t="s">
        <v>151</v>
      </c>
      <c r="B71" s="14">
        <v>17480612</v>
      </c>
      <c r="C71" s="6">
        <v>17482567</v>
      </c>
      <c r="D71" s="6">
        <v>0</v>
      </c>
      <c r="E71" s="13">
        <f t="shared" ref="E71:E73" si="18">SUM(B71:D71)</f>
        <v>34963179</v>
      </c>
      <c r="F71" s="14">
        <v>0</v>
      </c>
      <c r="G71" s="6">
        <v>0</v>
      </c>
      <c r="H71" s="15">
        <v>0</v>
      </c>
      <c r="I71" s="14">
        <v>206865646</v>
      </c>
      <c r="J71" s="6">
        <v>106847070</v>
      </c>
      <c r="K71" s="15">
        <v>100018576</v>
      </c>
      <c r="L71" s="14">
        <v>282600117</v>
      </c>
      <c r="M71" s="6">
        <v>184607108</v>
      </c>
      <c r="N71" s="15">
        <v>97993009</v>
      </c>
      <c r="O71" s="14">
        <v>0</v>
      </c>
      <c r="P71" s="6">
        <v>0</v>
      </c>
      <c r="Q71" s="15">
        <v>0</v>
      </c>
      <c r="R71" s="8">
        <v>232974764</v>
      </c>
    </row>
    <row r="72" spans="1:18" x14ac:dyDescent="0.25">
      <c r="A72" s="25" t="s">
        <v>152</v>
      </c>
      <c r="B72" s="14">
        <v>17480612</v>
      </c>
      <c r="C72" s="6">
        <v>34103717</v>
      </c>
      <c r="D72" s="6">
        <v>0</v>
      </c>
      <c r="E72" s="13">
        <f t="shared" si="18"/>
        <v>51584329</v>
      </c>
      <c r="F72" s="14">
        <v>0</v>
      </c>
      <c r="G72" s="6">
        <v>0</v>
      </c>
      <c r="H72" s="15">
        <v>0</v>
      </c>
      <c r="I72" s="14">
        <v>208906768</v>
      </c>
      <c r="J72" s="6">
        <v>109298120</v>
      </c>
      <c r="K72" s="15">
        <v>99608648</v>
      </c>
      <c r="L72" s="14">
        <v>287416440</v>
      </c>
      <c r="M72" s="6">
        <v>189126276</v>
      </c>
      <c r="N72" s="15">
        <v>98290164</v>
      </c>
      <c r="O72" s="14">
        <v>0</v>
      </c>
      <c r="P72" s="6">
        <v>0</v>
      </c>
      <c r="Q72" s="15">
        <v>0</v>
      </c>
      <c r="R72" s="8">
        <v>249483141</v>
      </c>
    </row>
    <row r="73" spans="1:18" x14ac:dyDescent="0.25">
      <c r="A73" s="25" t="s">
        <v>153</v>
      </c>
      <c r="B73" s="14">
        <v>17480612</v>
      </c>
      <c r="C73" s="6">
        <v>42215051</v>
      </c>
      <c r="D73" s="6">
        <v>0</v>
      </c>
      <c r="E73" s="13">
        <f t="shared" si="18"/>
        <v>59695663</v>
      </c>
      <c r="F73" s="14">
        <v>0</v>
      </c>
      <c r="G73" s="6">
        <v>0</v>
      </c>
      <c r="H73" s="15">
        <v>0</v>
      </c>
      <c r="I73" s="14">
        <v>202692124</v>
      </c>
      <c r="J73" s="6">
        <v>111792575</v>
      </c>
      <c r="K73" s="15">
        <v>90899549</v>
      </c>
      <c r="L73" s="14">
        <v>297525940</v>
      </c>
      <c r="M73" s="6">
        <v>193911916</v>
      </c>
      <c r="N73" s="15">
        <v>103614024</v>
      </c>
      <c r="O73" s="14">
        <v>0</v>
      </c>
      <c r="P73" s="6">
        <v>0</v>
      </c>
      <c r="Q73" s="15">
        <v>0</v>
      </c>
      <c r="R73" s="8">
        <v>254209236</v>
      </c>
    </row>
    <row r="74" spans="1:18" x14ac:dyDescent="0.25">
      <c r="A74" s="22" t="s">
        <v>162</v>
      </c>
      <c r="B74" s="12">
        <f t="shared" ref="B74:R74" si="19">SUM(B70:B73)</f>
        <v>66193628</v>
      </c>
      <c r="C74" s="5">
        <f t="shared" si="19"/>
        <v>113530587</v>
      </c>
      <c r="D74" s="5">
        <f t="shared" si="19"/>
        <v>0</v>
      </c>
      <c r="E74" s="13">
        <f t="shared" si="19"/>
        <v>179724215</v>
      </c>
      <c r="F74" s="12">
        <f t="shared" si="19"/>
        <v>0</v>
      </c>
      <c r="G74" s="5">
        <f t="shared" si="19"/>
        <v>0</v>
      </c>
      <c r="H74" s="13">
        <f t="shared" si="19"/>
        <v>0</v>
      </c>
      <c r="I74" s="12">
        <f t="shared" si="19"/>
        <v>811952544</v>
      </c>
      <c r="J74" s="5">
        <f t="shared" si="19"/>
        <v>432473192</v>
      </c>
      <c r="K74" s="13">
        <f t="shared" si="19"/>
        <v>379479352</v>
      </c>
      <c r="L74" s="12">
        <f t="shared" si="19"/>
        <v>1147177789</v>
      </c>
      <c r="M74" s="5">
        <f t="shared" si="19"/>
        <v>747506877</v>
      </c>
      <c r="N74" s="13">
        <f t="shared" si="19"/>
        <v>399670912</v>
      </c>
      <c r="O74" s="12">
        <f t="shared" si="19"/>
        <v>0</v>
      </c>
      <c r="P74" s="5">
        <f t="shared" si="19"/>
        <v>0</v>
      </c>
      <c r="Q74" s="13">
        <f t="shared" si="19"/>
        <v>0</v>
      </c>
      <c r="R74" s="7">
        <f t="shared" si="19"/>
        <v>958874479</v>
      </c>
    </row>
    <row r="75" spans="1:18" x14ac:dyDescent="0.25">
      <c r="A75" s="24"/>
      <c r="B75" s="32"/>
      <c r="C75" s="33"/>
      <c r="D75" s="33"/>
      <c r="E75" s="34"/>
      <c r="F75" s="32"/>
      <c r="G75" s="33"/>
      <c r="H75" s="34"/>
      <c r="I75" s="32"/>
      <c r="J75" s="33"/>
      <c r="K75" s="34"/>
      <c r="L75" s="32"/>
      <c r="M75" s="33"/>
      <c r="N75" s="34"/>
      <c r="O75" s="32"/>
      <c r="P75" s="33"/>
      <c r="Q75" s="34"/>
      <c r="R75" s="35"/>
    </row>
    <row r="76" spans="1:18" x14ac:dyDescent="0.25">
      <c r="A76" s="22" t="s">
        <v>173</v>
      </c>
      <c r="B76" s="32"/>
      <c r="C76" s="33"/>
      <c r="D76" s="33"/>
      <c r="E76" s="34"/>
      <c r="F76" s="32"/>
      <c r="G76" s="33"/>
      <c r="H76" s="34"/>
      <c r="I76" s="32"/>
      <c r="J76" s="33"/>
      <c r="K76" s="34"/>
      <c r="L76" s="32"/>
      <c r="M76" s="33"/>
      <c r="N76" s="34"/>
      <c r="O76" s="32"/>
      <c r="P76" s="33"/>
      <c r="Q76" s="34"/>
      <c r="R76" s="35"/>
    </row>
    <row r="77" spans="1:18" x14ac:dyDescent="0.25">
      <c r="A77" s="25" t="s">
        <v>150</v>
      </c>
      <c r="B77" s="14">
        <v>454848.9</v>
      </c>
      <c r="C77" s="6">
        <v>763497.08</v>
      </c>
      <c r="D77" s="6">
        <v>0</v>
      </c>
      <c r="E77" s="13">
        <f>SUM(B77:D77)</f>
        <v>1218345.98</v>
      </c>
      <c r="F77" s="14">
        <v>352057</v>
      </c>
      <c r="G77" s="6">
        <v>352057</v>
      </c>
      <c r="H77" s="15">
        <v>0</v>
      </c>
      <c r="I77" s="14">
        <v>10589884.890000001</v>
      </c>
      <c r="J77" s="6">
        <v>6311704.3200000003</v>
      </c>
      <c r="K77" s="15">
        <v>4278180.57</v>
      </c>
      <c r="L77" s="14">
        <v>21412077.949999999</v>
      </c>
      <c r="M77" s="6">
        <v>16423180.41</v>
      </c>
      <c r="N77" s="15">
        <v>4988897.54</v>
      </c>
      <c r="O77" s="14">
        <v>6690930.2300000004</v>
      </c>
      <c r="P77" s="6">
        <v>2159104.41</v>
      </c>
      <c r="Q77" s="15">
        <v>4531825.82</v>
      </c>
      <c r="R77" s="8">
        <v>15017249.91</v>
      </c>
    </row>
    <row r="78" spans="1:18" x14ac:dyDescent="0.25">
      <c r="A78" s="25" t="s">
        <v>151</v>
      </c>
      <c r="B78" s="14">
        <v>454848.9</v>
      </c>
      <c r="C78" s="6">
        <v>940864.97</v>
      </c>
      <c r="D78" s="6">
        <v>0</v>
      </c>
      <c r="E78" s="13">
        <f t="shared" ref="E78:E80" si="20">SUM(B78:D78)</f>
        <v>1395713.87</v>
      </c>
      <c r="F78" s="14">
        <v>352057</v>
      </c>
      <c r="G78" s="6">
        <v>352057</v>
      </c>
      <c r="H78" s="15">
        <v>0</v>
      </c>
      <c r="I78" s="14">
        <v>10589884.890000001</v>
      </c>
      <c r="J78" s="6">
        <v>6527374.4500000002</v>
      </c>
      <c r="K78" s="15">
        <v>4062510.44</v>
      </c>
      <c r="L78" s="14">
        <v>21965952.690000001</v>
      </c>
      <c r="M78" s="6">
        <v>17007792.969999999</v>
      </c>
      <c r="N78" s="15">
        <v>4958159.72</v>
      </c>
      <c r="O78" s="14">
        <v>6725268.3700000001</v>
      </c>
      <c r="P78" s="6">
        <v>2258021.6800000002</v>
      </c>
      <c r="Q78" s="15">
        <v>4467246.6900000004</v>
      </c>
      <c r="R78" s="8">
        <v>14883630.720000001</v>
      </c>
    </row>
    <row r="79" spans="1:18" x14ac:dyDescent="0.25">
      <c r="A79" s="25" t="s">
        <v>152</v>
      </c>
      <c r="B79" s="14">
        <v>454848.9</v>
      </c>
      <c r="C79" s="6">
        <v>1604172.55</v>
      </c>
      <c r="D79" s="6">
        <v>0</v>
      </c>
      <c r="E79" s="13">
        <f t="shared" si="20"/>
        <v>2059021.4500000002</v>
      </c>
      <c r="F79" s="14">
        <v>352057</v>
      </c>
      <c r="G79" s="6">
        <v>352057</v>
      </c>
      <c r="H79" s="15">
        <v>0</v>
      </c>
      <c r="I79" s="14">
        <v>10589884.890000001</v>
      </c>
      <c r="J79" s="6">
        <v>6743045.1299999999</v>
      </c>
      <c r="K79" s="15">
        <v>3846839.76</v>
      </c>
      <c r="L79" s="14">
        <v>22304694.190000001</v>
      </c>
      <c r="M79" s="6">
        <v>17587626.170000002</v>
      </c>
      <c r="N79" s="15">
        <v>4717068.0199999996</v>
      </c>
      <c r="O79" s="14">
        <v>6725268.3700000001</v>
      </c>
      <c r="P79" s="6">
        <v>2356939.15</v>
      </c>
      <c r="Q79" s="15">
        <v>4368329.22</v>
      </c>
      <c r="R79" s="8">
        <v>14991258.449999999</v>
      </c>
    </row>
    <row r="80" spans="1:18" x14ac:dyDescent="0.25">
      <c r="A80" s="25" t="s">
        <v>153</v>
      </c>
      <c r="B80" s="14">
        <v>454848.9</v>
      </c>
      <c r="C80" s="6">
        <v>1675367.97</v>
      </c>
      <c r="D80" s="6">
        <v>0</v>
      </c>
      <c r="E80" s="13">
        <f t="shared" si="20"/>
        <v>2130216.87</v>
      </c>
      <c r="F80" s="14">
        <v>352057</v>
      </c>
      <c r="G80" s="6">
        <v>352057</v>
      </c>
      <c r="H80" s="15">
        <v>0</v>
      </c>
      <c r="I80" s="14">
        <v>10589884.890000001</v>
      </c>
      <c r="J80" s="6">
        <v>6958715.0099999998</v>
      </c>
      <c r="K80" s="15">
        <v>3631169.88</v>
      </c>
      <c r="L80" s="14">
        <v>22954558.609999999</v>
      </c>
      <c r="M80" s="6">
        <v>18489709.57</v>
      </c>
      <c r="N80" s="15">
        <v>4464849.04</v>
      </c>
      <c r="O80" s="14">
        <v>6725268.3700000001</v>
      </c>
      <c r="P80" s="6">
        <v>2455856.13</v>
      </c>
      <c r="Q80" s="15">
        <v>4269412.24</v>
      </c>
      <c r="R80" s="8">
        <v>14495648.029999999</v>
      </c>
    </row>
    <row r="81" spans="1:18" x14ac:dyDescent="0.25">
      <c r="A81" s="22" t="s">
        <v>162</v>
      </c>
      <c r="B81" s="12">
        <f t="shared" ref="B81:R81" si="21">SUM(B77:B80)</f>
        <v>1819395.6</v>
      </c>
      <c r="C81" s="5">
        <f t="shared" si="21"/>
        <v>4983902.5699999994</v>
      </c>
      <c r="D81" s="5">
        <f t="shared" si="21"/>
        <v>0</v>
      </c>
      <c r="E81" s="13">
        <f t="shared" si="21"/>
        <v>6803298.1700000009</v>
      </c>
      <c r="F81" s="12">
        <f t="shared" si="21"/>
        <v>1408228</v>
      </c>
      <c r="G81" s="5">
        <f t="shared" si="21"/>
        <v>1408228</v>
      </c>
      <c r="H81" s="13">
        <f t="shared" si="21"/>
        <v>0</v>
      </c>
      <c r="I81" s="12">
        <f t="shared" si="21"/>
        <v>42359539.560000002</v>
      </c>
      <c r="J81" s="5">
        <f t="shared" si="21"/>
        <v>26540838.909999996</v>
      </c>
      <c r="K81" s="13">
        <f t="shared" si="21"/>
        <v>15818700.649999999</v>
      </c>
      <c r="L81" s="12">
        <f t="shared" si="21"/>
        <v>88637283.439999998</v>
      </c>
      <c r="M81" s="5">
        <f t="shared" si="21"/>
        <v>69508309.120000005</v>
      </c>
      <c r="N81" s="13">
        <f t="shared" si="21"/>
        <v>19128974.32</v>
      </c>
      <c r="O81" s="12">
        <f t="shared" si="21"/>
        <v>26866735.340000004</v>
      </c>
      <c r="P81" s="5">
        <f t="shared" si="21"/>
        <v>9229921.370000001</v>
      </c>
      <c r="Q81" s="13">
        <f t="shared" si="21"/>
        <v>17636813.969999999</v>
      </c>
      <c r="R81" s="7">
        <f t="shared" si="21"/>
        <v>59387787.109999999</v>
      </c>
    </row>
    <row r="82" spans="1:18" x14ac:dyDescent="0.25">
      <c r="A82" s="24"/>
      <c r="B82" s="32"/>
      <c r="C82" s="33"/>
      <c r="D82" s="33"/>
      <c r="E82" s="34"/>
      <c r="F82" s="32"/>
      <c r="G82" s="33"/>
      <c r="H82" s="34"/>
      <c r="I82" s="32"/>
      <c r="J82" s="33"/>
      <c r="K82" s="34"/>
      <c r="L82" s="32"/>
      <c r="M82" s="33"/>
      <c r="N82" s="34"/>
      <c r="O82" s="32"/>
      <c r="P82" s="33"/>
      <c r="Q82" s="34"/>
      <c r="R82" s="35"/>
    </row>
    <row r="83" spans="1:18" x14ac:dyDescent="0.25">
      <c r="A83" s="22" t="s">
        <v>174</v>
      </c>
      <c r="B83" s="32"/>
      <c r="C83" s="33"/>
      <c r="D83" s="33"/>
      <c r="E83" s="34"/>
      <c r="F83" s="32"/>
      <c r="G83" s="33"/>
      <c r="H83" s="34"/>
      <c r="I83" s="32"/>
      <c r="J83" s="33"/>
      <c r="K83" s="34"/>
      <c r="L83" s="32"/>
      <c r="M83" s="33"/>
      <c r="N83" s="34"/>
      <c r="O83" s="32"/>
      <c r="P83" s="33"/>
      <c r="Q83" s="34"/>
      <c r="R83" s="35"/>
    </row>
    <row r="84" spans="1:18" x14ac:dyDescent="0.25">
      <c r="A84" s="25" t="s">
        <v>150</v>
      </c>
      <c r="B84" s="14">
        <v>26048501</v>
      </c>
      <c r="C84" s="6">
        <v>4312752</v>
      </c>
      <c r="D84" s="6">
        <v>0</v>
      </c>
      <c r="E84" s="13">
        <f>SUM(B84:D84)</f>
        <v>30361253</v>
      </c>
      <c r="F84" s="14">
        <v>6202611</v>
      </c>
      <c r="G84" s="6">
        <v>6067874</v>
      </c>
      <c r="H84" s="15">
        <v>134737</v>
      </c>
      <c r="I84" s="14">
        <v>64503806</v>
      </c>
      <c r="J84" s="6">
        <v>21915499</v>
      </c>
      <c r="K84" s="15">
        <v>42588307</v>
      </c>
      <c r="L84" s="14">
        <v>167827997</v>
      </c>
      <c r="M84" s="6">
        <v>109910583</v>
      </c>
      <c r="N84" s="15">
        <v>57917414</v>
      </c>
      <c r="O84" s="14">
        <v>12088670</v>
      </c>
      <c r="P84" s="6">
        <v>4824668</v>
      </c>
      <c r="Q84" s="15">
        <v>7264002</v>
      </c>
      <c r="R84" s="8">
        <v>138265713</v>
      </c>
    </row>
    <row r="85" spans="1:18" x14ac:dyDescent="0.25">
      <c r="A85" s="25" t="s">
        <v>151</v>
      </c>
      <c r="B85" s="14">
        <v>26048501</v>
      </c>
      <c r="C85" s="6">
        <v>5680305</v>
      </c>
      <c r="D85" s="6">
        <v>0</v>
      </c>
      <c r="E85" s="13">
        <f t="shared" ref="E85:E87" si="22">SUM(B85:D85)</f>
        <v>31728806</v>
      </c>
      <c r="F85" s="14">
        <v>6202611</v>
      </c>
      <c r="G85" s="6">
        <v>6071866</v>
      </c>
      <c r="H85" s="15">
        <v>130745</v>
      </c>
      <c r="I85" s="14">
        <v>64503806</v>
      </c>
      <c r="J85" s="6">
        <v>22557466</v>
      </c>
      <c r="K85" s="15">
        <v>41946340</v>
      </c>
      <c r="L85" s="14">
        <v>169813181</v>
      </c>
      <c r="M85" s="6">
        <v>112786611</v>
      </c>
      <c r="N85" s="15">
        <v>57026570</v>
      </c>
      <c r="O85" s="14">
        <v>12088670</v>
      </c>
      <c r="P85" s="6">
        <v>5135221</v>
      </c>
      <c r="Q85" s="15">
        <v>6953449</v>
      </c>
      <c r="R85" s="8">
        <v>137785910</v>
      </c>
    </row>
    <row r="86" spans="1:18" x14ac:dyDescent="0.25">
      <c r="A86" s="25" t="s">
        <v>152</v>
      </c>
      <c r="B86" s="14">
        <v>26048501</v>
      </c>
      <c r="C86" s="6">
        <v>14026457</v>
      </c>
      <c r="D86" s="6">
        <v>0</v>
      </c>
      <c r="E86" s="13">
        <f t="shared" si="22"/>
        <v>40074958</v>
      </c>
      <c r="F86" s="14">
        <v>6538345</v>
      </c>
      <c r="G86" s="6">
        <v>6077722</v>
      </c>
      <c r="H86" s="15">
        <v>460623</v>
      </c>
      <c r="I86" s="14">
        <v>64503806</v>
      </c>
      <c r="J86" s="6">
        <v>23412900</v>
      </c>
      <c r="K86" s="15">
        <v>41090906</v>
      </c>
      <c r="L86" s="14">
        <v>173260572</v>
      </c>
      <c r="M86" s="6">
        <v>115565808</v>
      </c>
      <c r="N86" s="15">
        <v>57694764</v>
      </c>
      <c r="O86" s="14">
        <v>12180848</v>
      </c>
      <c r="P86" s="6">
        <v>5448847</v>
      </c>
      <c r="Q86" s="15">
        <v>6732001</v>
      </c>
      <c r="R86" s="8">
        <v>146053252</v>
      </c>
    </row>
    <row r="87" spans="1:18" x14ac:dyDescent="0.25">
      <c r="A87" s="25" t="s">
        <v>153</v>
      </c>
      <c r="B87" s="14">
        <v>26048501</v>
      </c>
      <c r="C87" s="6">
        <v>18413684</v>
      </c>
      <c r="D87" s="6">
        <v>0</v>
      </c>
      <c r="E87" s="13">
        <f t="shared" si="22"/>
        <v>44462185</v>
      </c>
      <c r="F87" s="14">
        <v>6668877</v>
      </c>
      <c r="G87" s="6">
        <v>6106940</v>
      </c>
      <c r="H87" s="15">
        <v>561937</v>
      </c>
      <c r="I87" s="14">
        <v>64553721</v>
      </c>
      <c r="J87" s="6">
        <v>23863193</v>
      </c>
      <c r="K87" s="15">
        <v>40690528</v>
      </c>
      <c r="L87" s="14">
        <v>174667946</v>
      </c>
      <c r="M87" s="6">
        <v>118420963</v>
      </c>
      <c r="N87" s="15">
        <v>56246983</v>
      </c>
      <c r="O87" s="14">
        <v>15625230</v>
      </c>
      <c r="P87" s="6">
        <v>5788447</v>
      </c>
      <c r="Q87" s="15">
        <v>9836783</v>
      </c>
      <c r="R87" s="8">
        <v>151798416</v>
      </c>
    </row>
    <row r="88" spans="1:18" x14ac:dyDescent="0.25">
      <c r="A88" s="22" t="s">
        <v>162</v>
      </c>
      <c r="B88" s="12">
        <f t="shared" ref="B88:R88" si="23">SUM(B84:B87)</f>
        <v>104194004</v>
      </c>
      <c r="C88" s="5">
        <f t="shared" si="23"/>
        <v>42433198</v>
      </c>
      <c r="D88" s="5">
        <f t="shared" si="23"/>
        <v>0</v>
      </c>
      <c r="E88" s="13">
        <f t="shared" si="23"/>
        <v>146627202</v>
      </c>
      <c r="F88" s="12">
        <f t="shared" si="23"/>
        <v>25612444</v>
      </c>
      <c r="G88" s="5">
        <f t="shared" si="23"/>
        <v>24324402</v>
      </c>
      <c r="H88" s="13">
        <f t="shared" si="23"/>
        <v>1288042</v>
      </c>
      <c r="I88" s="12">
        <f t="shared" si="23"/>
        <v>258065139</v>
      </c>
      <c r="J88" s="5">
        <f t="shared" si="23"/>
        <v>91749058</v>
      </c>
      <c r="K88" s="13">
        <f t="shared" si="23"/>
        <v>166316081</v>
      </c>
      <c r="L88" s="12">
        <f t="shared" si="23"/>
        <v>685569696</v>
      </c>
      <c r="M88" s="5">
        <f t="shared" si="23"/>
        <v>456683965</v>
      </c>
      <c r="N88" s="13">
        <f t="shared" si="23"/>
        <v>228885731</v>
      </c>
      <c r="O88" s="12">
        <f t="shared" si="23"/>
        <v>51983418</v>
      </c>
      <c r="P88" s="5">
        <f t="shared" si="23"/>
        <v>21197183</v>
      </c>
      <c r="Q88" s="13">
        <f t="shared" si="23"/>
        <v>30786235</v>
      </c>
      <c r="R88" s="7">
        <f t="shared" si="23"/>
        <v>573903291</v>
      </c>
    </row>
    <row r="89" spans="1:18" x14ac:dyDescent="0.25">
      <c r="A89" s="24"/>
      <c r="B89" s="32"/>
      <c r="C89" s="33"/>
      <c r="D89" s="33"/>
      <c r="E89" s="34"/>
      <c r="F89" s="32"/>
      <c r="G89" s="33"/>
      <c r="H89" s="34"/>
      <c r="I89" s="32"/>
      <c r="J89" s="33"/>
      <c r="K89" s="34"/>
      <c r="L89" s="32"/>
      <c r="M89" s="33"/>
      <c r="N89" s="34"/>
      <c r="O89" s="32"/>
      <c r="P89" s="33"/>
      <c r="Q89" s="34"/>
      <c r="R89" s="35"/>
    </row>
    <row r="90" spans="1:18" x14ac:dyDescent="0.25">
      <c r="A90" s="22" t="s">
        <v>175</v>
      </c>
      <c r="B90" s="32"/>
      <c r="C90" s="33"/>
      <c r="D90" s="33"/>
      <c r="E90" s="34"/>
      <c r="F90" s="32"/>
      <c r="G90" s="33"/>
      <c r="H90" s="34"/>
      <c r="I90" s="32"/>
      <c r="J90" s="33"/>
      <c r="K90" s="34"/>
      <c r="L90" s="32"/>
      <c r="M90" s="33"/>
      <c r="N90" s="34"/>
      <c r="O90" s="32"/>
      <c r="P90" s="33"/>
      <c r="Q90" s="34"/>
      <c r="R90" s="35"/>
    </row>
    <row r="91" spans="1:18" x14ac:dyDescent="0.25">
      <c r="A91" s="25" t="s">
        <v>150</v>
      </c>
      <c r="B91" s="14">
        <v>6528314.8099999996</v>
      </c>
      <c r="C91" s="6">
        <v>3180485.16</v>
      </c>
      <c r="D91" s="6">
        <v>0</v>
      </c>
      <c r="E91" s="13">
        <f>SUM(B91:D91)</f>
        <v>9708799.9699999988</v>
      </c>
      <c r="F91" s="14">
        <v>9529345.0999999996</v>
      </c>
      <c r="G91" s="6">
        <v>7463562.8700000001</v>
      </c>
      <c r="H91" s="15">
        <v>2065782.23</v>
      </c>
      <c r="I91" s="14">
        <v>88590613.010000005</v>
      </c>
      <c r="J91" s="6">
        <v>32473813.43</v>
      </c>
      <c r="K91" s="15">
        <v>56116799.579999998</v>
      </c>
      <c r="L91" s="14">
        <v>147701146.09</v>
      </c>
      <c r="M91" s="6">
        <v>98699190.549999997</v>
      </c>
      <c r="N91" s="15">
        <v>49001955.539999999</v>
      </c>
      <c r="O91" s="14">
        <v>0</v>
      </c>
      <c r="P91" s="6">
        <v>0</v>
      </c>
      <c r="Q91" s="15">
        <v>0</v>
      </c>
      <c r="R91" s="8">
        <v>116893337.31999999</v>
      </c>
    </row>
    <row r="92" spans="1:18" x14ac:dyDescent="0.25">
      <c r="A92" s="25" t="s">
        <v>151</v>
      </c>
      <c r="B92" s="14">
        <v>6528314.8099999996</v>
      </c>
      <c r="C92" s="6">
        <v>3481491.16</v>
      </c>
      <c r="D92" s="6">
        <v>0</v>
      </c>
      <c r="E92" s="13">
        <f t="shared" ref="E92:E94" si="24">SUM(B92:D92)</f>
        <v>10009805.969999999</v>
      </c>
      <c r="F92" s="14">
        <v>9529345.0999999996</v>
      </c>
      <c r="G92" s="6">
        <v>7514161.3899999997</v>
      </c>
      <c r="H92" s="15">
        <v>2015183.71</v>
      </c>
      <c r="I92" s="14">
        <v>88590613.010000005</v>
      </c>
      <c r="J92" s="6">
        <v>33207748.41</v>
      </c>
      <c r="K92" s="15">
        <v>55382864.600000001</v>
      </c>
      <c r="L92" s="14">
        <v>150581592.88</v>
      </c>
      <c r="M92" s="6">
        <v>101191613.17</v>
      </c>
      <c r="N92" s="15">
        <v>49389979.710000001</v>
      </c>
      <c r="O92" s="14">
        <v>0</v>
      </c>
      <c r="P92" s="6">
        <v>0</v>
      </c>
      <c r="Q92" s="15">
        <v>0</v>
      </c>
      <c r="R92" s="8">
        <v>116797833.98999999</v>
      </c>
    </row>
    <row r="93" spans="1:18" x14ac:dyDescent="0.25">
      <c r="A93" s="25" t="s">
        <v>152</v>
      </c>
      <c r="B93" s="14">
        <v>6528314.8099999996</v>
      </c>
      <c r="C93" s="6">
        <v>3561886.41</v>
      </c>
      <c r="D93" s="6">
        <v>0</v>
      </c>
      <c r="E93" s="13">
        <f t="shared" si="24"/>
        <v>10090201.219999999</v>
      </c>
      <c r="F93" s="14">
        <v>9529345.0999999996</v>
      </c>
      <c r="G93" s="6">
        <v>7560385.7800000003</v>
      </c>
      <c r="H93" s="15">
        <v>1968959.32</v>
      </c>
      <c r="I93" s="14">
        <v>88590613.010000005</v>
      </c>
      <c r="J93" s="6">
        <v>33941584.990000002</v>
      </c>
      <c r="K93" s="15">
        <v>54649028.020000003</v>
      </c>
      <c r="L93" s="14">
        <v>151330883.19999999</v>
      </c>
      <c r="M93" s="6">
        <v>103785209.02</v>
      </c>
      <c r="N93" s="15">
        <v>47545674.18</v>
      </c>
      <c r="O93" s="14">
        <v>0</v>
      </c>
      <c r="P93" s="6">
        <v>0</v>
      </c>
      <c r="Q93" s="15">
        <v>0</v>
      </c>
      <c r="R93" s="8">
        <v>114253862.73999999</v>
      </c>
    </row>
    <row r="94" spans="1:18" x14ac:dyDescent="0.25">
      <c r="A94" s="25" t="s">
        <v>153</v>
      </c>
      <c r="B94" s="14">
        <v>6528314.8099999996</v>
      </c>
      <c r="C94" s="6">
        <v>277692.13</v>
      </c>
      <c r="D94" s="6">
        <v>0</v>
      </c>
      <c r="E94" s="13">
        <f t="shared" si="24"/>
        <v>6806006.9399999995</v>
      </c>
      <c r="F94" s="14">
        <v>9529345.0999999996</v>
      </c>
      <c r="G94" s="6">
        <v>7606610.3300000001</v>
      </c>
      <c r="H94" s="15">
        <v>1922734.77</v>
      </c>
      <c r="I94" s="14">
        <v>89550542.700000003</v>
      </c>
      <c r="J94" s="6">
        <v>34677243.420000002</v>
      </c>
      <c r="K94" s="15">
        <v>54873299.280000001</v>
      </c>
      <c r="L94" s="14">
        <v>147078694.63</v>
      </c>
      <c r="M94" s="6">
        <v>98098848.5</v>
      </c>
      <c r="N94" s="15">
        <v>48979846.130000003</v>
      </c>
      <c r="O94" s="14">
        <v>0</v>
      </c>
      <c r="P94" s="6">
        <v>0</v>
      </c>
      <c r="Q94" s="15">
        <v>0</v>
      </c>
      <c r="R94" s="8">
        <v>112581887.12</v>
      </c>
    </row>
    <row r="95" spans="1:18" x14ac:dyDescent="0.25">
      <c r="A95" s="22" t="s">
        <v>162</v>
      </c>
      <c r="B95" s="12">
        <f t="shared" ref="B95:R95" si="25">SUM(B91:B94)</f>
        <v>26113259.239999998</v>
      </c>
      <c r="C95" s="5">
        <f t="shared" si="25"/>
        <v>10501554.860000001</v>
      </c>
      <c r="D95" s="5">
        <f t="shared" si="25"/>
        <v>0</v>
      </c>
      <c r="E95" s="13">
        <f t="shared" si="25"/>
        <v>36614814.099999994</v>
      </c>
      <c r="F95" s="12">
        <f t="shared" si="25"/>
        <v>38117380.399999999</v>
      </c>
      <c r="G95" s="5">
        <f t="shared" si="25"/>
        <v>30144720.369999997</v>
      </c>
      <c r="H95" s="13">
        <f t="shared" si="25"/>
        <v>7972660.0299999993</v>
      </c>
      <c r="I95" s="12">
        <f t="shared" si="25"/>
        <v>355322381.73000002</v>
      </c>
      <c r="J95" s="5">
        <f t="shared" si="25"/>
        <v>134300390.25</v>
      </c>
      <c r="K95" s="13">
        <f t="shared" si="25"/>
        <v>221021991.48000002</v>
      </c>
      <c r="L95" s="12">
        <f t="shared" si="25"/>
        <v>596692316.79999995</v>
      </c>
      <c r="M95" s="5">
        <f t="shared" si="25"/>
        <v>401774861.24000001</v>
      </c>
      <c r="N95" s="13">
        <f t="shared" si="25"/>
        <v>194917455.56</v>
      </c>
      <c r="O95" s="12">
        <f t="shared" si="25"/>
        <v>0</v>
      </c>
      <c r="P95" s="5">
        <f t="shared" si="25"/>
        <v>0</v>
      </c>
      <c r="Q95" s="13">
        <f t="shared" si="25"/>
        <v>0</v>
      </c>
      <c r="R95" s="7">
        <f t="shared" si="25"/>
        <v>460526921.17000002</v>
      </c>
    </row>
    <row r="96" spans="1:18" x14ac:dyDescent="0.25">
      <c r="A96" s="24"/>
      <c r="B96" s="32"/>
      <c r="C96" s="33"/>
      <c r="D96" s="33"/>
      <c r="E96" s="34"/>
      <c r="F96" s="32"/>
      <c r="G96" s="33"/>
      <c r="H96" s="34"/>
      <c r="I96" s="32"/>
      <c r="J96" s="33"/>
      <c r="K96" s="34"/>
      <c r="L96" s="32"/>
      <c r="M96" s="33"/>
      <c r="N96" s="34"/>
      <c r="O96" s="32"/>
      <c r="P96" s="33"/>
      <c r="Q96" s="34"/>
      <c r="R96" s="35"/>
    </row>
    <row r="97" spans="1:18" x14ac:dyDescent="0.25">
      <c r="A97" s="22" t="s">
        <v>176</v>
      </c>
      <c r="B97" s="32"/>
      <c r="C97" s="33"/>
      <c r="D97" s="33"/>
      <c r="E97" s="34"/>
      <c r="F97" s="32"/>
      <c r="G97" s="33"/>
      <c r="H97" s="34"/>
      <c r="I97" s="32"/>
      <c r="J97" s="33"/>
      <c r="K97" s="34"/>
      <c r="L97" s="32"/>
      <c r="M97" s="33"/>
      <c r="N97" s="34"/>
      <c r="O97" s="32"/>
      <c r="P97" s="33"/>
      <c r="Q97" s="34"/>
      <c r="R97" s="35"/>
    </row>
    <row r="98" spans="1:18" x14ac:dyDescent="0.25">
      <c r="A98" s="25" t="s">
        <v>150</v>
      </c>
      <c r="B98" s="14">
        <v>7030000</v>
      </c>
      <c r="C98" s="6">
        <v>10682203</v>
      </c>
      <c r="D98" s="6">
        <v>-2</v>
      </c>
      <c r="E98" s="13">
        <f>SUM(B98:D98)</f>
        <v>17712201</v>
      </c>
      <c r="F98" s="14">
        <v>688854</v>
      </c>
      <c r="G98" s="6">
        <v>253290</v>
      </c>
      <c r="H98" s="15">
        <v>435564</v>
      </c>
      <c r="I98" s="14">
        <v>6131005</v>
      </c>
      <c r="J98" s="6">
        <v>2368581</v>
      </c>
      <c r="K98" s="15">
        <v>3762424</v>
      </c>
      <c r="L98" s="14">
        <v>5613286</v>
      </c>
      <c r="M98" s="6">
        <v>3476374</v>
      </c>
      <c r="N98" s="15">
        <v>2136912</v>
      </c>
      <c r="O98" s="14">
        <v>0</v>
      </c>
      <c r="P98" s="6">
        <v>0</v>
      </c>
      <c r="Q98" s="15">
        <v>0</v>
      </c>
      <c r="R98" s="8">
        <v>24047101</v>
      </c>
    </row>
    <row r="99" spans="1:18" x14ac:dyDescent="0.25">
      <c r="A99" s="25" t="s">
        <v>151</v>
      </c>
      <c r="B99" s="14">
        <v>7030000</v>
      </c>
      <c r="C99" s="6">
        <v>10982421</v>
      </c>
      <c r="D99" s="6">
        <v>-2</v>
      </c>
      <c r="E99" s="13">
        <f t="shared" ref="E99:E101" si="26">SUM(B99:D99)</f>
        <v>18012419</v>
      </c>
      <c r="F99" s="14">
        <v>688854</v>
      </c>
      <c r="G99" s="6">
        <v>267520</v>
      </c>
      <c r="H99" s="15">
        <v>421334</v>
      </c>
      <c r="I99" s="14">
        <v>6144876</v>
      </c>
      <c r="J99" s="6">
        <v>2557471</v>
      </c>
      <c r="K99" s="15">
        <v>3587405</v>
      </c>
      <c r="L99" s="14">
        <v>5676493</v>
      </c>
      <c r="M99" s="6">
        <v>3653684</v>
      </c>
      <c r="N99" s="15">
        <v>2022809</v>
      </c>
      <c r="O99" s="14">
        <v>0</v>
      </c>
      <c r="P99" s="6">
        <v>0</v>
      </c>
      <c r="Q99" s="15">
        <v>0</v>
      </c>
      <c r="R99" s="8">
        <v>24043967</v>
      </c>
    </row>
    <row r="100" spans="1:18" x14ac:dyDescent="0.25">
      <c r="A100" s="25" t="s">
        <v>152</v>
      </c>
      <c r="B100" s="14">
        <v>7030000</v>
      </c>
      <c r="C100" s="6">
        <v>12302222</v>
      </c>
      <c r="D100" s="6">
        <v>-2</v>
      </c>
      <c r="E100" s="13">
        <f t="shared" si="26"/>
        <v>19332220</v>
      </c>
      <c r="F100" s="14">
        <v>688854</v>
      </c>
      <c r="G100" s="6">
        <v>281750</v>
      </c>
      <c r="H100" s="15">
        <v>407104</v>
      </c>
      <c r="I100" s="14">
        <v>6199617</v>
      </c>
      <c r="J100" s="6">
        <v>2756318</v>
      </c>
      <c r="K100" s="15">
        <v>3443299</v>
      </c>
      <c r="L100" s="14">
        <v>5676493</v>
      </c>
      <c r="M100" s="6">
        <v>3838084</v>
      </c>
      <c r="N100" s="15">
        <v>1838409</v>
      </c>
      <c r="O100" s="14">
        <v>0</v>
      </c>
      <c r="P100" s="6">
        <v>0</v>
      </c>
      <c r="Q100" s="15">
        <v>0</v>
      </c>
      <c r="R100" s="8">
        <v>25021032</v>
      </c>
    </row>
    <row r="101" spans="1:18" x14ac:dyDescent="0.25">
      <c r="A101" s="25" t="s">
        <v>153</v>
      </c>
      <c r="B101" s="14">
        <v>7030000</v>
      </c>
      <c r="C101" s="6">
        <v>16920744</v>
      </c>
      <c r="D101" s="6">
        <v>-2</v>
      </c>
      <c r="E101" s="13">
        <f t="shared" si="26"/>
        <v>23950742</v>
      </c>
      <c r="F101" s="14">
        <v>688854</v>
      </c>
      <c r="G101" s="6">
        <v>295980</v>
      </c>
      <c r="H101" s="15">
        <v>392874</v>
      </c>
      <c r="I101" s="14">
        <v>6199617</v>
      </c>
      <c r="J101" s="6">
        <v>2943037</v>
      </c>
      <c r="K101" s="15">
        <v>3256580</v>
      </c>
      <c r="L101" s="14">
        <v>5692290</v>
      </c>
      <c r="M101" s="6">
        <v>4023036</v>
      </c>
      <c r="N101" s="15">
        <v>1669254</v>
      </c>
      <c r="O101" s="14">
        <v>0</v>
      </c>
      <c r="P101" s="6">
        <v>0</v>
      </c>
      <c r="Q101" s="15">
        <v>0</v>
      </c>
      <c r="R101" s="8">
        <v>29269450</v>
      </c>
    </row>
    <row r="102" spans="1:18" x14ac:dyDescent="0.25">
      <c r="A102" s="22" t="s">
        <v>162</v>
      </c>
      <c r="B102" s="12">
        <f t="shared" ref="B102:R102" si="27">SUM(B98:B101)</f>
        <v>28120000</v>
      </c>
      <c r="C102" s="5">
        <f t="shared" si="27"/>
        <v>50887590</v>
      </c>
      <c r="D102" s="5">
        <f t="shared" si="27"/>
        <v>-8</v>
      </c>
      <c r="E102" s="13">
        <f t="shared" si="27"/>
        <v>79007582</v>
      </c>
      <c r="F102" s="12">
        <f t="shared" si="27"/>
        <v>2755416</v>
      </c>
      <c r="G102" s="5">
        <f t="shared" si="27"/>
        <v>1098540</v>
      </c>
      <c r="H102" s="13">
        <f t="shared" si="27"/>
        <v>1656876</v>
      </c>
      <c r="I102" s="12">
        <f t="shared" si="27"/>
        <v>24675115</v>
      </c>
      <c r="J102" s="5">
        <f t="shared" si="27"/>
        <v>10625407</v>
      </c>
      <c r="K102" s="13">
        <f t="shared" si="27"/>
        <v>14049708</v>
      </c>
      <c r="L102" s="12">
        <f t="shared" si="27"/>
        <v>22658562</v>
      </c>
      <c r="M102" s="5">
        <f t="shared" si="27"/>
        <v>14991178</v>
      </c>
      <c r="N102" s="13">
        <f t="shared" si="27"/>
        <v>7667384</v>
      </c>
      <c r="O102" s="12">
        <f t="shared" si="27"/>
        <v>0</v>
      </c>
      <c r="P102" s="5">
        <f t="shared" si="27"/>
        <v>0</v>
      </c>
      <c r="Q102" s="13">
        <f t="shared" si="27"/>
        <v>0</v>
      </c>
      <c r="R102" s="7">
        <f t="shared" si="27"/>
        <v>102381550</v>
      </c>
    </row>
    <row r="103" spans="1:18" x14ac:dyDescent="0.25">
      <c r="A103" s="24"/>
      <c r="B103" s="32"/>
      <c r="C103" s="33"/>
      <c r="D103" s="33"/>
      <c r="E103" s="34"/>
      <c r="F103" s="32"/>
      <c r="G103" s="33"/>
      <c r="H103" s="34"/>
      <c r="I103" s="32"/>
      <c r="J103" s="33"/>
      <c r="K103" s="34"/>
      <c r="L103" s="32"/>
      <c r="M103" s="33"/>
      <c r="N103" s="34"/>
      <c r="O103" s="32"/>
      <c r="P103" s="33"/>
      <c r="Q103" s="34"/>
      <c r="R103" s="35"/>
    </row>
    <row r="104" spans="1:18" x14ac:dyDescent="0.25">
      <c r="A104" s="22" t="s">
        <v>177</v>
      </c>
      <c r="B104" s="32"/>
      <c r="C104" s="33"/>
      <c r="D104" s="33"/>
      <c r="E104" s="34"/>
      <c r="F104" s="32"/>
      <c r="G104" s="33"/>
      <c r="H104" s="34"/>
      <c r="I104" s="32"/>
      <c r="J104" s="33"/>
      <c r="K104" s="34"/>
      <c r="L104" s="32"/>
      <c r="M104" s="33"/>
      <c r="N104" s="34"/>
      <c r="O104" s="32"/>
      <c r="P104" s="33"/>
      <c r="Q104" s="34"/>
      <c r="R104" s="35"/>
    </row>
    <row r="105" spans="1:18" x14ac:dyDescent="0.25">
      <c r="A105" s="25" t="s">
        <v>150</v>
      </c>
      <c r="B105" s="14">
        <v>28880000</v>
      </c>
      <c r="C105" s="6">
        <v>3695867</v>
      </c>
      <c r="D105" s="6">
        <v>394491</v>
      </c>
      <c r="E105" s="13">
        <f>SUM(B105:D105)</f>
        <v>32970358</v>
      </c>
      <c r="F105" s="14">
        <v>192454</v>
      </c>
      <c r="G105" s="6">
        <v>89079</v>
      </c>
      <c r="H105" s="15">
        <v>103375</v>
      </c>
      <c r="I105" s="14">
        <v>100079450</v>
      </c>
      <c r="J105" s="6">
        <v>10806855</v>
      </c>
      <c r="K105" s="15">
        <v>89272595</v>
      </c>
      <c r="L105" s="14">
        <v>30807871</v>
      </c>
      <c r="M105" s="6">
        <v>15578926</v>
      </c>
      <c r="N105" s="15">
        <v>15228945</v>
      </c>
      <c r="O105" s="14">
        <v>0</v>
      </c>
      <c r="P105" s="6">
        <v>0</v>
      </c>
      <c r="Q105" s="15">
        <v>0</v>
      </c>
      <c r="R105" s="8">
        <v>137575273</v>
      </c>
    </row>
    <row r="106" spans="1:18" x14ac:dyDescent="0.25">
      <c r="A106" s="25" t="s">
        <v>151</v>
      </c>
      <c r="B106" s="14">
        <v>28880000</v>
      </c>
      <c r="C106" s="6">
        <v>3192924</v>
      </c>
      <c r="D106" s="6">
        <v>208662</v>
      </c>
      <c r="E106" s="13">
        <f t="shared" ref="E106:E108" si="28">SUM(B106:D106)</f>
        <v>32281586</v>
      </c>
      <c r="F106" s="14">
        <v>192454</v>
      </c>
      <c r="G106" s="6">
        <v>91636</v>
      </c>
      <c r="H106" s="15">
        <v>100818</v>
      </c>
      <c r="I106" s="14">
        <v>100138645</v>
      </c>
      <c r="J106" s="6">
        <v>11697616</v>
      </c>
      <c r="K106" s="15">
        <v>88441029</v>
      </c>
      <c r="L106" s="14">
        <v>32075164</v>
      </c>
      <c r="M106" s="6">
        <v>16122475</v>
      </c>
      <c r="N106" s="15">
        <v>15952689</v>
      </c>
      <c r="O106" s="14">
        <v>0</v>
      </c>
      <c r="P106" s="6">
        <v>0</v>
      </c>
      <c r="Q106" s="15">
        <v>0</v>
      </c>
      <c r="R106" s="8">
        <v>136776122</v>
      </c>
    </row>
    <row r="107" spans="1:18" x14ac:dyDescent="0.25">
      <c r="A107" s="25" t="s">
        <v>152</v>
      </c>
      <c r="B107" s="14">
        <v>28880000</v>
      </c>
      <c r="C107" s="6">
        <v>3405161</v>
      </c>
      <c r="D107" s="6">
        <v>223662</v>
      </c>
      <c r="E107" s="13">
        <f t="shared" si="28"/>
        <v>32508823</v>
      </c>
      <c r="F107" s="14">
        <v>192454</v>
      </c>
      <c r="G107" s="6">
        <v>94193</v>
      </c>
      <c r="H107" s="15">
        <v>98261</v>
      </c>
      <c r="I107" s="14">
        <v>100560099</v>
      </c>
      <c r="J107" s="6">
        <v>12700418</v>
      </c>
      <c r="K107" s="15">
        <v>87859681</v>
      </c>
      <c r="L107" s="14">
        <v>32102819</v>
      </c>
      <c r="M107" s="6">
        <v>17124413</v>
      </c>
      <c r="N107" s="15">
        <v>14978406</v>
      </c>
      <c r="O107" s="14">
        <v>0</v>
      </c>
      <c r="P107" s="6">
        <v>0</v>
      </c>
      <c r="Q107" s="15">
        <v>0</v>
      </c>
      <c r="R107" s="8">
        <v>135445171</v>
      </c>
    </row>
    <row r="108" spans="1:18" x14ac:dyDescent="0.25">
      <c r="A108" s="25" t="s">
        <v>153</v>
      </c>
      <c r="B108" s="14">
        <v>28880000</v>
      </c>
      <c r="C108" s="6">
        <v>1844764</v>
      </c>
      <c r="D108" s="6">
        <v>201612</v>
      </c>
      <c r="E108" s="13">
        <f t="shared" si="28"/>
        <v>30926376</v>
      </c>
      <c r="F108" s="14">
        <v>192454</v>
      </c>
      <c r="G108" s="6">
        <v>96750</v>
      </c>
      <c r="H108" s="15">
        <v>95704</v>
      </c>
      <c r="I108" s="14">
        <v>100560099</v>
      </c>
      <c r="J108" s="6">
        <v>13574465</v>
      </c>
      <c r="K108" s="15">
        <v>86985634</v>
      </c>
      <c r="L108" s="14">
        <v>33407068</v>
      </c>
      <c r="M108" s="6">
        <v>18112540</v>
      </c>
      <c r="N108" s="15">
        <v>15294528</v>
      </c>
      <c r="O108" s="14">
        <v>0</v>
      </c>
      <c r="P108" s="6">
        <v>0</v>
      </c>
      <c r="Q108" s="15">
        <v>0</v>
      </c>
      <c r="R108" s="8">
        <v>133302242</v>
      </c>
    </row>
    <row r="109" spans="1:18" x14ac:dyDescent="0.25">
      <c r="A109" s="22" t="s">
        <v>162</v>
      </c>
      <c r="B109" s="12">
        <f t="shared" ref="B109:R109" si="29">SUM(B105:B108)</f>
        <v>115520000</v>
      </c>
      <c r="C109" s="5">
        <f t="shared" si="29"/>
        <v>12138716</v>
      </c>
      <c r="D109" s="5">
        <f t="shared" si="29"/>
        <v>1028427</v>
      </c>
      <c r="E109" s="13">
        <f t="shared" si="29"/>
        <v>128687143</v>
      </c>
      <c r="F109" s="12">
        <f t="shared" si="29"/>
        <v>769816</v>
      </c>
      <c r="G109" s="5">
        <f t="shared" si="29"/>
        <v>371658</v>
      </c>
      <c r="H109" s="13">
        <f t="shared" si="29"/>
        <v>398158</v>
      </c>
      <c r="I109" s="12">
        <f t="shared" si="29"/>
        <v>401338293</v>
      </c>
      <c r="J109" s="5">
        <f t="shared" si="29"/>
        <v>48779354</v>
      </c>
      <c r="K109" s="13">
        <f t="shared" si="29"/>
        <v>352558939</v>
      </c>
      <c r="L109" s="12">
        <f t="shared" si="29"/>
        <v>128392922</v>
      </c>
      <c r="M109" s="5">
        <f t="shared" si="29"/>
        <v>66938354</v>
      </c>
      <c r="N109" s="13">
        <f t="shared" si="29"/>
        <v>61454568</v>
      </c>
      <c r="O109" s="12">
        <f t="shared" si="29"/>
        <v>0</v>
      </c>
      <c r="P109" s="5">
        <f t="shared" si="29"/>
        <v>0</v>
      </c>
      <c r="Q109" s="13">
        <f t="shared" si="29"/>
        <v>0</v>
      </c>
      <c r="R109" s="7">
        <f t="shared" si="29"/>
        <v>543098808</v>
      </c>
    </row>
    <row r="110" spans="1:18" x14ac:dyDescent="0.25">
      <c r="A110" s="24"/>
      <c r="B110" s="32"/>
      <c r="C110" s="33"/>
      <c r="D110" s="33"/>
      <c r="E110" s="34"/>
      <c r="F110" s="32"/>
      <c r="G110" s="33"/>
      <c r="H110" s="34"/>
      <c r="I110" s="32"/>
      <c r="J110" s="33"/>
      <c r="K110" s="34"/>
      <c r="L110" s="32"/>
      <c r="M110" s="33"/>
      <c r="N110" s="34"/>
      <c r="O110" s="32"/>
      <c r="P110" s="33"/>
      <c r="Q110" s="34"/>
      <c r="R110" s="35"/>
    </row>
    <row r="111" spans="1:18" x14ac:dyDescent="0.25">
      <c r="A111" s="22" t="s">
        <v>178</v>
      </c>
      <c r="B111" s="32"/>
      <c r="C111" s="33"/>
      <c r="D111" s="33"/>
      <c r="E111" s="34"/>
      <c r="F111" s="32"/>
      <c r="G111" s="33"/>
      <c r="H111" s="34"/>
      <c r="I111" s="32"/>
      <c r="J111" s="33"/>
      <c r="K111" s="34"/>
      <c r="L111" s="32"/>
      <c r="M111" s="33"/>
      <c r="N111" s="34"/>
      <c r="O111" s="32"/>
      <c r="P111" s="33"/>
      <c r="Q111" s="34"/>
      <c r="R111" s="35"/>
    </row>
    <row r="112" spans="1:18" x14ac:dyDescent="0.25">
      <c r="A112" s="25" t="s">
        <v>150</v>
      </c>
      <c r="B112" s="14">
        <v>14010000</v>
      </c>
      <c r="C112" s="6">
        <v>913000</v>
      </c>
      <c r="D112" s="6">
        <v>1695006</v>
      </c>
      <c r="E112" s="13">
        <f>SUM(B112:D112)</f>
        <v>16618006</v>
      </c>
      <c r="F112" s="14">
        <v>954272</v>
      </c>
      <c r="G112" s="6">
        <v>534075</v>
      </c>
      <c r="H112" s="15">
        <v>420197</v>
      </c>
      <c r="I112" s="14">
        <v>208819010</v>
      </c>
      <c r="J112" s="6">
        <v>20255819</v>
      </c>
      <c r="K112" s="15">
        <v>188563191</v>
      </c>
      <c r="L112" s="14">
        <v>58531332</v>
      </c>
      <c r="M112" s="6">
        <v>31499971</v>
      </c>
      <c r="N112" s="15">
        <v>27031361</v>
      </c>
      <c r="O112" s="14">
        <v>0</v>
      </c>
      <c r="P112" s="6">
        <v>0</v>
      </c>
      <c r="Q112" s="15">
        <v>0</v>
      </c>
      <c r="R112" s="8">
        <v>232632755</v>
      </c>
    </row>
    <row r="113" spans="1:18" x14ac:dyDescent="0.25">
      <c r="A113" s="25" t="s">
        <v>151</v>
      </c>
      <c r="B113" s="14">
        <v>14010000</v>
      </c>
      <c r="C113" s="6">
        <v>399758</v>
      </c>
      <c r="D113" s="6">
        <v>291005</v>
      </c>
      <c r="E113" s="13">
        <f t="shared" ref="E113:E115" si="30">SUM(B113:D113)</f>
        <v>14700763</v>
      </c>
      <c r="F113" s="14">
        <v>954272</v>
      </c>
      <c r="G113" s="6">
        <v>567952</v>
      </c>
      <c r="H113" s="15">
        <v>386320</v>
      </c>
      <c r="I113" s="14">
        <v>209334629</v>
      </c>
      <c r="J113" s="6">
        <v>21821336</v>
      </c>
      <c r="K113" s="15">
        <v>187513293</v>
      </c>
      <c r="L113" s="14">
        <v>61842215</v>
      </c>
      <c r="M113" s="6">
        <v>34024671</v>
      </c>
      <c r="N113" s="15">
        <v>27817544</v>
      </c>
      <c r="O113" s="14">
        <v>0</v>
      </c>
      <c r="P113" s="6">
        <v>0</v>
      </c>
      <c r="Q113" s="15">
        <v>0</v>
      </c>
      <c r="R113" s="8">
        <v>230417920</v>
      </c>
    </row>
    <row r="114" spans="1:18" x14ac:dyDescent="0.25">
      <c r="A114" s="25" t="s">
        <v>152</v>
      </c>
      <c r="B114" s="14">
        <v>14010000</v>
      </c>
      <c r="C114" s="6">
        <v>1386520</v>
      </c>
      <c r="D114" s="6">
        <v>394079</v>
      </c>
      <c r="E114" s="13">
        <f t="shared" si="30"/>
        <v>15790599</v>
      </c>
      <c r="F114" s="14">
        <v>954272</v>
      </c>
      <c r="G114" s="6">
        <v>601829</v>
      </c>
      <c r="H114" s="15">
        <v>352443</v>
      </c>
      <c r="I114" s="14">
        <v>209367779</v>
      </c>
      <c r="J114" s="6">
        <v>23353743</v>
      </c>
      <c r="K114" s="15">
        <v>186014036</v>
      </c>
      <c r="L114" s="14">
        <v>62380992</v>
      </c>
      <c r="M114" s="6">
        <v>36397415</v>
      </c>
      <c r="N114" s="15">
        <v>25983577</v>
      </c>
      <c r="O114" s="14">
        <v>0</v>
      </c>
      <c r="P114" s="6">
        <v>0</v>
      </c>
      <c r="Q114" s="15">
        <v>0</v>
      </c>
      <c r="R114" s="8">
        <v>228140655</v>
      </c>
    </row>
    <row r="115" spans="1:18" x14ac:dyDescent="0.25">
      <c r="A115" s="25" t="s">
        <v>153</v>
      </c>
      <c r="B115" s="14">
        <v>14010000</v>
      </c>
      <c r="C115" s="6">
        <v>1724622.44</v>
      </c>
      <c r="D115" s="6">
        <v>300824.71999999997</v>
      </c>
      <c r="E115" s="13">
        <f t="shared" si="30"/>
        <v>16035447.16</v>
      </c>
      <c r="F115" s="14">
        <v>954271.51</v>
      </c>
      <c r="G115" s="6">
        <v>635705.19999999995</v>
      </c>
      <c r="H115" s="15">
        <v>318566.31</v>
      </c>
      <c r="I115" s="14">
        <v>209386239.19</v>
      </c>
      <c r="J115" s="6">
        <v>24886391.850000001</v>
      </c>
      <c r="K115" s="15">
        <v>184499847.34</v>
      </c>
      <c r="L115" s="14">
        <v>62579846</v>
      </c>
      <c r="M115" s="6">
        <v>38736494.039999999</v>
      </c>
      <c r="N115" s="15">
        <v>23843351.960000001</v>
      </c>
      <c r="O115" s="14">
        <v>0</v>
      </c>
      <c r="P115" s="6">
        <v>0</v>
      </c>
      <c r="Q115" s="15">
        <v>0</v>
      </c>
      <c r="R115" s="8">
        <v>224697212.77000001</v>
      </c>
    </row>
    <row r="116" spans="1:18" x14ac:dyDescent="0.25">
      <c r="A116" s="22" t="s">
        <v>162</v>
      </c>
      <c r="B116" s="12">
        <f t="shared" ref="B116:R116" si="31">SUM(B112:B115)</f>
        <v>56040000</v>
      </c>
      <c r="C116" s="5">
        <f t="shared" si="31"/>
        <v>4423900.4399999995</v>
      </c>
      <c r="D116" s="5">
        <f t="shared" si="31"/>
        <v>2680914.7199999997</v>
      </c>
      <c r="E116" s="13">
        <f t="shared" si="31"/>
        <v>63144815.159999996</v>
      </c>
      <c r="F116" s="12">
        <f t="shared" si="31"/>
        <v>3817087.51</v>
      </c>
      <c r="G116" s="5">
        <f t="shared" si="31"/>
        <v>2339561.2000000002</v>
      </c>
      <c r="H116" s="13">
        <f t="shared" si="31"/>
        <v>1477526.31</v>
      </c>
      <c r="I116" s="12">
        <f t="shared" si="31"/>
        <v>836907657.19000006</v>
      </c>
      <c r="J116" s="5">
        <f t="shared" si="31"/>
        <v>90317289.849999994</v>
      </c>
      <c r="K116" s="13">
        <f t="shared" si="31"/>
        <v>746590367.34000003</v>
      </c>
      <c r="L116" s="12">
        <f t="shared" si="31"/>
        <v>245334385</v>
      </c>
      <c r="M116" s="5">
        <f t="shared" si="31"/>
        <v>140658551.03999999</v>
      </c>
      <c r="N116" s="13">
        <f t="shared" si="31"/>
        <v>104675833.96000001</v>
      </c>
      <c r="O116" s="12">
        <f t="shared" si="31"/>
        <v>0</v>
      </c>
      <c r="P116" s="5">
        <f t="shared" si="31"/>
        <v>0</v>
      </c>
      <c r="Q116" s="13">
        <f t="shared" si="31"/>
        <v>0</v>
      </c>
      <c r="R116" s="7">
        <f t="shared" si="31"/>
        <v>915888542.76999998</v>
      </c>
    </row>
    <row r="117" spans="1:18" x14ac:dyDescent="0.25">
      <c r="A117" s="24"/>
      <c r="B117" s="32"/>
      <c r="C117" s="33"/>
      <c r="D117" s="33"/>
      <c r="E117" s="34"/>
      <c r="F117" s="32"/>
      <c r="G117" s="33"/>
      <c r="H117" s="34"/>
      <c r="I117" s="32"/>
      <c r="J117" s="33"/>
      <c r="K117" s="34"/>
      <c r="L117" s="32"/>
      <c r="M117" s="33"/>
      <c r="N117" s="34"/>
      <c r="O117" s="32"/>
      <c r="P117" s="33"/>
      <c r="Q117" s="34"/>
      <c r="R117" s="35"/>
    </row>
    <row r="118" spans="1:18" x14ac:dyDescent="0.25">
      <c r="A118" s="22" t="s">
        <v>179</v>
      </c>
      <c r="B118" s="32"/>
      <c r="C118" s="33"/>
      <c r="D118" s="33"/>
      <c r="E118" s="34"/>
      <c r="F118" s="32"/>
      <c r="G118" s="33"/>
      <c r="H118" s="34"/>
      <c r="I118" s="32"/>
      <c r="J118" s="33"/>
      <c r="K118" s="34"/>
      <c r="L118" s="32"/>
      <c r="M118" s="33"/>
      <c r="N118" s="34"/>
      <c r="O118" s="32"/>
      <c r="P118" s="33"/>
      <c r="Q118" s="34"/>
      <c r="R118" s="35"/>
    </row>
    <row r="119" spans="1:18" x14ac:dyDescent="0.25">
      <c r="A119" s="25" t="s">
        <v>150</v>
      </c>
      <c r="B119" s="14">
        <v>15353334.119999999</v>
      </c>
      <c r="C119" s="6">
        <v>2406757.69</v>
      </c>
      <c r="D119" s="6">
        <v>0</v>
      </c>
      <c r="E119" s="13">
        <f>SUM(B119:D119)</f>
        <v>17760091.809999999</v>
      </c>
      <c r="F119" s="14">
        <v>7129388.5800000001</v>
      </c>
      <c r="G119" s="6">
        <v>6276673.8700000001</v>
      </c>
      <c r="H119" s="15">
        <v>852714.71</v>
      </c>
      <c r="I119" s="14">
        <v>150292941.56</v>
      </c>
      <c r="J119" s="6">
        <v>93726919.040000007</v>
      </c>
      <c r="K119" s="15">
        <v>56566022.520000003</v>
      </c>
      <c r="L119" s="14">
        <v>166310049.44999999</v>
      </c>
      <c r="M119" s="6">
        <v>126330872.29000001</v>
      </c>
      <c r="N119" s="15">
        <v>39979177.159999996</v>
      </c>
      <c r="O119" s="14">
        <v>0</v>
      </c>
      <c r="P119" s="6">
        <v>0</v>
      </c>
      <c r="Q119" s="15">
        <v>0</v>
      </c>
      <c r="R119" s="8">
        <v>115158006.2</v>
      </c>
    </row>
    <row r="120" spans="1:18" x14ac:dyDescent="0.25">
      <c r="A120" s="25" t="s">
        <v>151</v>
      </c>
      <c r="B120" s="14">
        <v>15353334.119999999</v>
      </c>
      <c r="C120" s="6">
        <v>4025873.75</v>
      </c>
      <c r="D120" s="6">
        <v>0</v>
      </c>
      <c r="E120" s="13">
        <f t="shared" ref="E120:E122" si="32">SUM(B120:D120)</f>
        <v>19379207.869999997</v>
      </c>
      <c r="F120" s="14">
        <v>7129388.5800000001</v>
      </c>
      <c r="G120" s="6">
        <v>6333204.1600000001</v>
      </c>
      <c r="H120" s="15">
        <v>796184.42</v>
      </c>
      <c r="I120" s="14">
        <v>150292941.56</v>
      </c>
      <c r="J120" s="6">
        <v>95120691.239999995</v>
      </c>
      <c r="K120" s="15">
        <v>55172250.32</v>
      </c>
      <c r="L120" s="14">
        <v>168878091.94</v>
      </c>
      <c r="M120" s="6">
        <v>129044055.26000001</v>
      </c>
      <c r="N120" s="15">
        <v>39834036.68</v>
      </c>
      <c r="O120" s="14">
        <v>0</v>
      </c>
      <c r="P120" s="6">
        <v>0</v>
      </c>
      <c r="Q120" s="15">
        <v>0</v>
      </c>
      <c r="R120" s="8">
        <v>115181679.29000001</v>
      </c>
    </row>
    <row r="121" spans="1:18" x14ac:dyDescent="0.25">
      <c r="A121" s="25" t="s">
        <v>152</v>
      </c>
      <c r="B121" s="14">
        <v>15353334.119999999</v>
      </c>
      <c r="C121" s="6">
        <v>5570637.1600000001</v>
      </c>
      <c r="D121" s="6">
        <v>0</v>
      </c>
      <c r="E121" s="13">
        <f t="shared" si="32"/>
        <v>20923971.280000001</v>
      </c>
      <c r="F121" s="14">
        <v>7129388.5800000001</v>
      </c>
      <c r="G121" s="6">
        <v>6389734.7699999996</v>
      </c>
      <c r="H121" s="15">
        <v>739653.81</v>
      </c>
      <c r="I121" s="14">
        <v>150315714.69</v>
      </c>
      <c r="J121" s="6">
        <v>96514887.370000005</v>
      </c>
      <c r="K121" s="15">
        <v>53800827.32</v>
      </c>
      <c r="L121" s="14">
        <v>169232510.08000001</v>
      </c>
      <c r="M121" s="6">
        <v>131019681.09999999</v>
      </c>
      <c r="N121" s="15">
        <v>38212828.979999997</v>
      </c>
      <c r="O121" s="14">
        <v>0</v>
      </c>
      <c r="P121" s="6">
        <v>0</v>
      </c>
      <c r="Q121" s="15">
        <v>0</v>
      </c>
      <c r="R121" s="8">
        <v>113677281.39</v>
      </c>
    </row>
    <row r="122" spans="1:18" x14ac:dyDescent="0.25">
      <c r="A122" s="25" t="s">
        <v>153</v>
      </c>
      <c r="B122" s="14">
        <v>15353334.119999999</v>
      </c>
      <c r="C122" s="6">
        <v>6460561.96</v>
      </c>
      <c r="D122" s="6">
        <v>0</v>
      </c>
      <c r="E122" s="13">
        <f t="shared" si="32"/>
        <v>21813896.079999998</v>
      </c>
      <c r="F122" s="14">
        <v>7129388.5800000001</v>
      </c>
      <c r="G122" s="6">
        <v>6443811.3300000001</v>
      </c>
      <c r="H122" s="15">
        <v>685577.25</v>
      </c>
      <c r="I122" s="14">
        <v>150315714.69</v>
      </c>
      <c r="J122" s="6">
        <v>97908175.219999999</v>
      </c>
      <c r="K122" s="15">
        <v>52407539.469999999</v>
      </c>
      <c r="L122" s="14">
        <v>171276537.52000001</v>
      </c>
      <c r="M122" s="6">
        <v>133846230.16</v>
      </c>
      <c r="N122" s="15">
        <v>37430307.359999999</v>
      </c>
      <c r="O122" s="14">
        <v>0</v>
      </c>
      <c r="P122" s="6">
        <v>0</v>
      </c>
      <c r="Q122" s="15">
        <v>0</v>
      </c>
      <c r="R122" s="8">
        <v>112337320.16</v>
      </c>
    </row>
    <row r="123" spans="1:18" x14ac:dyDescent="0.25">
      <c r="A123" s="22" t="s">
        <v>162</v>
      </c>
      <c r="B123" s="12">
        <f t="shared" ref="B123:R123" si="33">SUM(B119:B122)</f>
        <v>61413336.479999997</v>
      </c>
      <c r="C123" s="5">
        <f t="shared" si="33"/>
        <v>18463830.559999999</v>
      </c>
      <c r="D123" s="5">
        <f t="shared" si="33"/>
        <v>0</v>
      </c>
      <c r="E123" s="13">
        <f t="shared" si="33"/>
        <v>79877167.039999992</v>
      </c>
      <c r="F123" s="12">
        <f t="shared" si="33"/>
        <v>28517554.32</v>
      </c>
      <c r="G123" s="5">
        <f t="shared" si="33"/>
        <v>25443424.130000003</v>
      </c>
      <c r="H123" s="13">
        <f t="shared" si="33"/>
        <v>3074130.19</v>
      </c>
      <c r="I123" s="12">
        <f t="shared" si="33"/>
        <v>601217312.5</v>
      </c>
      <c r="J123" s="5">
        <f t="shared" si="33"/>
        <v>383270672.87</v>
      </c>
      <c r="K123" s="13">
        <f t="shared" si="33"/>
        <v>217946639.63</v>
      </c>
      <c r="L123" s="12">
        <f t="shared" si="33"/>
        <v>675697188.99000001</v>
      </c>
      <c r="M123" s="5">
        <f t="shared" si="33"/>
        <v>520240838.80999994</v>
      </c>
      <c r="N123" s="13">
        <f t="shared" si="33"/>
        <v>155456350.18000001</v>
      </c>
      <c r="O123" s="12">
        <f t="shared" si="33"/>
        <v>0</v>
      </c>
      <c r="P123" s="5">
        <f t="shared" si="33"/>
        <v>0</v>
      </c>
      <c r="Q123" s="13">
        <f t="shared" si="33"/>
        <v>0</v>
      </c>
      <c r="R123" s="7">
        <f t="shared" si="33"/>
        <v>456354287.03999996</v>
      </c>
    </row>
    <row r="124" spans="1:18" x14ac:dyDescent="0.25">
      <c r="A124" s="24"/>
      <c r="B124" s="32"/>
      <c r="C124" s="33"/>
      <c r="D124" s="33"/>
      <c r="E124" s="34"/>
      <c r="F124" s="32"/>
      <c r="G124" s="33"/>
      <c r="H124" s="34"/>
      <c r="I124" s="32"/>
      <c r="J124" s="33"/>
      <c r="K124" s="34"/>
      <c r="L124" s="32"/>
      <c r="M124" s="33"/>
      <c r="N124" s="34"/>
      <c r="O124" s="32"/>
      <c r="P124" s="33"/>
      <c r="Q124" s="34"/>
      <c r="R124" s="35"/>
    </row>
    <row r="125" spans="1:18" x14ac:dyDescent="0.25">
      <c r="A125" s="22" t="s">
        <v>181</v>
      </c>
      <c r="B125" s="32"/>
      <c r="C125" s="33"/>
      <c r="D125" s="33"/>
      <c r="E125" s="34"/>
      <c r="F125" s="32"/>
      <c r="G125" s="33"/>
      <c r="H125" s="34"/>
      <c r="I125" s="32"/>
      <c r="J125" s="33"/>
      <c r="K125" s="34"/>
      <c r="L125" s="32"/>
      <c r="M125" s="33"/>
      <c r="N125" s="34"/>
      <c r="O125" s="32"/>
      <c r="P125" s="33"/>
      <c r="Q125" s="34"/>
      <c r="R125" s="35"/>
    </row>
    <row r="126" spans="1:18" x14ac:dyDescent="0.25">
      <c r="A126" s="25" t="s">
        <v>150</v>
      </c>
      <c r="B126" s="14">
        <v>28657960</v>
      </c>
      <c r="C126" s="6">
        <v>7373754</v>
      </c>
      <c r="D126" s="6">
        <v>0</v>
      </c>
      <c r="E126" s="13">
        <f>SUM(B126:D126)</f>
        <v>36031714</v>
      </c>
      <c r="F126" s="14">
        <v>7479109</v>
      </c>
      <c r="G126" s="6">
        <v>9180439</v>
      </c>
      <c r="H126" s="15">
        <v>-1701330</v>
      </c>
      <c r="I126" s="14">
        <v>165379244</v>
      </c>
      <c r="J126" s="6">
        <v>69229324</v>
      </c>
      <c r="K126" s="15">
        <v>96149920</v>
      </c>
      <c r="L126" s="14">
        <v>458982210</v>
      </c>
      <c r="M126" s="6">
        <v>307358710</v>
      </c>
      <c r="N126" s="15">
        <v>151623500</v>
      </c>
      <c r="O126" s="14">
        <v>165784246</v>
      </c>
      <c r="P126" s="6">
        <v>123163268</v>
      </c>
      <c r="Q126" s="15">
        <v>42620978</v>
      </c>
      <c r="R126" s="8">
        <v>324724782</v>
      </c>
    </row>
    <row r="127" spans="1:18" x14ac:dyDescent="0.25">
      <c r="A127" s="25" t="s">
        <v>151</v>
      </c>
      <c r="B127" s="14">
        <v>34748035</v>
      </c>
      <c r="C127" s="6">
        <v>11611302</v>
      </c>
      <c r="D127" s="6">
        <v>0</v>
      </c>
      <c r="E127" s="13">
        <f t="shared" ref="E127:E129" si="34">SUM(B127:D127)</f>
        <v>46359337</v>
      </c>
      <c r="F127" s="14">
        <v>7479109</v>
      </c>
      <c r="G127" s="6">
        <v>6981475</v>
      </c>
      <c r="H127" s="15">
        <v>497634</v>
      </c>
      <c r="I127" s="14">
        <v>165711507</v>
      </c>
      <c r="J127" s="6">
        <v>70962814</v>
      </c>
      <c r="K127" s="15">
        <v>94748693</v>
      </c>
      <c r="L127" s="14">
        <v>464944136</v>
      </c>
      <c r="M127" s="6">
        <v>313135381</v>
      </c>
      <c r="N127" s="15">
        <v>151808755</v>
      </c>
      <c r="O127" s="14">
        <v>163052557</v>
      </c>
      <c r="P127" s="6">
        <v>126961423</v>
      </c>
      <c r="Q127" s="15">
        <v>36091134</v>
      </c>
      <c r="R127" s="8">
        <v>329505553</v>
      </c>
    </row>
    <row r="128" spans="1:18" x14ac:dyDescent="0.25">
      <c r="A128" s="25" t="s">
        <v>152</v>
      </c>
      <c r="B128" s="14">
        <v>34748035</v>
      </c>
      <c r="C128" s="6">
        <v>13927278</v>
      </c>
      <c r="D128" s="6">
        <v>0</v>
      </c>
      <c r="E128" s="13">
        <f t="shared" si="34"/>
        <v>48675313</v>
      </c>
      <c r="F128" s="14">
        <v>7479109</v>
      </c>
      <c r="G128" s="6">
        <v>7010020</v>
      </c>
      <c r="H128" s="15">
        <v>469089</v>
      </c>
      <c r="I128" s="14">
        <v>154720157</v>
      </c>
      <c r="J128" s="6">
        <v>72495113</v>
      </c>
      <c r="K128" s="15">
        <v>82225044</v>
      </c>
      <c r="L128" s="14">
        <v>484161998</v>
      </c>
      <c r="M128" s="6">
        <v>318691346</v>
      </c>
      <c r="N128" s="15">
        <v>165470652</v>
      </c>
      <c r="O128" s="14">
        <v>163007378</v>
      </c>
      <c r="P128" s="6">
        <v>128510780</v>
      </c>
      <c r="Q128" s="15">
        <v>34496598</v>
      </c>
      <c r="R128" s="8">
        <v>331336696</v>
      </c>
    </row>
    <row r="129" spans="1:18" x14ac:dyDescent="0.25">
      <c r="A129" s="25" t="s">
        <v>153</v>
      </c>
      <c r="B129" s="14">
        <v>34748035</v>
      </c>
      <c r="C129" s="6">
        <v>16060189</v>
      </c>
      <c r="D129" s="6">
        <v>0</v>
      </c>
      <c r="E129" s="13">
        <f t="shared" si="34"/>
        <v>50808224</v>
      </c>
      <c r="F129" s="14">
        <v>7479109</v>
      </c>
      <c r="G129" s="6">
        <v>7038565</v>
      </c>
      <c r="H129" s="15">
        <v>440544</v>
      </c>
      <c r="I129" s="14">
        <v>148828922</v>
      </c>
      <c r="J129" s="6">
        <v>70743807</v>
      </c>
      <c r="K129" s="15">
        <v>78085115</v>
      </c>
      <c r="L129" s="14">
        <v>449139962</v>
      </c>
      <c r="M129" s="6">
        <v>284487579</v>
      </c>
      <c r="N129" s="15">
        <v>164652383</v>
      </c>
      <c r="O129" s="14">
        <v>170768775</v>
      </c>
      <c r="P129" s="6">
        <v>133244039</v>
      </c>
      <c r="Q129" s="15">
        <v>37524736</v>
      </c>
      <c r="R129" s="8">
        <v>331511002</v>
      </c>
    </row>
    <row r="130" spans="1:18" x14ac:dyDescent="0.25">
      <c r="A130" s="22" t="s">
        <v>162</v>
      </c>
      <c r="B130" s="12">
        <f t="shared" ref="B130:R130" si="35">SUM(B126:B129)</f>
        <v>132902065</v>
      </c>
      <c r="C130" s="5">
        <f t="shared" si="35"/>
        <v>48972523</v>
      </c>
      <c r="D130" s="5">
        <f t="shared" si="35"/>
        <v>0</v>
      </c>
      <c r="E130" s="13">
        <f t="shared" si="35"/>
        <v>181874588</v>
      </c>
      <c r="F130" s="12">
        <f t="shared" si="35"/>
        <v>29916436</v>
      </c>
      <c r="G130" s="5">
        <f t="shared" si="35"/>
        <v>30210499</v>
      </c>
      <c r="H130" s="13">
        <f t="shared" si="35"/>
        <v>-294063</v>
      </c>
      <c r="I130" s="12">
        <f t="shared" si="35"/>
        <v>634639830</v>
      </c>
      <c r="J130" s="5">
        <f t="shared" si="35"/>
        <v>283431058</v>
      </c>
      <c r="K130" s="13">
        <f t="shared" si="35"/>
        <v>351208772</v>
      </c>
      <c r="L130" s="12">
        <f t="shared" si="35"/>
        <v>1857228306</v>
      </c>
      <c r="M130" s="5">
        <f t="shared" si="35"/>
        <v>1223673016</v>
      </c>
      <c r="N130" s="13">
        <f t="shared" si="35"/>
        <v>633555290</v>
      </c>
      <c r="O130" s="12">
        <f t="shared" si="35"/>
        <v>662612956</v>
      </c>
      <c r="P130" s="5">
        <f t="shared" si="35"/>
        <v>511879510</v>
      </c>
      <c r="Q130" s="13">
        <f t="shared" si="35"/>
        <v>150733446</v>
      </c>
      <c r="R130" s="7">
        <f t="shared" si="35"/>
        <v>1317078033</v>
      </c>
    </row>
    <row r="131" spans="1:18" x14ac:dyDescent="0.25">
      <c r="A131" s="24"/>
      <c r="B131" s="32"/>
      <c r="C131" s="33"/>
      <c r="D131" s="33"/>
      <c r="E131" s="34"/>
      <c r="F131" s="32"/>
      <c r="G131" s="33"/>
      <c r="H131" s="34"/>
      <c r="I131" s="32"/>
      <c r="J131" s="33"/>
      <c r="K131" s="34"/>
      <c r="L131" s="32"/>
      <c r="M131" s="33"/>
      <c r="N131" s="34"/>
      <c r="O131" s="32"/>
      <c r="P131" s="33"/>
      <c r="Q131" s="34"/>
      <c r="R131" s="35"/>
    </row>
    <row r="132" spans="1:18" x14ac:dyDescent="0.25">
      <c r="A132" s="22" t="s">
        <v>180</v>
      </c>
      <c r="B132" s="32"/>
      <c r="C132" s="33"/>
      <c r="D132" s="33"/>
      <c r="E132" s="34"/>
      <c r="F132" s="32"/>
      <c r="G132" s="33"/>
      <c r="H132" s="34"/>
      <c r="I132" s="32"/>
      <c r="J132" s="33"/>
      <c r="K132" s="34"/>
      <c r="L132" s="32"/>
      <c r="M132" s="33"/>
      <c r="N132" s="34"/>
      <c r="O132" s="32"/>
      <c r="P132" s="33"/>
      <c r="Q132" s="34"/>
      <c r="R132" s="35"/>
    </row>
    <row r="133" spans="1:18" x14ac:dyDescent="0.25">
      <c r="A133" s="25" t="s">
        <v>150</v>
      </c>
      <c r="B133" s="14">
        <v>10204997</v>
      </c>
      <c r="C133" s="6">
        <v>22757065</v>
      </c>
      <c r="D133" s="6">
        <v>0</v>
      </c>
      <c r="E133" s="13">
        <f>SUM(B133:D133)</f>
        <v>32962062</v>
      </c>
      <c r="F133" s="14">
        <v>4790912</v>
      </c>
      <c r="G133" s="6">
        <v>3524878</v>
      </c>
      <c r="H133" s="15">
        <v>1266034</v>
      </c>
      <c r="I133" s="14">
        <v>233913342</v>
      </c>
      <c r="J133" s="6">
        <v>128805848</v>
      </c>
      <c r="K133" s="15">
        <v>105107494</v>
      </c>
      <c r="L133" s="14">
        <v>291360800</v>
      </c>
      <c r="M133" s="6">
        <v>230518002</v>
      </c>
      <c r="N133" s="15">
        <v>60842798</v>
      </c>
      <c r="O133" s="14">
        <v>0</v>
      </c>
      <c r="P133" s="6">
        <v>0</v>
      </c>
      <c r="Q133" s="15">
        <v>0</v>
      </c>
      <c r="R133" s="8">
        <v>200178388</v>
      </c>
    </row>
    <row r="134" spans="1:18" x14ac:dyDescent="0.25">
      <c r="A134" s="25" t="s">
        <v>151</v>
      </c>
      <c r="B134" s="14">
        <v>10204997</v>
      </c>
      <c r="C134" s="6">
        <v>9789735</v>
      </c>
      <c r="D134" s="6">
        <v>0</v>
      </c>
      <c r="E134" s="13">
        <f t="shared" ref="E134:E136" si="36">SUM(B134:D134)</f>
        <v>19994732</v>
      </c>
      <c r="F134" s="14">
        <v>4790912</v>
      </c>
      <c r="G134" s="6">
        <v>3561972</v>
      </c>
      <c r="H134" s="15">
        <v>1228940</v>
      </c>
      <c r="I134" s="14">
        <v>235899108</v>
      </c>
      <c r="J134" s="6">
        <v>130312039</v>
      </c>
      <c r="K134" s="15">
        <v>105587069</v>
      </c>
      <c r="L134" s="14">
        <v>306969380</v>
      </c>
      <c r="M134" s="6">
        <v>236526608</v>
      </c>
      <c r="N134" s="15">
        <v>70442772</v>
      </c>
      <c r="O134" s="14">
        <v>0</v>
      </c>
      <c r="P134" s="6">
        <v>0</v>
      </c>
      <c r="Q134" s="15">
        <v>0</v>
      </c>
      <c r="R134" s="8">
        <v>197253513</v>
      </c>
    </row>
    <row r="135" spans="1:18" x14ac:dyDescent="0.25">
      <c r="A135" s="25" t="s">
        <v>152</v>
      </c>
      <c r="B135" s="14">
        <v>10204997</v>
      </c>
      <c r="C135" s="6">
        <v>11170290</v>
      </c>
      <c r="D135" s="6">
        <v>0</v>
      </c>
      <c r="E135" s="13">
        <f t="shared" si="36"/>
        <v>21375287</v>
      </c>
      <c r="F135" s="14">
        <v>4818567</v>
      </c>
      <c r="G135" s="6">
        <v>3599265</v>
      </c>
      <c r="H135" s="15">
        <v>1219302</v>
      </c>
      <c r="I135" s="14">
        <v>239242208</v>
      </c>
      <c r="J135" s="6">
        <v>131774952</v>
      </c>
      <c r="K135" s="15">
        <v>107467256</v>
      </c>
      <c r="L135" s="14">
        <v>310073858</v>
      </c>
      <c r="M135" s="6">
        <v>241725353</v>
      </c>
      <c r="N135" s="15">
        <v>68348505</v>
      </c>
      <c r="O135" s="14">
        <v>32182941</v>
      </c>
      <c r="P135" s="6">
        <v>8718029</v>
      </c>
      <c r="Q135" s="15">
        <v>23464912</v>
      </c>
      <c r="R135" s="8">
        <v>221875262</v>
      </c>
    </row>
    <row r="136" spans="1:18" x14ac:dyDescent="0.25">
      <c r="A136" s="25" t="s">
        <v>153</v>
      </c>
      <c r="B136" s="14">
        <v>10204997</v>
      </c>
      <c r="C136" s="6">
        <v>10207091</v>
      </c>
      <c r="D136" s="6">
        <v>0</v>
      </c>
      <c r="E136" s="13">
        <f t="shared" si="36"/>
        <v>20412088</v>
      </c>
      <c r="F136" s="14">
        <v>4828388</v>
      </c>
      <c r="G136" s="6">
        <v>3636877</v>
      </c>
      <c r="H136" s="15">
        <v>1191511</v>
      </c>
      <c r="I136" s="14">
        <v>241550338</v>
      </c>
      <c r="J136" s="6">
        <v>133348386</v>
      </c>
      <c r="K136" s="15">
        <v>108201952</v>
      </c>
      <c r="L136" s="14">
        <v>315101462</v>
      </c>
      <c r="M136" s="6">
        <v>247029910</v>
      </c>
      <c r="N136" s="15">
        <v>68071552</v>
      </c>
      <c r="O136" s="14">
        <v>33034984</v>
      </c>
      <c r="P136" s="6">
        <v>13827000</v>
      </c>
      <c r="Q136" s="15">
        <v>19207984</v>
      </c>
      <c r="R136" s="8">
        <v>217085087</v>
      </c>
    </row>
    <row r="137" spans="1:18" x14ac:dyDescent="0.25">
      <c r="A137" s="22" t="s">
        <v>162</v>
      </c>
      <c r="B137" s="12">
        <f t="shared" ref="B137:R137" si="37">SUM(B133:B136)</f>
        <v>40819988</v>
      </c>
      <c r="C137" s="5">
        <f t="shared" si="37"/>
        <v>53924181</v>
      </c>
      <c r="D137" s="5">
        <f t="shared" si="37"/>
        <v>0</v>
      </c>
      <c r="E137" s="13">
        <f t="shared" si="37"/>
        <v>94744169</v>
      </c>
      <c r="F137" s="12">
        <f t="shared" si="37"/>
        <v>19228779</v>
      </c>
      <c r="G137" s="5">
        <f t="shared" si="37"/>
        <v>14322992</v>
      </c>
      <c r="H137" s="13">
        <f t="shared" si="37"/>
        <v>4905787</v>
      </c>
      <c r="I137" s="12">
        <f t="shared" si="37"/>
        <v>950604996</v>
      </c>
      <c r="J137" s="5">
        <f t="shared" si="37"/>
        <v>524241225</v>
      </c>
      <c r="K137" s="13">
        <f t="shared" si="37"/>
        <v>426363771</v>
      </c>
      <c r="L137" s="12">
        <f t="shared" si="37"/>
        <v>1223505500</v>
      </c>
      <c r="M137" s="5">
        <f t="shared" si="37"/>
        <v>955799873</v>
      </c>
      <c r="N137" s="13">
        <f t="shared" si="37"/>
        <v>267705627</v>
      </c>
      <c r="O137" s="12">
        <f t="shared" si="37"/>
        <v>65217925</v>
      </c>
      <c r="P137" s="5">
        <f t="shared" si="37"/>
        <v>22545029</v>
      </c>
      <c r="Q137" s="13">
        <f t="shared" si="37"/>
        <v>42672896</v>
      </c>
      <c r="R137" s="7">
        <f t="shared" si="37"/>
        <v>836392250</v>
      </c>
    </row>
    <row r="138" spans="1:18" x14ac:dyDescent="0.25">
      <c r="A138" s="24"/>
      <c r="B138" s="32"/>
      <c r="C138" s="33"/>
      <c r="D138" s="33"/>
      <c r="E138" s="34"/>
      <c r="F138" s="32"/>
      <c r="G138" s="33"/>
      <c r="H138" s="34"/>
      <c r="I138" s="32"/>
      <c r="J138" s="33"/>
      <c r="K138" s="34"/>
      <c r="L138" s="32"/>
      <c r="M138" s="33"/>
      <c r="N138" s="34"/>
      <c r="O138" s="32"/>
      <c r="P138" s="33"/>
      <c r="Q138" s="34"/>
      <c r="R138" s="35"/>
    </row>
    <row r="139" spans="1:18" x14ac:dyDescent="0.25">
      <c r="A139" s="22" t="s">
        <v>182</v>
      </c>
      <c r="B139" s="32"/>
      <c r="C139" s="33"/>
      <c r="D139" s="33"/>
      <c r="E139" s="34"/>
      <c r="F139" s="32"/>
      <c r="G139" s="33"/>
      <c r="H139" s="34"/>
      <c r="I139" s="32"/>
      <c r="J139" s="33"/>
      <c r="K139" s="34"/>
      <c r="L139" s="32"/>
      <c r="M139" s="33"/>
      <c r="N139" s="34"/>
      <c r="O139" s="32"/>
      <c r="P139" s="33"/>
      <c r="Q139" s="34"/>
      <c r="R139" s="35"/>
    </row>
    <row r="140" spans="1:18" x14ac:dyDescent="0.25">
      <c r="A140" s="25" t="s">
        <v>150</v>
      </c>
      <c r="B140" s="14">
        <v>20899477.73</v>
      </c>
      <c r="C140" s="6">
        <v>5355140.0599999996</v>
      </c>
      <c r="D140" s="6">
        <v>0</v>
      </c>
      <c r="E140" s="13">
        <f>SUM(B140:D140)</f>
        <v>26254617.789999999</v>
      </c>
      <c r="F140" s="14">
        <v>5883788.9400000004</v>
      </c>
      <c r="G140" s="6">
        <v>4500632.67</v>
      </c>
      <c r="H140" s="15">
        <v>1383156.27</v>
      </c>
      <c r="I140" s="14">
        <v>100918318.95999999</v>
      </c>
      <c r="J140" s="6">
        <v>71892398.709999993</v>
      </c>
      <c r="K140" s="15">
        <v>29025920.25</v>
      </c>
      <c r="L140" s="14">
        <v>164253296.03</v>
      </c>
      <c r="M140" s="6">
        <v>128045297.98</v>
      </c>
      <c r="N140" s="15">
        <v>36207998.049999997</v>
      </c>
      <c r="O140" s="14">
        <v>972149.42</v>
      </c>
      <c r="P140" s="6">
        <v>0</v>
      </c>
      <c r="Q140" s="15">
        <v>972149.42</v>
      </c>
      <c r="R140" s="8">
        <v>93843841.780000001</v>
      </c>
    </row>
    <row r="141" spans="1:18" x14ac:dyDescent="0.25">
      <c r="A141" s="25" t="s">
        <v>151</v>
      </c>
      <c r="B141" s="14">
        <v>20899477.73</v>
      </c>
      <c r="C141" s="6">
        <v>7335823.1600000001</v>
      </c>
      <c r="D141" s="6">
        <v>0</v>
      </c>
      <c r="E141" s="13">
        <f t="shared" ref="E141:E143" si="38">SUM(B141:D141)</f>
        <v>28235300.890000001</v>
      </c>
      <c r="F141" s="14">
        <v>5883788.9400000004</v>
      </c>
      <c r="G141" s="6">
        <v>4534787.33</v>
      </c>
      <c r="H141" s="15">
        <v>1349001.61</v>
      </c>
      <c r="I141" s="14">
        <v>100918318.95999999</v>
      </c>
      <c r="J141" s="6">
        <v>72503037.010000005</v>
      </c>
      <c r="K141" s="15">
        <v>28415281.949999999</v>
      </c>
      <c r="L141" s="14">
        <v>165555306.47999999</v>
      </c>
      <c r="M141" s="6">
        <v>130598820.06999999</v>
      </c>
      <c r="N141" s="15">
        <v>34956486.409999996</v>
      </c>
      <c r="O141" s="14">
        <v>972149.42</v>
      </c>
      <c r="P141" s="6">
        <v>0</v>
      </c>
      <c r="Q141" s="15">
        <v>972149.42</v>
      </c>
      <c r="R141" s="8">
        <v>93928220.280000001</v>
      </c>
    </row>
    <row r="142" spans="1:18" x14ac:dyDescent="0.25">
      <c r="A142" s="25" t="s">
        <v>152</v>
      </c>
      <c r="B142" s="14">
        <v>20853977.73</v>
      </c>
      <c r="C142" s="6">
        <v>8769907.8499999996</v>
      </c>
      <c r="D142" s="6">
        <v>0</v>
      </c>
      <c r="E142" s="13">
        <f t="shared" si="38"/>
        <v>29623885.579999998</v>
      </c>
      <c r="F142" s="14">
        <v>5883788.9400000004</v>
      </c>
      <c r="G142" s="6">
        <v>4568942.1399999997</v>
      </c>
      <c r="H142" s="15">
        <v>1314846.8</v>
      </c>
      <c r="I142" s="14">
        <v>100918318.95999999</v>
      </c>
      <c r="J142" s="6">
        <v>73111062.670000002</v>
      </c>
      <c r="K142" s="15">
        <v>27807256.289999999</v>
      </c>
      <c r="L142" s="14">
        <v>166497004.06999999</v>
      </c>
      <c r="M142" s="6">
        <v>133327573.11</v>
      </c>
      <c r="N142" s="15">
        <v>33169430.960000001</v>
      </c>
      <c r="O142" s="14">
        <v>972149.42</v>
      </c>
      <c r="P142" s="6">
        <v>0</v>
      </c>
      <c r="Q142" s="15">
        <v>972149.42</v>
      </c>
      <c r="R142" s="8">
        <v>92887569.049999997</v>
      </c>
    </row>
    <row r="143" spans="1:18" x14ac:dyDescent="0.25">
      <c r="A143" s="25" t="s">
        <v>153</v>
      </c>
      <c r="B143" s="14">
        <v>20853977.73</v>
      </c>
      <c r="C143" s="6">
        <v>10581126.57</v>
      </c>
      <c r="D143" s="6">
        <v>0</v>
      </c>
      <c r="E143" s="13">
        <f t="shared" si="38"/>
        <v>31435104.300000001</v>
      </c>
      <c r="F143" s="14">
        <v>5883788.9400000004</v>
      </c>
      <c r="G143" s="6">
        <v>4598693.29</v>
      </c>
      <c r="H143" s="15">
        <v>1285095.6499999999</v>
      </c>
      <c r="I143" s="14">
        <v>101530093.95999999</v>
      </c>
      <c r="J143" s="6">
        <v>73755641.730000004</v>
      </c>
      <c r="K143" s="15">
        <v>27774452.23</v>
      </c>
      <c r="L143" s="14">
        <v>167133216.09</v>
      </c>
      <c r="M143" s="6">
        <v>136187571.49000001</v>
      </c>
      <c r="N143" s="15">
        <v>30945644.600000001</v>
      </c>
      <c r="O143" s="14">
        <v>972149.42</v>
      </c>
      <c r="P143" s="6">
        <v>0</v>
      </c>
      <c r="Q143" s="15">
        <v>972149.42</v>
      </c>
      <c r="R143" s="8">
        <v>92412446.200000003</v>
      </c>
    </row>
    <row r="144" spans="1:18" x14ac:dyDescent="0.25">
      <c r="A144" s="22" t="s">
        <v>162</v>
      </c>
      <c r="B144" s="12">
        <f t="shared" ref="B144:R144" si="39">SUM(B140:B143)</f>
        <v>83506910.920000002</v>
      </c>
      <c r="C144" s="5">
        <f t="shared" si="39"/>
        <v>32041997.640000001</v>
      </c>
      <c r="D144" s="5">
        <f t="shared" si="39"/>
        <v>0</v>
      </c>
      <c r="E144" s="13">
        <f t="shared" si="39"/>
        <v>115548908.55999999</v>
      </c>
      <c r="F144" s="12">
        <f t="shared" si="39"/>
        <v>23535155.760000002</v>
      </c>
      <c r="G144" s="5">
        <f t="shared" si="39"/>
        <v>18203055.43</v>
      </c>
      <c r="H144" s="13">
        <f t="shared" si="39"/>
        <v>5332100.33</v>
      </c>
      <c r="I144" s="12">
        <f t="shared" si="39"/>
        <v>404285050.83999997</v>
      </c>
      <c r="J144" s="5">
        <f t="shared" si="39"/>
        <v>291262140.12</v>
      </c>
      <c r="K144" s="13">
        <f t="shared" si="39"/>
        <v>113022910.72000001</v>
      </c>
      <c r="L144" s="12">
        <f t="shared" si="39"/>
        <v>663438822.66999996</v>
      </c>
      <c r="M144" s="5">
        <f t="shared" si="39"/>
        <v>528159262.65000004</v>
      </c>
      <c r="N144" s="13">
        <f t="shared" si="39"/>
        <v>135279560.01999998</v>
      </c>
      <c r="O144" s="12">
        <f t="shared" si="39"/>
        <v>3888597.68</v>
      </c>
      <c r="P144" s="5">
        <f t="shared" si="39"/>
        <v>0</v>
      </c>
      <c r="Q144" s="13">
        <f t="shared" si="39"/>
        <v>3888597.68</v>
      </c>
      <c r="R144" s="7">
        <f t="shared" si="39"/>
        <v>373072077.31</v>
      </c>
    </row>
    <row r="145" spans="1:18" x14ac:dyDescent="0.25">
      <c r="A145" s="24"/>
      <c r="B145" s="32"/>
      <c r="C145" s="33"/>
      <c r="D145" s="33"/>
      <c r="E145" s="34"/>
      <c r="F145" s="32"/>
      <c r="G145" s="33"/>
      <c r="H145" s="34"/>
      <c r="I145" s="32"/>
      <c r="J145" s="33"/>
      <c r="K145" s="34"/>
      <c r="L145" s="32"/>
      <c r="M145" s="33"/>
      <c r="N145" s="34"/>
      <c r="O145" s="32"/>
      <c r="P145" s="33"/>
      <c r="Q145" s="34"/>
      <c r="R145" s="35"/>
    </row>
    <row r="146" spans="1:18" x14ac:dyDescent="0.25">
      <c r="A146" s="22" t="s">
        <v>183</v>
      </c>
      <c r="B146" s="32"/>
      <c r="C146" s="33"/>
      <c r="D146" s="33"/>
      <c r="E146" s="34"/>
      <c r="F146" s="32"/>
      <c r="G146" s="33"/>
      <c r="H146" s="34"/>
      <c r="I146" s="32"/>
      <c r="J146" s="33"/>
      <c r="K146" s="34"/>
      <c r="L146" s="32"/>
      <c r="M146" s="33"/>
      <c r="N146" s="34"/>
      <c r="O146" s="32"/>
      <c r="P146" s="33"/>
      <c r="Q146" s="34"/>
      <c r="R146" s="35"/>
    </row>
    <row r="147" spans="1:18" x14ac:dyDescent="0.25">
      <c r="A147" s="25" t="s">
        <v>150</v>
      </c>
      <c r="B147" s="14">
        <v>30312825.539999999</v>
      </c>
      <c r="C147" s="6">
        <v>44882033.859999999</v>
      </c>
      <c r="D147" s="6">
        <v>0</v>
      </c>
      <c r="E147" s="13">
        <f>SUM(B147:D147)</f>
        <v>75194859.400000006</v>
      </c>
      <c r="F147" s="14">
        <v>17803316.010000002</v>
      </c>
      <c r="G147" s="6">
        <v>12589020.779999999</v>
      </c>
      <c r="H147" s="15">
        <v>5214295.2300000004</v>
      </c>
      <c r="I147" s="14">
        <v>148313269.44999999</v>
      </c>
      <c r="J147" s="6">
        <v>63631848.689999998</v>
      </c>
      <c r="K147" s="15">
        <v>84681420.760000005</v>
      </c>
      <c r="L147" s="14">
        <v>110474381.45</v>
      </c>
      <c r="M147" s="6">
        <v>83517218.75</v>
      </c>
      <c r="N147" s="15">
        <v>26957162.699999999</v>
      </c>
      <c r="O147" s="14">
        <v>0</v>
      </c>
      <c r="P147" s="6">
        <v>0</v>
      </c>
      <c r="Q147" s="15">
        <v>0</v>
      </c>
      <c r="R147" s="8">
        <v>192047738.09</v>
      </c>
    </row>
    <row r="148" spans="1:18" x14ac:dyDescent="0.25">
      <c r="A148" s="25" t="s">
        <v>151</v>
      </c>
      <c r="B148" s="14">
        <v>30312825.539999999</v>
      </c>
      <c r="C148" s="6">
        <v>34855050.18</v>
      </c>
      <c r="D148" s="6">
        <v>0</v>
      </c>
      <c r="E148" s="13">
        <f t="shared" ref="E148:E150" si="40">SUM(B148:D148)</f>
        <v>65167875.719999999</v>
      </c>
      <c r="F148" s="14">
        <v>17803316.010000002</v>
      </c>
      <c r="G148" s="6">
        <v>12738830.970000001</v>
      </c>
      <c r="H148" s="15">
        <v>5064485.04</v>
      </c>
      <c r="I148" s="14">
        <v>158811648.34</v>
      </c>
      <c r="J148" s="6">
        <v>64230432.850000001</v>
      </c>
      <c r="K148" s="15">
        <v>94581215.489999995</v>
      </c>
      <c r="L148" s="14">
        <v>104626798.17</v>
      </c>
      <c r="M148" s="6">
        <v>77472270.269999996</v>
      </c>
      <c r="N148" s="15">
        <v>27154527.899999999</v>
      </c>
      <c r="O148" s="14">
        <v>0</v>
      </c>
      <c r="P148" s="6">
        <v>0</v>
      </c>
      <c r="Q148" s="15">
        <v>0</v>
      </c>
      <c r="R148" s="8">
        <v>191968104.15000001</v>
      </c>
    </row>
    <row r="149" spans="1:18" x14ac:dyDescent="0.25">
      <c r="A149" s="25" t="s">
        <v>152</v>
      </c>
      <c r="B149" s="14">
        <v>30312825.539999999</v>
      </c>
      <c r="C149" s="6">
        <v>35632468.119999997</v>
      </c>
      <c r="D149" s="6">
        <v>0</v>
      </c>
      <c r="E149" s="13">
        <f t="shared" si="40"/>
        <v>65945293.659999996</v>
      </c>
      <c r="F149" s="14">
        <v>17803316.010000002</v>
      </c>
      <c r="G149" s="6">
        <v>12881351.25</v>
      </c>
      <c r="H149" s="15">
        <v>4921964.76</v>
      </c>
      <c r="I149" s="14">
        <v>159049189.93000001</v>
      </c>
      <c r="J149" s="6">
        <v>65478248.590000004</v>
      </c>
      <c r="K149" s="15">
        <v>93570941.340000004</v>
      </c>
      <c r="L149" s="14">
        <v>105304418.63</v>
      </c>
      <c r="M149" s="6">
        <v>79374194.530000001</v>
      </c>
      <c r="N149" s="15">
        <v>25930224.100000001</v>
      </c>
      <c r="O149" s="14">
        <v>0</v>
      </c>
      <c r="P149" s="6">
        <v>0</v>
      </c>
      <c r="Q149" s="15">
        <v>0</v>
      </c>
      <c r="R149" s="8">
        <v>190368423.86000001</v>
      </c>
    </row>
    <row r="150" spans="1:18" x14ac:dyDescent="0.25">
      <c r="A150" s="25" t="s">
        <v>153</v>
      </c>
      <c r="B150" s="14">
        <v>30312825.539999999</v>
      </c>
      <c r="C150" s="6">
        <v>35260131.020000003</v>
      </c>
      <c r="D150" s="6">
        <v>0</v>
      </c>
      <c r="E150" s="13">
        <f t="shared" si="40"/>
        <v>65572956.560000002</v>
      </c>
      <c r="F150" s="14">
        <v>17803316.010000002</v>
      </c>
      <c r="G150" s="6">
        <v>13015594.09</v>
      </c>
      <c r="H150" s="15">
        <v>4787721.92</v>
      </c>
      <c r="I150" s="14">
        <v>159075828.05000001</v>
      </c>
      <c r="J150" s="6">
        <v>66674504.719999999</v>
      </c>
      <c r="K150" s="15">
        <v>92401323.329999998</v>
      </c>
      <c r="L150" s="14">
        <v>105932903.38</v>
      </c>
      <c r="M150" s="6">
        <v>83935139.540000007</v>
      </c>
      <c r="N150" s="15">
        <v>21997763.84</v>
      </c>
      <c r="O150" s="14">
        <v>0</v>
      </c>
      <c r="P150" s="6">
        <v>0</v>
      </c>
      <c r="Q150" s="15">
        <v>0</v>
      </c>
      <c r="R150" s="8">
        <v>184759765.65000001</v>
      </c>
    </row>
    <row r="151" spans="1:18" x14ac:dyDescent="0.25">
      <c r="A151" s="22" t="s">
        <v>162</v>
      </c>
      <c r="B151" s="12">
        <f t="shared" ref="B151:R151" si="41">SUM(B147:B150)</f>
        <v>121251302.16</v>
      </c>
      <c r="C151" s="5">
        <f t="shared" si="41"/>
        <v>150629683.18000001</v>
      </c>
      <c r="D151" s="5">
        <f t="shared" si="41"/>
        <v>0</v>
      </c>
      <c r="E151" s="13">
        <f t="shared" si="41"/>
        <v>271880985.34000003</v>
      </c>
      <c r="F151" s="12">
        <f t="shared" si="41"/>
        <v>71213264.040000007</v>
      </c>
      <c r="G151" s="5">
        <f t="shared" si="41"/>
        <v>51224797.090000004</v>
      </c>
      <c r="H151" s="13">
        <f t="shared" si="41"/>
        <v>19988466.949999999</v>
      </c>
      <c r="I151" s="12">
        <f t="shared" si="41"/>
        <v>625249935.76999998</v>
      </c>
      <c r="J151" s="5">
        <f t="shared" si="41"/>
        <v>260015034.84999999</v>
      </c>
      <c r="K151" s="13">
        <f t="shared" si="41"/>
        <v>365234900.92000002</v>
      </c>
      <c r="L151" s="12">
        <f t="shared" si="41"/>
        <v>426338501.63</v>
      </c>
      <c r="M151" s="5">
        <f t="shared" si="41"/>
        <v>324298823.08999997</v>
      </c>
      <c r="N151" s="13">
        <f t="shared" si="41"/>
        <v>102039678.53999999</v>
      </c>
      <c r="O151" s="12">
        <f t="shared" si="41"/>
        <v>0</v>
      </c>
      <c r="P151" s="5">
        <f t="shared" si="41"/>
        <v>0</v>
      </c>
      <c r="Q151" s="13">
        <f t="shared" si="41"/>
        <v>0</v>
      </c>
      <c r="R151" s="7">
        <f t="shared" si="41"/>
        <v>759144031.75</v>
      </c>
    </row>
    <row r="152" spans="1:18" x14ac:dyDescent="0.25">
      <c r="A152" s="24"/>
      <c r="B152" s="32"/>
      <c r="C152" s="33"/>
      <c r="D152" s="33"/>
      <c r="E152" s="34"/>
      <c r="F152" s="32"/>
      <c r="G152" s="33"/>
      <c r="H152" s="34"/>
      <c r="I152" s="32"/>
      <c r="J152" s="33"/>
      <c r="K152" s="34"/>
      <c r="L152" s="32"/>
      <c r="M152" s="33"/>
      <c r="N152" s="34"/>
      <c r="O152" s="32"/>
      <c r="P152" s="33"/>
      <c r="Q152" s="34"/>
      <c r="R152" s="35"/>
    </row>
    <row r="153" spans="1:18" x14ac:dyDescent="0.25">
      <c r="A153" s="22" t="s">
        <v>184</v>
      </c>
      <c r="B153" s="32"/>
      <c r="C153" s="33"/>
      <c r="D153" s="33"/>
      <c r="E153" s="34"/>
      <c r="F153" s="32"/>
      <c r="G153" s="33"/>
      <c r="H153" s="34"/>
      <c r="I153" s="32"/>
      <c r="J153" s="33"/>
      <c r="K153" s="34"/>
      <c r="L153" s="32"/>
      <c r="M153" s="33"/>
      <c r="N153" s="34"/>
      <c r="O153" s="32"/>
      <c r="P153" s="33"/>
      <c r="Q153" s="34"/>
      <c r="R153" s="35"/>
    </row>
    <row r="154" spans="1:18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13">
        <f>SUM(B154:D154)</f>
        <v>0</v>
      </c>
      <c r="F154" s="14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15" t="s">
        <v>206</v>
      </c>
      <c r="L154" s="14" t="s">
        <v>206</v>
      </c>
      <c r="M154" s="6" t="s">
        <v>206</v>
      </c>
      <c r="N154" s="15" t="s">
        <v>206</v>
      </c>
      <c r="O154" s="14" t="s">
        <v>206</v>
      </c>
      <c r="P154" s="6" t="s">
        <v>206</v>
      </c>
      <c r="Q154" s="15" t="s">
        <v>206</v>
      </c>
      <c r="R154" s="8" t="s">
        <v>206</v>
      </c>
    </row>
    <row r="155" spans="1:18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13">
        <f t="shared" ref="E155:E157" si="42">SUM(B155:D155)</f>
        <v>0</v>
      </c>
      <c r="F155" s="14" t="s">
        <v>206</v>
      </c>
      <c r="G155" s="6" t="s">
        <v>206</v>
      </c>
      <c r="H155" s="15" t="s">
        <v>206</v>
      </c>
      <c r="I155" s="14" t="s">
        <v>206</v>
      </c>
      <c r="J155" s="6" t="s">
        <v>206</v>
      </c>
      <c r="K155" s="15" t="s">
        <v>206</v>
      </c>
      <c r="L155" s="14" t="s">
        <v>206</v>
      </c>
      <c r="M155" s="6" t="s">
        <v>206</v>
      </c>
      <c r="N155" s="15" t="s">
        <v>206</v>
      </c>
      <c r="O155" s="14" t="s">
        <v>206</v>
      </c>
      <c r="P155" s="6" t="s">
        <v>206</v>
      </c>
      <c r="Q155" s="15" t="s">
        <v>206</v>
      </c>
      <c r="R155" s="8" t="s">
        <v>206</v>
      </c>
    </row>
    <row r="156" spans="1:18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13">
        <f t="shared" si="42"/>
        <v>0</v>
      </c>
      <c r="F156" s="14" t="s">
        <v>206</v>
      </c>
      <c r="G156" s="6" t="s">
        <v>206</v>
      </c>
      <c r="H156" s="15" t="s">
        <v>206</v>
      </c>
      <c r="I156" s="14" t="s">
        <v>206</v>
      </c>
      <c r="J156" s="6" t="s">
        <v>206</v>
      </c>
      <c r="K156" s="15" t="s">
        <v>206</v>
      </c>
      <c r="L156" s="14" t="s">
        <v>206</v>
      </c>
      <c r="M156" s="6" t="s">
        <v>206</v>
      </c>
      <c r="N156" s="15" t="s">
        <v>206</v>
      </c>
      <c r="O156" s="14" t="s">
        <v>206</v>
      </c>
      <c r="P156" s="6" t="s">
        <v>206</v>
      </c>
      <c r="Q156" s="15" t="s">
        <v>206</v>
      </c>
      <c r="R156" s="8" t="s">
        <v>206</v>
      </c>
    </row>
    <row r="157" spans="1:18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13">
        <f t="shared" si="42"/>
        <v>0</v>
      </c>
      <c r="F157" s="14" t="s">
        <v>206</v>
      </c>
      <c r="G157" s="6" t="s">
        <v>206</v>
      </c>
      <c r="H157" s="15" t="s">
        <v>206</v>
      </c>
      <c r="I157" s="14" t="s">
        <v>206</v>
      </c>
      <c r="J157" s="6" t="s">
        <v>206</v>
      </c>
      <c r="K157" s="15" t="s">
        <v>206</v>
      </c>
      <c r="L157" s="14" t="s">
        <v>206</v>
      </c>
      <c r="M157" s="6" t="s">
        <v>206</v>
      </c>
      <c r="N157" s="15" t="s">
        <v>206</v>
      </c>
      <c r="O157" s="14" t="s">
        <v>206</v>
      </c>
      <c r="P157" s="6" t="s">
        <v>206</v>
      </c>
      <c r="Q157" s="15" t="s">
        <v>206</v>
      </c>
      <c r="R157" s="8" t="s">
        <v>206</v>
      </c>
    </row>
    <row r="158" spans="1:18" x14ac:dyDescent="0.25">
      <c r="A158" s="22" t="s">
        <v>162</v>
      </c>
      <c r="B158" s="12">
        <f t="shared" ref="B158:R158" si="43">SUM(B154:B157)</f>
        <v>0</v>
      </c>
      <c r="C158" s="5">
        <f t="shared" si="43"/>
        <v>0</v>
      </c>
      <c r="D158" s="5">
        <f t="shared" si="43"/>
        <v>0</v>
      </c>
      <c r="E158" s="13">
        <f t="shared" si="43"/>
        <v>0</v>
      </c>
      <c r="F158" s="12">
        <f t="shared" si="43"/>
        <v>0</v>
      </c>
      <c r="G158" s="5">
        <f t="shared" si="43"/>
        <v>0</v>
      </c>
      <c r="H158" s="13">
        <f t="shared" si="43"/>
        <v>0</v>
      </c>
      <c r="I158" s="12">
        <f t="shared" si="43"/>
        <v>0</v>
      </c>
      <c r="J158" s="5">
        <f t="shared" si="43"/>
        <v>0</v>
      </c>
      <c r="K158" s="13">
        <f t="shared" si="43"/>
        <v>0</v>
      </c>
      <c r="L158" s="12">
        <f t="shared" si="43"/>
        <v>0</v>
      </c>
      <c r="M158" s="5">
        <f t="shared" si="43"/>
        <v>0</v>
      </c>
      <c r="N158" s="13">
        <f t="shared" si="43"/>
        <v>0</v>
      </c>
      <c r="O158" s="12">
        <f t="shared" si="43"/>
        <v>0</v>
      </c>
      <c r="P158" s="5">
        <f t="shared" si="43"/>
        <v>0</v>
      </c>
      <c r="Q158" s="13">
        <f t="shared" si="43"/>
        <v>0</v>
      </c>
      <c r="R158" s="7">
        <f t="shared" si="43"/>
        <v>0</v>
      </c>
    </row>
    <row r="159" spans="1:18" x14ac:dyDescent="0.25">
      <c r="A159" s="24"/>
      <c r="B159" s="32"/>
      <c r="C159" s="33"/>
      <c r="D159" s="33"/>
      <c r="E159" s="34"/>
      <c r="F159" s="32"/>
      <c r="G159" s="33"/>
      <c r="H159" s="34"/>
      <c r="I159" s="32"/>
      <c r="J159" s="33"/>
      <c r="K159" s="34"/>
      <c r="L159" s="32"/>
      <c r="M159" s="33"/>
      <c r="N159" s="34"/>
      <c r="O159" s="32"/>
      <c r="P159" s="33"/>
      <c r="Q159" s="34"/>
      <c r="R159" s="35"/>
    </row>
    <row r="160" spans="1:18" x14ac:dyDescent="0.25">
      <c r="A160" s="22" t="s">
        <v>185</v>
      </c>
      <c r="B160" s="32"/>
      <c r="C160" s="33"/>
      <c r="D160" s="33"/>
      <c r="E160" s="34"/>
      <c r="F160" s="32"/>
      <c r="G160" s="33"/>
      <c r="H160" s="34"/>
      <c r="I160" s="32"/>
      <c r="J160" s="33"/>
      <c r="K160" s="34"/>
      <c r="L160" s="32"/>
      <c r="M160" s="33"/>
      <c r="N160" s="34"/>
      <c r="O160" s="32"/>
      <c r="P160" s="33"/>
      <c r="Q160" s="34"/>
      <c r="R160" s="35"/>
    </row>
    <row r="161" spans="1:18" x14ac:dyDescent="0.25">
      <c r="A161" s="25" t="s">
        <v>150</v>
      </c>
      <c r="B161" s="14">
        <v>7638732.54</v>
      </c>
      <c r="C161" s="6">
        <v>2388511.2400000002</v>
      </c>
      <c r="D161" s="6">
        <v>0</v>
      </c>
      <c r="E161" s="13">
        <f>SUM(B161:D161)</f>
        <v>10027243.780000001</v>
      </c>
      <c r="F161" s="14">
        <v>1009016.71</v>
      </c>
      <c r="G161" s="6">
        <v>981539.92</v>
      </c>
      <c r="H161" s="15">
        <v>27476.79</v>
      </c>
      <c r="I161" s="14">
        <v>38900070.939999998</v>
      </c>
      <c r="J161" s="6">
        <v>28198559.920000002</v>
      </c>
      <c r="K161" s="15">
        <v>10701511.02</v>
      </c>
      <c r="L161" s="14">
        <v>57166954.890000001</v>
      </c>
      <c r="M161" s="6">
        <v>43904039.600000001</v>
      </c>
      <c r="N161" s="15">
        <v>13262915.289999999</v>
      </c>
      <c r="O161" s="14">
        <v>936056.07</v>
      </c>
      <c r="P161" s="6">
        <v>0</v>
      </c>
      <c r="Q161" s="15">
        <v>936056.07</v>
      </c>
      <c r="R161" s="8">
        <v>34955202.950000003</v>
      </c>
    </row>
    <row r="162" spans="1:18" x14ac:dyDescent="0.25">
      <c r="A162" s="25" t="s">
        <v>151</v>
      </c>
      <c r="B162" s="14">
        <v>7638732.54</v>
      </c>
      <c r="C162" s="6">
        <v>2676424.8199999998</v>
      </c>
      <c r="D162" s="6">
        <v>0</v>
      </c>
      <c r="E162" s="13">
        <f t="shared" ref="E162:E164" si="44">SUM(B162:D162)</f>
        <v>10315157.359999999</v>
      </c>
      <c r="F162" s="14">
        <v>1009016.71</v>
      </c>
      <c r="G162" s="6">
        <v>986267.5</v>
      </c>
      <c r="H162" s="15">
        <v>22749.21</v>
      </c>
      <c r="I162" s="14">
        <v>38900070.939999998</v>
      </c>
      <c r="J162" s="6">
        <v>28516145.100000001</v>
      </c>
      <c r="K162" s="15">
        <v>10383925.84</v>
      </c>
      <c r="L162" s="14">
        <v>58989690.030000001</v>
      </c>
      <c r="M162" s="6">
        <v>44967318.149999999</v>
      </c>
      <c r="N162" s="15">
        <v>14022371.880000001</v>
      </c>
      <c r="O162" s="14">
        <v>936056.07</v>
      </c>
      <c r="P162" s="6">
        <v>0</v>
      </c>
      <c r="Q162" s="15">
        <v>936056.07</v>
      </c>
      <c r="R162" s="8">
        <v>35680260.359999999</v>
      </c>
    </row>
    <row r="163" spans="1:18" x14ac:dyDescent="0.25">
      <c r="A163" s="25" t="s">
        <v>152</v>
      </c>
      <c r="B163" s="14">
        <v>7638732.54</v>
      </c>
      <c r="C163" s="6">
        <v>3632437.77</v>
      </c>
      <c r="D163" s="6">
        <v>0</v>
      </c>
      <c r="E163" s="13">
        <f t="shared" si="44"/>
        <v>11271170.310000001</v>
      </c>
      <c r="F163" s="14">
        <v>1009016.71</v>
      </c>
      <c r="G163" s="6">
        <v>990995.08</v>
      </c>
      <c r="H163" s="15">
        <v>18021.63</v>
      </c>
      <c r="I163" s="14">
        <v>38900070.939999998</v>
      </c>
      <c r="J163" s="6">
        <v>28817574.440000001</v>
      </c>
      <c r="K163" s="15">
        <v>10082496.5</v>
      </c>
      <c r="L163" s="14">
        <v>59278498.640000001</v>
      </c>
      <c r="M163" s="6">
        <v>46052486.799999997</v>
      </c>
      <c r="N163" s="15">
        <v>13226011.84</v>
      </c>
      <c r="O163" s="14">
        <v>936056.07</v>
      </c>
      <c r="P163" s="6">
        <v>0</v>
      </c>
      <c r="Q163" s="15">
        <v>936056.07</v>
      </c>
      <c r="R163" s="8">
        <v>35533756.350000001</v>
      </c>
    </row>
    <row r="164" spans="1:18" x14ac:dyDescent="0.25">
      <c r="A164" s="25" t="s">
        <v>153</v>
      </c>
      <c r="B164" s="14">
        <v>32555146.559999999</v>
      </c>
      <c r="C164" s="6">
        <v>4601607.07</v>
      </c>
      <c r="D164" s="6">
        <v>0</v>
      </c>
      <c r="E164" s="13">
        <f t="shared" si="44"/>
        <v>37156753.629999995</v>
      </c>
      <c r="F164" s="14">
        <v>1009016.71</v>
      </c>
      <c r="G164" s="6">
        <v>994442.38</v>
      </c>
      <c r="H164" s="15">
        <v>14574.33</v>
      </c>
      <c r="I164" s="14">
        <v>38900070.939999998</v>
      </c>
      <c r="J164" s="6">
        <v>29112535.620000001</v>
      </c>
      <c r="K164" s="15">
        <v>9787535.3200000003</v>
      </c>
      <c r="L164" s="14">
        <v>59721992.140000001</v>
      </c>
      <c r="M164" s="6">
        <v>47237600.909999996</v>
      </c>
      <c r="N164" s="15">
        <v>12484391.23</v>
      </c>
      <c r="O164" s="14">
        <v>936056.07</v>
      </c>
      <c r="P164" s="6">
        <v>0</v>
      </c>
      <c r="Q164" s="15">
        <v>936056.07</v>
      </c>
      <c r="R164" s="8">
        <v>60379310.579999998</v>
      </c>
    </row>
    <row r="165" spans="1:18" x14ac:dyDescent="0.25">
      <c r="A165" s="22" t="s">
        <v>162</v>
      </c>
      <c r="B165" s="12">
        <f t="shared" ref="B165:R165" si="45">SUM(B161:B164)</f>
        <v>55471344.18</v>
      </c>
      <c r="C165" s="5">
        <f t="shared" si="45"/>
        <v>13298980.9</v>
      </c>
      <c r="D165" s="5">
        <f t="shared" si="45"/>
        <v>0</v>
      </c>
      <c r="E165" s="13">
        <f t="shared" si="45"/>
        <v>68770325.079999998</v>
      </c>
      <c r="F165" s="12">
        <f t="shared" si="45"/>
        <v>4036066.84</v>
      </c>
      <c r="G165" s="5">
        <f t="shared" si="45"/>
        <v>3953244.88</v>
      </c>
      <c r="H165" s="13">
        <f t="shared" si="45"/>
        <v>82821.960000000006</v>
      </c>
      <c r="I165" s="12">
        <f t="shared" si="45"/>
        <v>155600283.75999999</v>
      </c>
      <c r="J165" s="5">
        <f t="shared" si="45"/>
        <v>114644815.08000001</v>
      </c>
      <c r="K165" s="13">
        <f t="shared" si="45"/>
        <v>40955468.68</v>
      </c>
      <c r="L165" s="12">
        <f t="shared" si="45"/>
        <v>235157135.69999999</v>
      </c>
      <c r="M165" s="5">
        <f t="shared" si="45"/>
        <v>182161445.46000001</v>
      </c>
      <c r="N165" s="13">
        <f t="shared" si="45"/>
        <v>52995690.24000001</v>
      </c>
      <c r="O165" s="12">
        <f t="shared" si="45"/>
        <v>3744224.28</v>
      </c>
      <c r="P165" s="5">
        <f t="shared" si="45"/>
        <v>0</v>
      </c>
      <c r="Q165" s="13">
        <f t="shared" si="45"/>
        <v>3744224.28</v>
      </c>
      <c r="R165" s="7">
        <f t="shared" si="45"/>
        <v>166548530.24000001</v>
      </c>
    </row>
    <row r="166" spans="1:18" x14ac:dyDescent="0.25">
      <c r="A166" s="24"/>
      <c r="B166" s="32"/>
      <c r="C166" s="33"/>
      <c r="D166" s="33"/>
      <c r="E166" s="34"/>
      <c r="F166" s="32"/>
      <c r="G166" s="33"/>
      <c r="H166" s="34"/>
      <c r="I166" s="32"/>
      <c r="J166" s="33"/>
      <c r="K166" s="34"/>
      <c r="L166" s="32"/>
      <c r="M166" s="33"/>
      <c r="N166" s="34"/>
      <c r="O166" s="32"/>
      <c r="P166" s="33"/>
      <c r="Q166" s="34"/>
      <c r="R166" s="35"/>
    </row>
    <row r="167" spans="1:18" x14ac:dyDescent="0.25">
      <c r="A167" s="22" t="s">
        <v>186</v>
      </c>
      <c r="B167" s="32"/>
      <c r="C167" s="33"/>
      <c r="D167" s="33"/>
      <c r="E167" s="34"/>
      <c r="F167" s="32"/>
      <c r="G167" s="33"/>
      <c r="H167" s="34"/>
      <c r="I167" s="32"/>
      <c r="J167" s="33"/>
      <c r="K167" s="34"/>
      <c r="L167" s="32"/>
      <c r="M167" s="33"/>
      <c r="N167" s="34"/>
      <c r="O167" s="32"/>
      <c r="P167" s="33"/>
      <c r="Q167" s="34"/>
      <c r="R167" s="35"/>
    </row>
    <row r="168" spans="1:18" x14ac:dyDescent="0.25">
      <c r="A168" s="25" t="s">
        <v>150</v>
      </c>
      <c r="B168" s="14">
        <v>16759740.32</v>
      </c>
      <c r="C168" s="6">
        <v>247156063.81999999</v>
      </c>
      <c r="D168" s="6">
        <v>0</v>
      </c>
      <c r="E168" s="13">
        <f>SUM(B168:D168)</f>
        <v>263915804.13999999</v>
      </c>
      <c r="F168" s="14">
        <v>0</v>
      </c>
      <c r="G168" s="6">
        <v>0</v>
      </c>
      <c r="H168" s="15">
        <v>0</v>
      </c>
      <c r="I168" s="14">
        <v>0</v>
      </c>
      <c r="J168" s="6">
        <v>0</v>
      </c>
      <c r="K168" s="15">
        <v>0</v>
      </c>
      <c r="L168" s="14">
        <v>1645949.24</v>
      </c>
      <c r="M168" s="6">
        <v>0</v>
      </c>
      <c r="N168" s="15">
        <v>1645949.24</v>
      </c>
      <c r="O168" s="14">
        <v>0</v>
      </c>
      <c r="P168" s="6">
        <v>0</v>
      </c>
      <c r="Q168" s="15">
        <v>0</v>
      </c>
      <c r="R168" s="8">
        <v>265561753.38</v>
      </c>
    </row>
    <row r="169" spans="1:18" x14ac:dyDescent="0.25">
      <c r="A169" s="25" t="s">
        <v>151</v>
      </c>
      <c r="B169" s="14">
        <v>16759740.32</v>
      </c>
      <c r="C169" s="6">
        <v>263121367.37</v>
      </c>
      <c r="D169" s="6">
        <v>0</v>
      </c>
      <c r="E169" s="13">
        <f t="shared" ref="E169:E171" si="46">SUM(B169:D169)</f>
        <v>279881107.69</v>
      </c>
      <c r="F169" s="14">
        <v>0</v>
      </c>
      <c r="G169" s="6">
        <v>0</v>
      </c>
      <c r="H169" s="15">
        <v>0</v>
      </c>
      <c r="I169" s="14">
        <v>0</v>
      </c>
      <c r="J169" s="6">
        <v>0</v>
      </c>
      <c r="K169" s="15">
        <v>0</v>
      </c>
      <c r="L169" s="14">
        <v>620342.36</v>
      </c>
      <c r="M169" s="6">
        <v>5178053.7</v>
      </c>
      <c r="N169" s="15">
        <v>-4557711.34</v>
      </c>
      <c r="O169" s="14">
        <v>0</v>
      </c>
      <c r="P169" s="6">
        <v>0</v>
      </c>
      <c r="Q169" s="15">
        <v>0</v>
      </c>
      <c r="R169" s="8">
        <v>275323396.35000002</v>
      </c>
    </row>
    <row r="170" spans="1:18" x14ac:dyDescent="0.25">
      <c r="A170" s="25" t="s">
        <v>152</v>
      </c>
      <c r="B170" s="14">
        <v>16759740.32</v>
      </c>
      <c r="C170" s="6">
        <v>266463925.65000001</v>
      </c>
      <c r="D170" s="6">
        <v>0</v>
      </c>
      <c r="E170" s="13">
        <f t="shared" si="46"/>
        <v>283223665.97000003</v>
      </c>
      <c r="F170" s="14">
        <v>0</v>
      </c>
      <c r="G170" s="6">
        <v>0</v>
      </c>
      <c r="H170" s="15">
        <v>0</v>
      </c>
      <c r="I170" s="14">
        <v>0</v>
      </c>
      <c r="J170" s="6">
        <v>0</v>
      </c>
      <c r="K170" s="15">
        <v>0</v>
      </c>
      <c r="L170" s="14">
        <v>1756009.78</v>
      </c>
      <c r="M170" s="6">
        <v>10356107.4</v>
      </c>
      <c r="N170" s="15">
        <v>-8600097.6199999992</v>
      </c>
      <c r="O170" s="14">
        <v>0</v>
      </c>
      <c r="P170" s="6">
        <v>0</v>
      </c>
      <c r="Q170" s="15">
        <v>0</v>
      </c>
      <c r="R170" s="8">
        <v>274623568.35000002</v>
      </c>
    </row>
    <row r="171" spans="1:18" x14ac:dyDescent="0.25">
      <c r="A171" s="25" t="s">
        <v>153</v>
      </c>
      <c r="B171" s="14">
        <v>16759740.32</v>
      </c>
      <c r="C171" s="6">
        <v>268331478.69999999</v>
      </c>
      <c r="D171" s="6">
        <v>0</v>
      </c>
      <c r="E171" s="13">
        <f t="shared" si="46"/>
        <v>285091219.01999998</v>
      </c>
      <c r="F171" s="14">
        <v>0</v>
      </c>
      <c r="G171" s="6">
        <v>0</v>
      </c>
      <c r="H171" s="15">
        <v>0</v>
      </c>
      <c r="I171" s="14">
        <v>0</v>
      </c>
      <c r="J171" s="6">
        <v>0</v>
      </c>
      <c r="K171" s="15">
        <v>0</v>
      </c>
      <c r="L171" s="14">
        <v>2323218.59</v>
      </c>
      <c r="M171" s="6">
        <v>15689487.57</v>
      </c>
      <c r="N171" s="15">
        <v>-13366268.98</v>
      </c>
      <c r="O171" s="14">
        <v>0</v>
      </c>
      <c r="P171" s="6">
        <v>0</v>
      </c>
      <c r="Q171" s="15">
        <v>0</v>
      </c>
      <c r="R171" s="8">
        <v>271724950.04000002</v>
      </c>
    </row>
    <row r="172" spans="1:18" x14ac:dyDescent="0.25">
      <c r="A172" s="22" t="s">
        <v>162</v>
      </c>
      <c r="B172" s="12">
        <f t="shared" ref="B172:R172" si="47">SUM(B168:B171)</f>
        <v>67038961.280000001</v>
      </c>
      <c r="C172" s="5">
        <f t="shared" si="47"/>
        <v>1045072835.54</v>
      </c>
      <c r="D172" s="5">
        <f t="shared" si="47"/>
        <v>0</v>
      </c>
      <c r="E172" s="13">
        <f t="shared" si="47"/>
        <v>1112111796.8199999</v>
      </c>
      <c r="F172" s="12">
        <f t="shared" si="47"/>
        <v>0</v>
      </c>
      <c r="G172" s="5">
        <f t="shared" si="47"/>
        <v>0</v>
      </c>
      <c r="H172" s="13">
        <f t="shared" si="47"/>
        <v>0</v>
      </c>
      <c r="I172" s="12">
        <f t="shared" si="47"/>
        <v>0</v>
      </c>
      <c r="J172" s="5">
        <f t="shared" si="47"/>
        <v>0</v>
      </c>
      <c r="K172" s="13">
        <f t="shared" si="47"/>
        <v>0</v>
      </c>
      <c r="L172" s="12">
        <f t="shared" si="47"/>
        <v>6345519.9699999997</v>
      </c>
      <c r="M172" s="5">
        <f t="shared" si="47"/>
        <v>31223648.670000002</v>
      </c>
      <c r="N172" s="13">
        <f t="shared" si="47"/>
        <v>-24878128.699999999</v>
      </c>
      <c r="O172" s="12">
        <f t="shared" si="47"/>
        <v>0</v>
      </c>
      <c r="P172" s="5">
        <f t="shared" si="47"/>
        <v>0</v>
      </c>
      <c r="Q172" s="13">
        <f t="shared" si="47"/>
        <v>0</v>
      </c>
      <c r="R172" s="7">
        <f t="shared" si="47"/>
        <v>1087233668.1200001</v>
      </c>
    </row>
    <row r="173" spans="1:18" x14ac:dyDescent="0.25">
      <c r="A173" s="24"/>
      <c r="B173" s="32"/>
      <c r="C173" s="33"/>
      <c r="D173" s="33"/>
      <c r="E173" s="34"/>
      <c r="F173" s="32"/>
      <c r="G173" s="33"/>
      <c r="H173" s="34"/>
      <c r="I173" s="32"/>
      <c r="J173" s="33"/>
      <c r="K173" s="34"/>
      <c r="L173" s="32"/>
      <c r="M173" s="33"/>
      <c r="N173" s="34"/>
      <c r="O173" s="32"/>
      <c r="P173" s="33"/>
      <c r="Q173" s="34"/>
      <c r="R173" s="35"/>
    </row>
    <row r="174" spans="1:18" x14ac:dyDescent="0.25">
      <c r="A174" s="22" t="s">
        <v>187</v>
      </c>
      <c r="B174" s="32"/>
      <c r="C174" s="33"/>
      <c r="D174" s="33"/>
      <c r="E174" s="34"/>
      <c r="F174" s="32"/>
      <c r="G174" s="33"/>
      <c r="H174" s="34"/>
      <c r="I174" s="32"/>
      <c r="J174" s="33"/>
      <c r="K174" s="34"/>
      <c r="L174" s="32"/>
      <c r="M174" s="33"/>
      <c r="N174" s="34"/>
      <c r="O174" s="32"/>
      <c r="P174" s="33"/>
      <c r="Q174" s="34"/>
      <c r="R174" s="35"/>
    </row>
    <row r="175" spans="1:18" x14ac:dyDescent="0.25">
      <c r="A175" s="25" t="s">
        <v>150</v>
      </c>
      <c r="B175" s="14">
        <v>17507836</v>
      </c>
      <c r="C175" s="6">
        <v>35157778</v>
      </c>
      <c r="D175" s="6">
        <v>0</v>
      </c>
      <c r="E175" s="13">
        <f>SUM(B175:D175)</f>
        <v>52665614</v>
      </c>
      <c r="F175" s="14">
        <v>0</v>
      </c>
      <c r="G175" s="6">
        <v>0</v>
      </c>
      <c r="H175" s="15">
        <v>0</v>
      </c>
      <c r="I175" s="14">
        <v>558039573</v>
      </c>
      <c r="J175" s="6">
        <v>301205675</v>
      </c>
      <c r="K175" s="15">
        <v>256833898</v>
      </c>
      <c r="L175" s="14">
        <v>310528240</v>
      </c>
      <c r="M175" s="6">
        <v>232515794</v>
      </c>
      <c r="N175" s="15">
        <v>78012446</v>
      </c>
      <c r="O175" s="14">
        <v>5520156</v>
      </c>
      <c r="P175" s="6">
        <v>3461559</v>
      </c>
      <c r="Q175" s="15">
        <v>2058597</v>
      </c>
      <c r="R175" s="8">
        <v>389570555</v>
      </c>
    </row>
    <row r="176" spans="1:18" x14ac:dyDescent="0.25">
      <c r="A176" s="25" t="s">
        <v>151</v>
      </c>
      <c r="B176" s="14">
        <v>17376816</v>
      </c>
      <c r="C176" s="6">
        <v>42727726</v>
      </c>
      <c r="D176" s="6">
        <v>0</v>
      </c>
      <c r="E176" s="13">
        <f t="shared" ref="E176:E178" si="48">SUM(B176:D176)</f>
        <v>60104542</v>
      </c>
      <c r="F176" s="14">
        <v>0</v>
      </c>
      <c r="G176" s="6">
        <v>0</v>
      </c>
      <c r="H176" s="15">
        <v>0</v>
      </c>
      <c r="I176" s="14">
        <v>561241740</v>
      </c>
      <c r="J176" s="6">
        <v>304282433</v>
      </c>
      <c r="K176" s="15">
        <v>256959307</v>
      </c>
      <c r="L176" s="14">
        <v>293801335</v>
      </c>
      <c r="M176" s="6">
        <v>217272627</v>
      </c>
      <c r="N176" s="15">
        <v>76528708</v>
      </c>
      <c r="O176" s="14">
        <v>6451553</v>
      </c>
      <c r="P176" s="6">
        <v>4150957</v>
      </c>
      <c r="Q176" s="15">
        <v>2300596</v>
      </c>
      <c r="R176" s="8">
        <v>395893153</v>
      </c>
    </row>
    <row r="177" spans="1:18" x14ac:dyDescent="0.25">
      <c r="A177" s="25" t="s">
        <v>152</v>
      </c>
      <c r="B177" s="14">
        <v>17245796</v>
      </c>
      <c r="C177" s="6">
        <v>55881069</v>
      </c>
      <c r="D177" s="6">
        <v>0</v>
      </c>
      <c r="E177" s="13">
        <f t="shared" si="48"/>
        <v>73126865</v>
      </c>
      <c r="F177" s="14">
        <v>0</v>
      </c>
      <c r="G177" s="6">
        <v>0</v>
      </c>
      <c r="H177" s="15">
        <v>0</v>
      </c>
      <c r="I177" s="14">
        <v>562544680</v>
      </c>
      <c r="J177" s="6">
        <v>307996704</v>
      </c>
      <c r="K177" s="15">
        <v>254547976</v>
      </c>
      <c r="L177" s="14">
        <v>292135825</v>
      </c>
      <c r="M177" s="6">
        <v>216242736</v>
      </c>
      <c r="N177" s="15">
        <v>75893089</v>
      </c>
      <c r="O177" s="14">
        <v>7511196</v>
      </c>
      <c r="P177" s="6">
        <v>4520182</v>
      </c>
      <c r="Q177" s="15">
        <v>2991014</v>
      </c>
      <c r="R177" s="8">
        <v>406558944</v>
      </c>
    </row>
    <row r="178" spans="1:18" x14ac:dyDescent="0.25">
      <c r="A178" s="25" t="s">
        <v>153</v>
      </c>
      <c r="B178" s="14">
        <v>17117052</v>
      </c>
      <c r="C178" s="6">
        <v>80812045</v>
      </c>
      <c r="D178" s="6">
        <v>0</v>
      </c>
      <c r="E178" s="13">
        <f t="shared" si="48"/>
        <v>97929097</v>
      </c>
      <c r="F178" s="14">
        <v>0</v>
      </c>
      <c r="G178" s="6">
        <v>0</v>
      </c>
      <c r="H178" s="15">
        <v>0</v>
      </c>
      <c r="I178" s="14">
        <v>562708994</v>
      </c>
      <c r="J178" s="6">
        <v>311716906</v>
      </c>
      <c r="K178" s="15">
        <v>250992088</v>
      </c>
      <c r="L178" s="14">
        <v>286128676</v>
      </c>
      <c r="M178" s="6">
        <v>211907140</v>
      </c>
      <c r="N178" s="15">
        <v>74221536</v>
      </c>
      <c r="O178" s="14">
        <v>8080204</v>
      </c>
      <c r="P178" s="6">
        <v>4035597</v>
      </c>
      <c r="Q178" s="15">
        <v>4044607</v>
      </c>
      <c r="R178" s="8">
        <v>427187328</v>
      </c>
    </row>
    <row r="179" spans="1:18" x14ac:dyDescent="0.25">
      <c r="A179" s="22" t="s">
        <v>162</v>
      </c>
      <c r="B179" s="12">
        <f t="shared" ref="B179:R179" si="49">SUM(B175:B178)</f>
        <v>69247500</v>
      </c>
      <c r="C179" s="5">
        <f t="shared" si="49"/>
        <v>214578618</v>
      </c>
      <c r="D179" s="5">
        <f t="shared" si="49"/>
        <v>0</v>
      </c>
      <c r="E179" s="13">
        <f t="shared" si="49"/>
        <v>283826118</v>
      </c>
      <c r="F179" s="12">
        <f t="shared" si="49"/>
        <v>0</v>
      </c>
      <c r="G179" s="5">
        <f t="shared" si="49"/>
        <v>0</v>
      </c>
      <c r="H179" s="13">
        <f t="shared" si="49"/>
        <v>0</v>
      </c>
      <c r="I179" s="12">
        <f t="shared" si="49"/>
        <v>2244534987</v>
      </c>
      <c r="J179" s="5">
        <f t="shared" si="49"/>
        <v>1225201718</v>
      </c>
      <c r="K179" s="13">
        <f t="shared" si="49"/>
        <v>1019333269</v>
      </c>
      <c r="L179" s="12">
        <f t="shared" si="49"/>
        <v>1182594076</v>
      </c>
      <c r="M179" s="5">
        <f t="shared" si="49"/>
        <v>877938297</v>
      </c>
      <c r="N179" s="13">
        <f t="shared" si="49"/>
        <v>304655779</v>
      </c>
      <c r="O179" s="12">
        <f t="shared" si="49"/>
        <v>27563109</v>
      </c>
      <c r="P179" s="5">
        <f t="shared" si="49"/>
        <v>16168295</v>
      </c>
      <c r="Q179" s="13">
        <f t="shared" si="49"/>
        <v>11394814</v>
      </c>
      <c r="R179" s="7">
        <f t="shared" si="49"/>
        <v>1619209980</v>
      </c>
    </row>
    <row r="180" spans="1:18" x14ac:dyDescent="0.25">
      <c r="A180" s="24"/>
      <c r="B180" s="32"/>
      <c r="C180" s="33"/>
      <c r="D180" s="33"/>
      <c r="E180" s="34"/>
      <c r="F180" s="32"/>
      <c r="G180" s="33"/>
      <c r="H180" s="34"/>
      <c r="I180" s="32"/>
      <c r="J180" s="33"/>
      <c r="K180" s="34"/>
      <c r="L180" s="32"/>
      <c r="M180" s="33"/>
      <c r="N180" s="34"/>
      <c r="O180" s="32"/>
      <c r="P180" s="33"/>
      <c r="Q180" s="34"/>
      <c r="R180" s="35"/>
    </row>
    <row r="181" spans="1:18" x14ac:dyDescent="0.25">
      <c r="A181" s="22" t="s">
        <v>188</v>
      </c>
      <c r="B181" s="32"/>
      <c r="C181" s="33"/>
      <c r="D181" s="33"/>
      <c r="E181" s="34"/>
      <c r="F181" s="32"/>
      <c r="G181" s="33"/>
      <c r="H181" s="34"/>
      <c r="I181" s="32"/>
      <c r="J181" s="33"/>
      <c r="K181" s="34"/>
      <c r="L181" s="32"/>
      <c r="M181" s="33"/>
      <c r="N181" s="34"/>
      <c r="O181" s="32"/>
      <c r="P181" s="33"/>
      <c r="Q181" s="34"/>
      <c r="R181" s="35"/>
    </row>
    <row r="182" spans="1:18" x14ac:dyDescent="0.25">
      <c r="A182" s="25" t="s">
        <v>150</v>
      </c>
      <c r="B182" s="14">
        <v>3811408</v>
      </c>
      <c r="C182" s="6">
        <v>6771090</v>
      </c>
      <c r="D182" s="6">
        <v>0</v>
      </c>
      <c r="E182" s="13">
        <f>SUM(B182:D182)</f>
        <v>10582498</v>
      </c>
      <c r="F182" s="14">
        <v>0</v>
      </c>
      <c r="G182" s="6">
        <v>0</v>
      </c>
      <c r="H182" s="15">
        <v>0</v>
      </c>
      <c r="I182" s="14">
        <v>59652810</v>
      </c>
      <c r="J182" s="6">
        <v>29375584</v>
      </c>
      <c r="K182" s="15">
        <v>30277226</v>
      </c>
      <c r="L182" s="14">
        <v>46202734</v>
      </c>
      <c r="M182" s="6">
        <v>34170027</v>
      </c>
      <c r="N182" s="15">
        <v>12032707</v>
      </c>
      <c r="O182" s="14">
        <v>1764440</v>
      </c>
      <c r="P182" s="6">
        <v>90639</v>
      </c>
      <c r="Q182" s="15">
        <v>1673801</v>
      </c>
      <c r="R182" s="8">
        <v>54566232</v>
      </c>
    </row>
    <row r="183" spans="1:18" x14ac:dyDescent="0.25">
      <c r="A183" s="25" t="s">
        <v>151</v>
      </c>
      <c r="B183" s="14">
        <v>3753320</v>
      </c>
      <c r="C183" s="6">
        <v>11601212</v>
      </c>
      <c r="D183" s="6">
        <v>0</v>
      </c>
      <c r="E183" s="13">
        <f t="shared" ref="E183:E185" si="50">SUM(B183:D183)</f>
        <v>15354532</v>
      </c>
      <c r="F183" s="14">
        <v>0</v>
      </c>
      <c r="G183" s="6">
        <v>0</v>
      </c>
      <c r="H183" s="15">
        <v>0</v>
      </c>
      <c r="I183" s="14">
        <v>59652810</v>
      </c>
      <c r="J183" s="6">
        <v>29874151</v>
      </c>
      <c r="K183" s="15">
        <v>29778659</v>
      </c>
      <c r="L183" s="14">
        <v>47887292</v>
      </c>
      <c r="M183" s="6">
        <v>33335969</v>
      </c>
      <c r="N183" s="15">
        <v>14551323</v>
      </c>
      <c r="O183" s="14">
        <v>1823046</v>
      </c>
      <c r="P183" s="6">
        <v>180731</v>
      </c>
      <c r="Q183" s="15">
        <v>1642315</v>
      </c>
      <c r="R183" s="8">
        <v>61326829</v>
      </c>
    </row>
    <row r="184" spans="1:18" x14ac:dyDescent="0.25">
      <c r="A184" s="25" t="s">
        <v>152</v>
      </c>
      <c r="B184" s="14">
        <v>3695232</v>
      </c>
      <c r="C184" s="6">
        <v>12433489</v>
      </c>
      <c r="D184" s="6">
        <v>0</v>
      </c>
      <c r="E184" s="13">
        <f t="shared" si="50"/>
        <v>16128721</v>
      </c>
      <c r="F184" s="14">
        <v>0</v>
      </c>
      <c r="G184" s="6">
        <v>0</v>
      </c>
      <c r="H184" s="15">
        <v>0</v>
      </c>
      <c r="I184" s="14">
        <v>62317804</v>
      </c>
      <c r="J184" s="6">
        <v>30400964</v>
      </c>
      <c r="K184" s="15">
        <v>31916840</v>
      </c>
      <c r="L184" s="14">
        <v>50778874</v>
      </c>
      <c r="M184" s="6">
        <v>35481935</v>
      </c>
      <c r="N184" s="15">
        <v>15296939</v>
      </c>
      <c r="O184" s="14">
        <v>3693943</v>
      </c>
      <c r="P184" s="6">
        <v>729316</v>
      </c>
      <c r="Q184" s="15">
        <v>2964627</v>
      </c>
      <c r="R184" s="8">
        <v>66307127</v>
      </c>
    </row>
    <row r="185" spans="1:18" x14ac:dyDescent="0.25">
      <c r="A185" s="25" t="s">
        <v>153</v>
      </c>
      <c r="B185" s="14">
        <v>3644271</v>
      </c>
      <c r="C185" s="6">
        <v>9519288</v>
      </c>
      <c r="D185" s="6">
        <v>0</v>
      </c>
      <c r="E185" s="13">
        <f t="shared" si="50"/>
        <v>13163559</v>
      </c>
      <c r="F185" s="14">
        <v>0</v>
      </c>
      <c r="G185" s="6">
        <v>0</v>
      </c>
      <c r="H185" s="15">
        <v>0</v>
      </c>
      <c r="I185" s="14">
        <v>64766095</v>
      </c>
      <c r="J185" s="6">
        <v>28689870</v>
      </c>
      <c r="K185" s="15">
        <v>36076225</v>
      </c>
      <c r="L185" s="14">
        <v>47858989</v>
      </c>
      <c r="M185" s="6">
        <v>33561049</v>
      </c>
      <c r="N185" s="15">
        <v>14297940</v>
      </c>
      <c r="O185" s="14">
        <v>3693943</v>
      </c>
      <c r="P185" s="6">
        <v>876792</v>
      </c>
      <c r="Q185" s="15">
        <v>2817151</v>
      </c>
      <c r="R185" s="8">
        <v>66354875</v>
      </c>
    </row>
    <row r="186" spans="1:18" x14ac:dyDescent="0.25">
      <c r="A186" s="22" t="s">
        <v>162</v>
      </c>
      <c r="B186" s="12">
        <f t="shared" ref="B186:R186" si="51">SUM(B182:B185)</f>
        <v>14904231</v>
      </c>
      <c r="C186" s="5">
        <f t="shared" si="51"/>
        <v>40325079</v>
      </c>
      <c r="D186" s="5">
        <f t="shared" si="51"/>
        <v>0</v>
      </c>
      <c r="E186" s="13">
        <f t="shared" si="51"/>
        <v>55229310</v>
      </c>
      <c r="F186" s="12">
        <f t="shared" si="51"/>
        <v>0</v>
      </c>
      <c r="G186" s="5">
        <f t="shared" si="51"/>
        <v>0</v>
      </c>
      <c r="H186" s="13">
        <f t="shared" si="51"/>
        <v>0</v>
      </c>
      <c r="I186" s="12">
        <f t="shared" si="51"/>
        <v>246389519</v>
      </c>
      <c r="J186" s="5">
        <f t="shared" si="51"/>
        <v>118340569</v>
      </c>
      <c r="K186" s="13">
        <f t="shared" si="51"/>
        <v>128048950</v>
      </c>
      <c r="L186" s="12">
        <f t="shared" si="51"/>
        <v>192727889</v>
      </c>
      <c r="M186" s="5">
        <f t="shared" si="51"/>
        <v>136548980</v>
      </c>
      <c r="N186" s="13">
        <f t="shared" si="51"/>
        <v>56178909</v>
      </c>
      <c r="O186" s="12">
        <f t="shared" si="51"/>
        <v>10975372</v>
      </c>
      <c r="P186" s="5">
        <f t="shared" si="51"/>
        <v>1877478</v>
      </c>
      <c r="Q186" s="13">
        <f t="shared" si="51"/>
        <v>9097894</v>
      </c>
      <c r="R186" s="7">
        <f t="shared" si="51"/>
        <v>248555063</v>
      </c>
    </row>
    <row r="187" spans="1:18" x14ac:dyDescent="0.25">
      <c r="A187" s="24"/>
      <c r="B187" s="32"/>
      <c r="C187" s="33"/>
      <c r="D187" s="33"/>
      <c r="E187" s="34"/>
      <c r="F187" s="32"/>
      <c r="G187" s="33"/>
      <c r="H187" s="34"/>
      <c r="I187" s="32"/>
      <c r="J187" s="33"/>
      <c r="K187" s="34"/>
      <c r="L187" s="32"/>
      <c r="M187" s="33"/>
      <c r="N187" s="34"/>
      <c r="O187" s="32"/>
      <c r="P187" s="33"/>
      <c r="Q187" s="34"/>
      <c r="R187" s="35"/>
    </row>
    <row r="188" spans="1:18" x14ac:dyDescent="0.25">
      <c r="A188" s="22" t="s">
        <v>189</v>
      </c>
      <c r="B188" s="32"/>
      <c r="C188" s="33"/>
      <c r="D188" s="33"/>
      <c r="E188" s="34"/>
      <c r="F188" s="32"/>
      <c r="G188" s="33"/>
      <c r="H188" s="34"/>
      <c r="I188" s="32"/>
      <c r="J188" s="33"/>
      <c r="K188" s="34"/>
      <c r="L188" s="32"/>
      <c r="M188" s="33"/>
      <c r="N188" s="34"/>
      <c r="O188" s="32"/>
      <c r="P188" s="33"/>
      <c r="Q188" s="34"/>
      <c r="R188" s="35"/>
    </row>
    <row r="189" spans="1:18" x14ac:dyDescent="0.25">
      <c r="A189" s="25" t="s">
        <v>150</v>
      </c>
      <c r="B189" s="14">
        <v>8200000</v>
      </c>
      <c r="C189" s="6">
        <v>3329198</v>
      </c>
      <c r="D189" s="6">
        <v>0</v>
      </c>
      <c r="E189" s="13">
        <f>SUM(B189:D189)</f>
        <v>11529198</v>
      </c>
      <c r="F189" s="14">
        <v>40175</v>
      </c>
      <c r="G189" s="6">
        <v>21396</v>
      </c>
      <c r="H189" s="15">
        <v>18779</v>
      </c>
      <c r="I189" s="14">
        <v>54203538</v>
      </c>
      <c r="J189" s="6">
        <v>26234740</v>
      </c>
      <c r="K189" s="15">
        <v>27968798</v>
      </c>
      <c r="L189" s="14">
        <v>86681075</v>
      </c>
      <c r="M189" s="6">
        <v>62352842</v>
      </c>
      <c r="N189" s="15">
        <v>24328233</v>
      </c>
      <c r="O189" s="14">
        <v>10561394</v>
      </c>
      <c r="P189" s="6">
        <v>5897577</v>
      </c>
      <c r="Q189" s="15">
        <v>4663817</v>
      </c>
      <c r="R189" s="8">
        <v>68508825</v>
      </c>
    </row>
    <row r="190" spans="1:18" x14ac:dyDescent="0.25">
      <c r="A190" s="25" t="s">
        <v>151</v>
      </c>
      <c r="B190" s="14">
        <v>8200000</v>
      </c>
      <c r="C190" s="6">
        <v>3672100</v>
      </c>
      <c r="D190" s="6">
        <v>0</v>
      </c>
      <c r="E190" s="13">
        <f t="shared" ref="E190:E192" si="52">SUM(B190:D190)</f>
        <v>11872100</v>
      </c>
      <c r="F190" s="14">
        <v>59275</v>
      </c>
      <c r="G190" s="6">
        <v>22066</v>
      </c>
      <c r="H190" s="15">
        <v>37209</v>
      </c>
      <c r="I190" s="14">
        <v>54203538</v>
      </c>
      <c r="J190" s="6">
        <v>26797096</v>
      </c>
      <c r="K190" s="15">
        <v>27406442</v>
      </c>
      <c r="L190" s="14">
        <v>87320216</v>
      </c>
      <c r="M190" s="6">
        <v>64371454</v>
      </c>
      <c r="N190" s="15">
        <v>22948762</v>
      </c>
      <c r="O190" s="14">
        <v>10566379</v>
      </c>
      <c r="P190" s="6">
        <v>6101395</v>
      </c>
      <c r="Q190" s="15">
        <v>4464984</v>
      </c>
      <c r="R190" s="8">
        <v>66729497</v>
      </c>
    </row>
    <row r="191" spans="1:18" x14ac:dyDescent="0.25">
      <c r="A191" s="25" t="s">
        <v>152</v>
      </c>
      <c r="B191" s="14">
        <v>8200000</v>
      </c>
      <c r="C191" s="6">
        <v>3744860</v>
      </c>
      <c r="D191" s="6">
        <v>0</v>
      </c>
      <c r="E191" s="13">
        <f t="shared" si="52"/>
        <v>11944860</v>
      </c>
      <c r="F191" s="14">
        <v>40175</v>
      </c>
      <c r="G191" s="6">
        <v>22765</v>
      </c>
      <c r="H191" s="15">
        <v>17410</v>
      </c>
      <c r="I191" s="14">
        <v>54203538</v>
      </c>
      <c r="J191" s="6">
        <v>29124608</v>
      </c>
      <c r="K191" s="15">
        <v>25078930</v>
      </c>
      <c r="L191" s="14">
        <v>88516127</v>
      </c>
      <c r="M191" s="6">
        <v>65554555</v>
      </c>
      <c r="N191" s="15">
        <v>22961572</v>
      </c>
      <c r="O191" s="14">
        <v>10502101</v>
      </c>
      <c r="P191" s="6">
        <v>4603818</v>
      </c>
      <c r="Q191" s="15">
        <v>5898283</v>
      </c>
      <c r="R191" s="8">
        <v>65901055</v>
      </c>
    </row>
    <row r="192" spans="1:18" x14ac:dyDescent="0.25">
      <c r="A192" s="25" t="s">
        <v>153</v>
      </c>
      <c r="B192" s="14">
        <v>8100000</v>
      </c>
      <c r="C192" s="6">
        <v>3308771</v>
      </c>
      <c r="D192" s="6">
        <v>0</v>
      </c>
      <c r="E192" s="13">
        <f t="shared" si="52"/>
        <v>11408771</v>
      </c>
      <c r="F192" s="14">
        <v>45404</v>
      </c>
      <c r="G192" s="6">
        <v>23435</v>
      </c>
      <c r="H192" s="15">
        <v>21969</v>
      </c>
      <c r="I192" s="14">
        <v>64800282</v>
      </c>
      <c r="J192" s="6">
        <v>35622902</v>
      </c>
      <c r="K192" s="15">
        <v>29177380</v>
      </c>
      <c r="L192" s="14">
        <v>87478493</v>
      </c>
      <c r="M192" s="6">
        <v>68208222</v>
      </c>
      <c r="N192" s="15">
        <v>19270271</v>
      </c>
      <c r="O192" s="14">
        <v>10502101</v>
      </c>
      <c r="P192" s="6">
        <v>4785869</v>
      </c>
      <c r="Q192" s="15">
        <v>5716232</v>
      </c>
      <c r="R192" s="8">
        <v>65594623</v>
      </c>
    </row>
    <row r="193" spans="1:18" x14ac:dyDescent="0.25">
      <c r="A193" s="22" t="s">
        <v>162</v>
      </c>
      <c r="B193" s="12">
        <f t="shared" ref="B193:R193" si="53">SUM(B189:B192)</f>
        <v>32700000</v>
      </c>
      <c r="C193" s="5">
        <f t="shared" si="53"/>
        <v>14054929</v>
      </c>
      <c r="D193" s="5">
        <f t="shared" si="53"/>
        <v>0</v>
      </c>
      <c r="E193" s="13">
        <f t="shared" si="53"/>
        <v>46754929</v>
      </c>
      <c r="F193" s="12">
        <f t="shared" si="53"/>
        <v>185029</v>
      </c>
      <c r="G193" s="5">
        <f t="shared" si="53"/>
        <v>89662</v>
      </c>
      <c r="H193" s="13">
        <f t="shared" si="53"/>
        <v>95367</v>
      </c>
      <c r="I193" s="12">
        <f t="shared" si="53"/>
        <v>227410896</v>
      </c>
      <c r="J193" s="5">
        <f t="shared" si="53"/>
        <v>117779346</v>
      </c>
      <c r="K193" s="13">
        <f t="shared" si="53"/>
        <v>109631550</v>
      </c>
      <c r="L193" s="12">
        <f t="shared" si="53"/>
        <v>349995911</v>
      </c>
      <c r="M193" s="5">
        <f t="shared" si="53"/>
        <v>260487073</v>
      </c>
      <c r="N193" s="13">
        <f t="shared" si="53"/>
        <v>89508838</v>
      </c>
      <c r="O193" s="12">
        <f t="shared" si="53"/>
        <v>42131975</v>
      </c>
      <c r="P193" s="5">
        <f t="shared" si="53"/>
        <v>21388659</v>
      </c>
      <c r="Q193" s="13">
        <f t="shared" si="53"/>
        <v>20743316</v>
      </c>
      <c r="R193" s="7">
        <f t="shared" si="53"/>
        <v>266734000</v>
      </c>
    </row>
    <row r="194" spans="1:18" x14ac:dyDescent="0.25">
      <c r="A194" s="24"/>
      <c r="B194" s="32"/>
      <c r="C194" s="33"/>
      <c r="D194" s="33"/>
      <c r="E194" s="34"/>
      <c r="F194" s="32"/>
      <c r="G194" s="33"/>
      <c r="H194" s="34"/>
      <c r="I194" s="32"/>
      <c r="J194" s="33"/>
      <c r="K194" s="34"/>
      <c r="L194" s="32"/>
      <c r="M194" s="33"/>
      <c r="N194" s="34"/>
      <c r="O194" s="32"/>
      <c r="P194" s="33"/>
      <c r="Q194" s="34"/>
      <c r="R194" s="35"/>
    </row>
    <row r="195" spans="1:18" x14ac:dyDescent="0.25">
      <c r="A195" s="22" t="s">
        <v>190</v>
      </c>
      <c r="B195" s="32"/>
      <c r="C195" s="33"/>
      <c r="D195" s="33"/>
      <c r="E195" s="34"/>
      <c r="F195" s="32"/>
      <c r="G195" s="33"/>
      <c r="H195" s="34"/>
      <c r="I195" s="32"/>
      <c r="J195" s="33"/>
      <c r="K195" s="34"/>
      <c r="L195" s="32"/>
      <c r="M195" s="33"/>
      <c r="N195" s="34"/>
      <c r="O195" s="32"/>
      <c r="P195" s="33"/>
      <c r="Q195" s="34"/>
      <c r="R195" s="35"/>
    </row>
    <row r="196" spans="1:18" x14ac:dyDescent="0.25">
      <c r="A196" s="25" t="s">
        <v>150</v>
      </c>
      <c r="B196" s="14">
        <v>0</v>
      </c>
      <c r="C196" s="6">
        <v>1464153</v>
      </c>
      <c r="D196" s="6">
        <v>0</v>
      </c>
      <c r="E196" s="13">
        <f>SUM(B196:D196)</f>
        <v>1464153</v>
      </c>
      <c r="F196" s="14">
        <v>2689967</v>
      </c>
      <c r="G196" s="6">
        <v>1990294</v>
      </c>
      <c r="H196" s="15">
        <v>699673</v>
      </c>
      <c r="I196" s="14">
        <v>13508443</v>
      </c>
      <c r="J196" s="6">
        <v>8220297</v>
      </c>
      <c r="K196" s="15">
        <v>5288146</v>
      </c>
      <c r="L196" s="14">
        <v>50564978</v>
      </c>
      <c r="M196" s="6">
        <v>36506676</v>
      </c>
      <c r="N196" s="15">
        <v>14058302</v>
      </c>
      <c r="O196" s="14">
        <v>61593</v>
      </c>
      <c r="P196" s="6">
        <v>61593</v>
      </c>
      <c r="Q196" s="15">
        <v>0</v>
      </c>
      <c r="R196" s="8">
        <v>21510274</v>
      </c>
    </row>
    <row r="197" spans="1:18" x14ac:dyDescent="0.25">
      <c r="A197" s="25" t="s">
        <v>151</v>
      </c>
      <c r="B197" s="14">
        <v>0</v>
      </c>
      <c r="C197" s="6">
        <v>1099751</v>
      </c>
      <c r="D197" s="6">
        <v>0</v>
      </c>
      <c r="E197" s="13">
        <f t="shared" ref="E197:E199" si="54">SUM(B197:D197)</f>
        <v>1099751</v>
      </c>
      <c r="F197" s="14">
        <v>2689967</v>
      </c>
      <c r="G197" s="6">
        <v>2022106</v>
      </c>
      <c r="H197" s="15">
        <v>667861</v>
      </c>
      <c r="I197" s="14">
        <v>13508443</v>
      </c>
      <c r="J197" s="6">
        <v>8297380</v>
      </c>
      <c r="K197" s="15">
        <v>5211063</v>
      </c>
      <c r="L197" s="14">
        <v>51081825</v>
      </c>
      <c r="M197" s="6">
        <v>37081415</v>
      </c>
      <c r="N197" s="15">
        <v>14000410</v>
      </c>
      <c r="O197" s="14">
        <v>61593</v>
      </c>
      <c r="P197" s="6">
        <v>61593</v>
      </c>
      <c r="Q197" s="15">
        <v>0</v>
      </c>
      <c r="R197" s="8">
        <v>20979085</v>
      </c>
    </row>
    <row r="198" spans="1:18" x14ac:dyDescent="0.25">
      <c r="A198" s="25" t="s">
        <v>152</v>
      </c>
      <c r="B198" s="14">
        <v>0</v>
      </c>
      <c r="C198" s="6">
        <v>687589</v>
      </c>
      <c r="D198" s="6">
        <v>0</v>
      </c>
      <c r="E198" s="13">
        <f t="shared" si="54"/>
        <v>687589</v>
      </c>
      <c r="F198" s="14">
        <v>2689967</v>
      </c>
      <c r="G198" s="6">
        <v>2053918</v>
      </c>
      <c r="H198" s="15">
        <v>636049</v>
      </c>
      <c r="I198" s="14">
        <v>13508443</v>
      </c>
      <c r="J198" s="6">
        <v>8374462</v>
      </c>
      <c r="K198" s="15">
        <v>5133981</v>
      </c>
      <c r="L198" s="14">
        <v>51779240</v>
      </c>
      <c r="M198" s="6">
        <v>37656299</v>
      </c>
      <c r="N198" s="15">
        <v>14122941</v>
      </c>
      <c r="O198" s="14">
        <v>61593</v>
      </c>
      <c r="P198" s="6">
        <v>61593</v>
      </c>
      <c r="Q198" s="15">
        <v>0</v>
      </c>
      <c r="R198" s="8">
        <v>20580560</v>
      </c>
    </row>
    <row r="199" spans="1:18" x14ac:dyDescent="0.25">
      <c r="A199" s="25" t="s">
        <v>153</v>
      </c>
      <c r="B199" s="14">
        <v>0</v>
      </c>
      <c r="C199" s="6">
        <v>602845</v>
      </c>
      <c r="D199" s="6">
        <v>0</v>
      </c>
      <c r="E199" s="13">
        <f t="shared" si="54"/>
        <v>602845</v>
      </c>
      <c r="F199" s="14">
        <v>2689967</v>
      </c>
      <c r="G199" s="6">
        <v>2085730</v>
      </c>
      <c r="H199" s="15">
        <v>604237</v>
      </c>
      <c r="I199" s="14">
        <v>13508443</v>
      </c>
      <c r="J199" s="6">
        <v>8451545</v>
      </c>
      <c r="K199" s="15">
        <v>5056898</v>
      </c>
      <c r="L199" s="14">
        <v>52112496</v>
      </c>
      <c r="M199" s="6">
        <v>38238963</v>
      </c>
      <c r="N199" s="15">
        <v>13873533</v>
      </c>
      <c r="O199" s="14">
        <v>61593</v>
      </c>
      <c r="P199" s="6">
        <v>61593</v>
      </c>
      <c r="Q199" s="15">
        <v>0</v>
      </c>
      <c r="R199" s="8">
        <v>20137513</v>
      </c>
    </row>
    <row r="200" spans="1:18" x14ac:dyDescent="0.25">
      <c r="A200" s="22" t="s">
        <v>162</v>
      </c>
      <c r="B200" s="12">
        <f t="shared" ref="B200:R200" si="55">SUM(B196:B199)</f>
        <v>0</v>
      </c>
      <c r="C200" s="5">
        <f t="shared" si="55"/>
        <v>3854338</v>
      </c>
      <c r="D200" s="5">
        <f t="shared" si="55"/>
        <v>0</v>
      </c>
      <c r="E200" s="13">
        <f t="shared" si="55"/>
        <v>3854338</v>
      </c>
      <c r="F200" s="12">
        <f t="shared" si="55"/>
        <v>10759868</v>
      </c>
      <c r="G200" s="5">
        <f t="shared" si="55"/>
        <v>8152048</v>
      </c>
      <c r="H200" s="13">
        <f t="shared" si="55"/>
        <v>2607820</v>
      </c>
      <c r="I200" s="12">
        <f t="shared" si="55"/>
        <v>54033772</v>
      </c>
      <c r="J200" s="5">
        <f t="shared" si="55"/>
        <v>33343684</v>
      </c>
      <c r="K200" s="13">
        <f t="shared" si="55"/>
        <v>20690088</v>
      </c>
      <c r="L200" s="12">
        <f t="shared" si="55"/>
        <v>205538539</v>
      </c>
      <c r="M200" s="5">
        <f t="shared" si="55"/>
        <v>149483353</v>
      </c>
      <c r="N200" s="13">
        <f t="shared" si="55"/>
        <v>56055186</v>
      </c>
      <c r="O200" s="12">
        <f t="shared" si="55"/>
        <v>246372</v>
      </c>
      <c r="P200" s="5">
        <f t="shared" si="55"/>
        <v>246372</v>
      </c>
      <c r="Q200" s="13">
        <f t="shared" si="55"/>
        <v>0</v>
      </c>
      <c r="R200" s="7">
        <f t="shared" si="55"/>
        <v>83207432</v>
      </c>
    </row>
    <row r="201" spans="1:18" x14ac:dyDescent="0.25">
      <c r="A201" s="24"/>
      <c r="B201" s="32"/>
      <c r="C201" s="33"/>
      <c r="D201" s="33"/>
      <c r="E201" s="34"/>
      <c r="F201" s="32"/>
      <c r="G201" s="33"/>
      <c r="H201" s="34"/>
      <c r="I201" s="32"/>
      <c r="J201" s="33"/>
      <c r="K201" s="34"/>
      <c r="L201" s="32"/>
      <c r="M201" s="33"/>
      <c r="N201" s="34"/>
      <c r="O201" s="32"/>
      <c r="P201" s="33"/>
      <c r="Q201" s="34"/>
      <c r="R201" s="35"/>
    </row>
    <row r="202" spans="1:18" x14ac:dyDescent="0.25">
      <c r="A202" s="22" t="s">
        <v>191</v>
      </c>
      <c r="B202" s="32"/>
      <c r="C202" s="33"/>
      <c r="D202" s="33"/>
      <c r="E202" s="34"/>
      <c r="F202" s="32"/>
      <c r="G202" s="33"/>
      <c r="H202" s="34"/>
      <c r="I202" s="32"/>
      <c r="J202" s="33"/>
      <c r="K202" s="34"/>
      <c r="L202" s="32"/>
      <c r="M202" s="33"/>
      <c r="N202" s="34"/>
      <c r="O202" s="32"/>
      <c r="P202" s="33"/>
      <c r="Q202" s="34"/>
      <c r="R202" s="35"/>
    </row>
    <row r="203" spans="1:18" x14ac:dyDescent="0.25">
      <c r="A203" s="25" t="s">
        <v>150</v>
      </c>
      <c r="B203" s="14">
        <v>167922</v>
      </c>
      <c r="C203" s="6">
        <v>708265</v>
      </c>
      <c r="D203" s="6">
        <v>0</v>
      </c>
      <c r="E203" s="13">
        <f>SUM(B203:D203)</f>
        <v>876187</v>
      </c>
      <c r="F203" s="14">
        <v>0</v>
      </c>
      <c r="G203" s="6">
        <v>0</v>
      </c>
      <c r="H203" s="15">
        <v>0</v>
      </c>
      <c r="I203" s="14">
        <v>33772568</v>
      </c>
      <c r="J203" s="6">
        <v>16220498</v>
      </c>
      <c r="K203" s="15">
        <v>17552070</v>
      </c>
      <c r="L203" s="14">
        <v>6054247</v>
      </c>
      <c r="M203" s="6">
        <v>4310658</v>
      </c>
      <c r="N203" s="15">
        <v>1743589</v>
      </c>
      <c r="O203" s="14">
        <v>0</v>
      </c>
      <c r="P203" s="6">
        <v>0</v>
      </c>
      <c r="Q203" s="15">
        <v>0</v>
      </c>
      <c r="R203" s="8">
        <v>20171846</v>
      </c>
    </row>
    <row r="204" spans="1:18" x14ac:dyDescent="0.25">
      <c r="A204" s="25" t="s">
        <v>151</v>
      </c>
      <c r="B204" s="14">
        <v>167922</v>
      </c>
      <c r="C204" s="6">
        <v>1216499</v>
      </c>
      <c r="D204" s="6">
        <v>0</v>
      </c>
      <c r="E204" s="13">
        <f t="shared" ref="E204:E206" si="56">SUM(B204:D204)</f>
        <v>1384421</v>
      </c>
      <c r="F204" s="14">
        <v>0</v>
      </c>
      <c r="G204" s="6">
        <v>0</v>
      </c>
      <c r="H204" s="15">
        <v>0</v>
      </c>
      <c r="I204" s="14">
        <v>33772568</v>
      </c>
      <c r="J204" s="6">
        <v>16655679</v>
      </c>
      <c r="K204" s="15">
        <v>17116889</v>
      </c>
      <c r="L204" s="14">
        <v>6054247</v>
      </c>
      <c r="M204" s="6">
        <v>4395452</v>
      </c>
      <c r="N204" s="15">
        <v>1658795</v>
      </c>
      <c r="O204" s="14">
        <v>0</v>
      </c>
      <c r="P204" s="6">
        <v>0</v>
      </c>
      <c r="Q204" s="15">
        <v>0</v>
      </c>
      <c r="R204" s="8">
        <v>20160105</v>
      </c>
    </row>
    <row r="205" spans="1:18" x14ac:dyDescent="0.25">
      <c r="A205" s="25" t="s">
        <v>152</v>
      </c>
      <c r="B205" s="14">
        <v>167922</v>
      </c>
      <c r="C205" s="6">
        <v>1105731</v>
      </c>
      <c r="D205" s="6">
        <v>0</v>
      </c>
      <c r="E205" s="13">
        <f t="shared" si="56"/>
        <v>1273653</v>
      </c>
      <c r="F205" s="14">
        <v>0</v>
      </c>
      <c r="G205" s="6">
        <v>0</v>
      </c>
      <c r="H205" s="15">
        <v>0</v>
      </c>
      <c r="I205" s="14">
        <v>33772569</v>
      </c>
      <c r="J205" s="6">
        <v>17054076</v>
      </c>
      <c r="K205" s="15">
        <v>16718493</v>
      </c>
      <c r="L205" s="14">
        <v>6229939</v>
      </c>
      <c r="M205" s="6">
        <v>4486667</v>
      </c>
      <c r="N205" s="15">
        <v>1743272</v>
      </c>
      <c r="O205" s="14">
        <v>0</v>
      </c>
      <c r="P205" s="6">
        <v>0</v>
      </c>
      <c r="Q205" s="15">
        <v>0</v>
      </c>
      <c r="R205" s="8">
        <v>19735418</v>
      </c>
    </row>
    <row r="206" spans="1:18" x14ac:dyDescent="0.25">
      <c r="A206" s="25" t="s">
        <v>153</v>
      </c>
      <c r="B206" s="14">
        <v>167922</v>
      </c>
      <c r="C206" s="6">
        <v>2084776</v>
      </c>
      <c r="D206" s="6">
        <v>0</v>
      </c>
      <c r="E206" s="13">
        <f t="shared" si="56"/>
        <v>2252698</v>
      </c>
      <c r="F206" s="14">
        <v>0</v>
      </c>
      <c r="G206" s="6">
        <v>0</v>
      </c>
      <c r="H206" s="15">
        <v>0</v>
      </c>
      <c r="I206" s="14">
        <v>33772569</v>
      </c>
      <c r="J206" s="6">
        <v>17451969</v>
      </c>
      <c r="K206" s="15">
        <v>16320600</v>
      </c>
      <c r="L206" s="14">
        <v>6237931</v>
      </c>
      <c r="M206" s="6">
        <v>4566431</v>
      </c>
      <c r="N206" s="15">
        <v>1671500</v>
      </c>
      <c r="O206" s="14">
        <v>0</v>
      </c>
      <c r="P206" s="6">
        <v>0</v>
      </c>
      <c r="Q206" s="15">
        <v>0</v>
      </c>
      <c r="R206" s="8">
        <v>20244798</v>
      </c>
    </row>
    <row r="207" spans="1:18" x14ac:dyDescent="0.25">
      <c r="A207" s="22" t="s">
        <v>162</v>
      </c>
      <c r="B207" s="12">
        <f t="shared" ref="B207:R207" si="57">SUM(B203:B206)</f>
        <v>671688</v>
      </c>
      <c r="C207" s="5">
        <f t="shared" si="57"/>
        <v>5115271</v>
      </c>
      <c r="D207" s="5">
        <f t="shared" si="57"/>
        <v>0</v>
      </c>
      <c r="E207" s="13">
        <f t="shared" si="57"/>
        <v>5786959</v>
      </c>
      <c r="F207" s="12">
        <f t="shared" si="57"/>
        <v>0</v>
      </c>
      <c r="G207" s="5">
        <f t="shared" si="57"/>
        <v>0</v>
      </c>
      <c r="H207" s="13">
        <f t="shared" si="57"/>
        <v>0</v>
      </c>
      <c r="I207" s="12">
        <f t="shared" si="57"/>
        <v>135090274</v>
      </c>
      <c r="J207" s="5">
        <f t="shared" si="57"/>
        <v>67382222</v>
      </c>
      <c r="K207" s="13">
        <f t="shared" si="57"/>
        <v>67708052</v>
      </c>
      <c r="L207" s="12">
        <f t="shared" si="57"/>
        <v>24576364</v>
      </c>
      <c r="M207" s="5">
        <f t="shared" si="57"/>
        <v>17759208</v>
      </c>
      <c r="N207" s="13">
        <f t="shared" si="57"/>
        <v>6817156</v>
      </c>
      <c r="O207" s="12">
        <f t="shared" si="57"/>
        <v>0</v>
      </c>
      <c r="P207" s="5">
        <f t="shared" si="57"/>
        <v>0</v>
      </c>
      <c r="Q207" s="13">
        <f t="shared" si="57"/>
        <v>0</v>
      </c>
      <c r="R207" s="7">
        <f t="shared" si="57"/>
        <v>80312167</v>
      </c>
    </row>
    <row r="208" spans="1:18" x14ac:dyDescent="0.25">
      <c r="A208" s="24"/>
      <c r="B208" s="32"/>
      <c r="C208" s="33"/>
      <c r="D208" s="33"/>
      <c r="E208" s="34"/>
      <c r="F208" s="32"/>
      <c r="G208" s="33"/>
      <c r="H208" s="34"/>
      <c r="I208" s="32"/>
      <c r="J208" s="33"/>
      <c r="K208" s="34"/>
      <c r="L208" s="32"/>
      <c r="M208" s="33"/>
      <c r="N208" s="34"/>
      <c r="O208" s="32"/>
      <c r="P208" s="33"/>
      <c r="Q208" s="34"/>
      <c r="R208" s="35"/>
    </row>
    <row r="209" spans="1:18" x14ac:dyDescent="0.25">
      <c r="A209" s="22" t="s">
        <v>192</v>
      </c>
      <c r="B209" s="32"/>
      <c r="C209" s="33"/>
      <c r="D209" s="33"/>
      <c r="E209" s="34"/>
      <c r="F209" s="32"/>
      <c r="G209" s="33"/>
      <c r="H209" s="34"/>
      <c r="I209" s="32"/>
      <c r="J209" s="33"/>
      <c r="K209" s="34"/>
      <c r="L209" s="32"/>
      <c r="M209" s="33"/>
      <c r="N209" s="34"/>
      <c r="O209" s="32"/>
      <c r="P209" s="33"/>
      <c r="Q209" s="34"/>
      <c r="R209" s="35"/>
    </row>
    <row r="210" spans="1:18" x14ac:dyDescent="0.25">
      <c r="A210" s="25" t="s">
        <v>150</v>
      </c>
      <c r="B210" s="14">
        <v>652289.05000000005</v>
      </c>
      <c r="C210" s="6">
        <v>211521.8</v>
      </c>
      <c r="D210" s="6">
        <v>0</v>
      </c>
      <c r="E210" s="13">
        <f>SUM(B210:D210)</f>
        <v>863810.85000000009</v>
      </c>
      <c r="F210" s="14">
        <v>640866.37</v>
      </c>
      <c r="G210" s="6">
        <v>397796.07</v>
      </c>
      <c r="H210" s="15">
        <v>243070.3</v>
      </c>
      <c r="I210" s="14">
        <v>22320466.82</v>
      </c>
      <c r="J210" s="6">
        <v>11864982.380000001</v>
      </c>
      <c r="K210" s="15">
        <v>10455484.439999999</v>
      </c>
      <c r="L210" s="14">
        <v>13841463.23</v>
      </c>
      <c r="M210" s="6">
        <v>11564131.27</v>
      </c>
      <c r="N210" s="15">
        <v>2277331.96</v>
      </c>
      <c r="O210" s="14">
        <v>0</v>
      </c>
      <c r="P210" s="6">
        <v>0</v>
      </c>
      <c r="Q210" s="15">
        <v>0</v>
      </c>
      <c r="R210" s="8">
        <v>13839697.550000001</v>
      </c>
    </row>
    <row r="211" spans="1:18" x14ac:dyDescent="0.25">
      <c r="A211" s="25" t="s">
        <v>151</v>
      </c>
      <c r="B211" s="14">
        <v>652289.05000000005</v>
      </c>
      <c r="C211" s="6">
        <v>731218.15</v>
      </c>
      <c r="D211" s="6">
        <v>0</v>
      </c>
      <c r="E211" s="13">
        <f t="shared" ref="E211:E213" si="58">SUM(B211:D211)</f>
        <v>1383507.2000000002</v>
      </c>
      <c r="F211" s="14">
        <v>640866.37</v>
      </c>
      <c r="G211" s="6">
        <v>403245.39</v>
      </c>
      <c r="H211" s="15">
        <v>237620.98</v>
      </c>
      <c r="I211" s="14">
        <v>22449662.719999999</v>
      </c>
      <c r="J211" s="6">
        <v>12030247.4</v>
      </c>
      <c r="K211" s="15">
        <v>10419415.32</v>
      </c>
      <c r="L211" s="14">
        <v>13827874.57</v>
      </c>
      <c r="M211" s="6">
        <v>11558161.57</v>
      </c>
      <c r="N211" s="15">
        <v>2269713</v>
      </c>
      <c r="O211" s="14">
        <v>0</v>
      </c>
      <c r="P211" s="6">
        <v>0</v>
      </c>
      <c r="Q211" s="15">
        <v>0</v>
      </c>
      <c r="R211" s="8">
        <v>14310256.5</v>
      </c>
    </row>
    <row r="212" spans="1:18" x14ac:dyDescent="0.25">
      <c r="A212" s="25" t="s">
        <v>152</v>
      </c>
      <c r="B212" s="14">
        <v>652289.05000000005</v>
      </c>
      <c r="C212" s="6">
        <v>764379.4</v>
      </c>
      <c r="D212" s="6">
        <v>0</v>
      </c>
      <c r="E212" s="13">
        <f t="shared" si="58"/>
        <v>1416668.4500000002</v>
      </c>
      <c r="F212" s="14">
        <v>640866.37</v>
      </c>
      <c r="G212" s="6">
        <v>408694.6</v>
      </c>
      <c r="H212" s="15">
        <v>232171.77</v>
      </c>
      <c r="I212" s="14">
        <v>22449662.719999999</v>
      </c>
      <c r="J212" s="6">
        <v>12194895.689999999</v>
      </c>
      <c r="K212" s="15">
        <v>10254767.029999999</v>
      </c>
      <c r="L212" s="14">
        <v>13827874.57</v>
      </c>
      <c r="M212" s="6">
        <v>11835674.039999999</v>
      </c>
      <c r="N212" s="15">
        <v>1992200.53</v>
      </c>
      <c r="O212" s="14">
        <v>0</v>
      </c>
      <c r="P212" s="6">
        <v>0</v>
      </c>
      <c r="Q212" s="15">
        <v>0</v>
      </c>
      <c r="R212" s="8">
        <v>13895807.779999999</v>
      </c>
    </row>
    <row r="213" spans="1:18" x14ac:dyDescent="0.25">
      <c r="A213" s="25" t="s">
        <v>153</v>
      </c>
      <c r="B213" s="14">
        <v>652289.05000000005</v>
      </c>
      <c r="C213" s="6">
        <v>801377.65</v>
      </c>
      <c r="D213" s="6">
        <v>0</v>
      </c>
      <c r="E213" s="13">
        <f t="shared" si="58"/>
        <v>1453666.7000000002</v>
      </c>
      <c r="F213" s="14">
        <v>640866.37</v>
      </c>
      <c r="G213" s="6">
        <v>414144.28</v>
      </c>
      <c r="H213" s="15">
        <v>226722.09</v>
      </c>
      <c r="I213" s="14">
        <v>22470552.719999999</v>
      </c>
      <c r="J213" s="6">
        <v>12773510.439999999</v>
      </c>
      <c r="K213" s="15">
        <v>9697042.2799999993</v>
      </c>
      <c r="L213" s="14">
        <v>13889698.810000001</v>
      </c>
      <c r="M213" s="6">
        <v>11549427.380000001</v>
      </c>
      <c r="N213" s="15">
        <v>2340271.4300000002</v>
      </c>
      <c r="O213" s="14">
        <v>0</v>
      </c>
      <c r="P213" s="6">
        <v>0</v>
      </c>
      <c r="Q213" s="15">
        <v>0</v>
      </c>
      <c r="R213" s="8">
        <v>13717702.5</v>
      </c>
    </row>
    <row r="214" spans="1:18" x14ac:dyDescent="0.25">
      <c r="A214" s="22" t="s">
        <v>162</v>
      </c>
      <c r="B214" s="12">
        <f t="shared" ref="B214:R214" si="59">SUM(B210:B213)</f>
        <v>2609156.2000000002</v>
      </c>
      <c r="C214" s="5">
        <f t="shared" si="59"/>
        <v>2508497</v>
      </c>
      <c r="D214" s="5">
        <f t="shared" si="59"/>
        <v>0</v>
      </c>
      <c r="E214" s="13">
        <f t="shared" si="59"/>
        <v>5117653.2000000011</v>
      </c>
      <c r="F214" s="12">
        <f t="shared" si="59"/>
        <v>2563465.48</v>
      </c>
      <c r="G214" s="5">
        <f t="shared" si="59"/>
        <v>1623880.34</v>
      </c>
      <c r="H214" s="13">
        <f t="shared" si="59"/>
        <v>939585.14</v>
      </c>
      <c r="I214" s="12">
        <f t="shared" si="59"/>
        <v>89690344.979999989</v>
      </c>
      <c r="J214" s="5">
        <f t="shared" si="59"/>
        <v>48863635.909999996</v>
      </c>
      <c r="K214" s="13">
        <f t="shared" si="59"/>
        <v>40826709.07</v>
      </c>
      <c r="L214" s="12">
        <f t="shared" si="59"/>
        <v>55386911.180000007</v>
      </c>
      <c r="M214" s="5">
        <f t="shared" si="59"/>
        <v>46507394.259999998</v>
      </c>
      <c r="N214" s="13">
        <f t="shared" si="59"/>
        <v>8879516.9199999999</v>
      </c>
      <c r="O214" s="12">
        <f t="shared" si="59"/>
        <v>0</v>
      </c>
      <c r="P214" s="5">
        <f t="shared" si="59"/>
        <v>0</v>
      </c>
      <c r="Q214" s="13">
        <f t="shared" si="59"/>
        <v>0</v>
      </c>
      <c r="R214" s="7">
        <f t="shared" si="59"/>
        <v>55763464.329999998</v>
      </c>
    </row>
    <row r="215" spans="1:18" x14ac:dyDescent="0.25">
      <c r="A215" s="24"/>
      <c r="B215" s="32"/>
      <c r="C215" s="33"/>
      <c r="D215" s="33"/>
      <c r="E215" s="34"/>
      <c r="F215" s="32"/>
      <c r="G215" s="33"/>
      <c r="H215" s="34"/>
      <c r="I215" s="32"/>
      <c r="J215" s="33"/>
      <c r="K215" s="34"/>
      <c r="L215" s="32"/>
      <c r="M215" s="33"/>
      <c r="N215" s="34"/>
      <c r="O215" s="32"/>
      <c r="P215" s="33"/>
      <c r="Q215" s="34"/>
      <c r="R215" s="35"/>
    </row>
    <row r="216" spans="1:18" x14ac:dyDescent="0.25">
      <c r="A216" s="22" t="s">
        <v>193</v>
      </c>
      <c r="B216" s="32"/>
      <c r="C216" s="33"/>
      <c r="D216" s="33"/>
      <c r="E216" s="34"/>
      <c r="F216" s="32"/>
      <c r="G216" s="33"/>
      <c r="H216" s="34"/>
      <c r="I216" s="32"/>
      <c r="J216" s="33"/>
      <c r="K216" s="34"/>
      <c r="L216" s="32"/>
      <c r="M216" s="33"/>
      <c r="N216" s="34"/>
      <c r="O216" s="32"/>
      <c r="P216" s="33"/>
      <c r="Q216" s="34"/>
      <c r="R216" s="35"/>
    </row>
    <row r="217" spans="1:18" x14ac:dyDescent="0.25">
      <c r="A217" s="25" t="s">
        <v>150</v>
      </c>
      <c r="B217" s="14">
        <v>3615978.57</v>
      </c>
      <c r="C217" s="6">
        <v>12234303.050000001</v>
      </c>
      <c r="D217" s="6">
        <v>0</v>
      </c>
      <c r="E217" s="13">
        <f>SUM(B217:D217)</f>
        <v>15850281.620000001</v>
      </c>
      <c r="F217" s="14">
        <v>1038856.35</v>
      </c>
      <c r="G217" s="6">
        <v>805910.79</v>
      </c>
      <c r="H217" s="15">
        <v>232945.56</v>
      </c>
      <c r="I217" s="14">
        <v>38396582.420000002</v>
      </c>
      <c r="J217" s="6">
        <v>20941939.129999999</v>
      </c>
      <c r="K217" s="15">
        <v>17454643.289999999</v>
      </c>
      <c r="L217" s="14">
        <v>17352055.370000001</v>
      </c>
      <c r="M217" s="6">
        <v>11678534.460000001</v>
      </c>
      <c r="N217" s="15">
        <v>5673520.9100000001</v>
      </c>
      <c r="O217" s="14">
        <v>0</v>
      </c>
      <c r="P217" s="6">
        <v>0</v>
      </c>
      <c r="Q217" s="15">
        <v>0</v>
      </c>
      <c r="R217" s="8">
        <v>39211391.380000003</v>
      </c>
    </row>
    <row r="218" spans="1:18" x14ac:dyDescent="0.25">
      <c r="A218" s="25" t="s">
        <v>151</v>
      </c>
      <c r="B218" s="14">
        <v>3615978.57</v>
      </c>
      <c r="C218" s="6">
        <v>14145633.42</v>
      </c>
      <c r="D218" s="6">
        <v>0</v>
      </c>
      <c r="E218" s="13">
        <f t="shared" ref="E218:E220" si="60">SUM(B218:D218)</f>
        <v>17761611.989999998</v>
      </c>
      <c r="F218" s="14">
        <v>1038856.35</v>
      </c>
      <c r="G218" s="6">
        <v>819961.5</v>
      </c>
      <c r="H218" s="15">
        <v>218894.85</v>
      </c>
      <c r="I218" s="14">
        <v>38396582.420000002</v>
      </c>
      <c r="J218" s="6">
        <v>21326306.870000001</v>
      </c>
      <c r="K218" s="15">
        <v>17070275.550000001</v>
      </c>
      <c r="L218" s="14">
        <v>17601412.870000001</v>
      </c>
      <c r="M218" s="6">
        <v>11954343.619999999</v>
      </c>
      <c r="N218" s="15">
        <v>5647069.25</v>
      </c>
      <c r="O218" s="14">
        <v>0</v>
      </c>
      <c r="P218" s="6">
        <v>0</v>
      </c>
      <c r="Q218" s="15">
        <v>0</v>
      </c>
      <c r="R218" s="8">
        <v>40697851.640000001</v>
      </c>
    </row>
    <row r="219" spans="1:18" x14ac:dyDescent="0.25">
      <c r="A219" s="25" t="s">
        <v>152</v>
      </c>
      <c r="B219" s="14">
        <v>3615978.57</v>
      </c>
      <c r="C219" s="6">
        <v>15674431.23</v>
      </c>
      <c r="D219" s="6">
        <v>0</v>
      </c>
      <c r="E219" s="13">
        <f t="shared" si="60"/>
        <v>19290409.800000001</v>
      </c>
      <c r="F219" s="14">
        <v>454745.88</v>
      </c>
      <c r="G219" s="6">
        <v>296994.53000000003</v>
      </c>
      <c r="H219" s="15">
        <v>157751.35</v>
      </c>
      <c r="I219" s="14">
        <v>36726591.68</v>
      </c>
      <c r="J219" s="6">
        <v>20014098.960000001</v>
      </c>
      <c r="K219" s="15">
        <v>16712492.720000001</v>
      </c>
      <c r="L219" s="14">
        <v>16894542.219999999</v>
      </c>
      <c r="M219" s="6">
        <v>11637746.220000001</v>
      </c>
      <c r="N219" s="15">
        <v>5256796</v>
      </c>
      <c r="O219" s="14">
        <v>0</v>
      </c>
      <c r="P219" s="6">
        <v>0</v>
      </c>
      <c r="Q219" s="15">
        <v>0</v>
      </c>
      <c r="R219" s="8">
        <v>41417449.869999997</v>
      </c>
    </row>
    <row r="220" spans="1:18" x14ac:dyDescent="0.25">
      <c r="A220" s="25" t="s">
        <v>153</v>
      </c>
      <c r="B220" s="14">
        <v>3615978.57</v>
      </c>
      <c r="C220" s="6">
        <v>17311533.66</v>
      </c>
      <c r="D220" s="6">
        <v>0</v>
      </c>
      <c r="E220" s="13">
        <f t="shared" si="60"/>
        <v>20927512.23</v>
      </c>
      <c r="F220" s="14">
        <v>473345.88</v>
      </c>
      <c r="G220" s="6">
        <v>302256.67</v>
      </c>
      <c r="H220" s="15">
        <v>171089.21</v>
      </c>
      <c r="I220" s="14">
        <v>36776841.43</v>
      </c>
      <c r="J220" s="6">
        <v>20530510.460000001</v>
      </c>
      <c r="K220" s="15">
        <v>16246330.970000001</v>
      </c>
      <c r="L220" s="14">
        <v>18403551.359999999</v>
      </c>
      <c r="M220" s="6">
        <v>12175725.800000001</v>
      </c>
      <c r="N220" s="15">
        <v>6227825.5599999996</v>
      </c>
      <c r="O220" s="14">
        <v>0</v>
      </c>
      <c r="P220" s="6">
        <v>0</v>
      </c>
      <c r="Q220" s="15">
        <v>0</v>
      </c>
      <c r="R220" s="8">
        <v>43572757.969999999</v>
      </c>
    </row>
    <row r="221" spans="1:18" x14ac:dyDescent="0.25">
      <c r="A221" s="22" t="s">
        <v>162</v>
      </c>
      <c r="B221" s="12">
        <f t="shared" ref="B221:R221" si="61">SUM(B217:B220)</f>
        <v>14463914.279999999</v>
      </c>
      <c r="C221" s="5">
        <f t="shared" si="61"/>
        <v>59365901.359999999</v>
      </c>
      <c r="D221" s="5">
        <f t="shared" si="61"/>
        <v>0</v>
      </c>
      <c r="E221" s="13">
        <f t="shared" si="61"/>
        <v>73829815.640000001</v>
      </c>
      <c r="F221" s="12">
        <f t="shared" si="61"/>
        <v>3005804.46</v>
      </c>
      <c r="G221" s="5">
        <f t="shared" si="61"/>
        <v>2225123.4900000002</v>
      </c>
      <c r="H221" s="13">
        <f t="shared" si="61"/>
        <v>780680.97</v>
      </c>
      <c r="I221" s="12">
        <f t="shared" si="61"/>
        <v>150296597.95000002</v>
      </c>
      <c r="J221" s="5">
        <f t="shared" si="61"/>
        <v>82812855.420000002</v>
      </c>
      <c r="K221" s="13">
        <f t="shared" si="61"/>
        <v>67483742.530000001</v>
      </c>
      <c r="L221" s="12">
        <f t="shared" si="61"/>
        <v>70251561.819999993</v>
      </c>
      <c r="M221" s="5">
        <f t="shared" si="61"/>
        <v>47446350.099999994</v>
      </c>
      <c r="N221" s="13">
        <f t="shared" si="61"/>
        <v>22805211.719999999</v>
      </c>
      <c r="O221" s="12">
        <f t="shared" si="61"/>
        <v>0</v>
      </c>
      <c r="P221" s="5">
        <f t="shared" si="61"/>
        <v>0</v>
      </c>
      <c r="Q221" s="13">
        <f t="shared" si="61"/>
        <v>0</v>
      </c>
      <c r="R221" s="7">
        <f t="shared" si="61"/>
        <v>164899450.86000001</v>
      </c>
    </row>
    <row r="222" spans="1:18" x14ac:dyDescent="0.25">
      <c r="A222" s="24"/>
      <c r="B222" s="32"/>
      <c r="C222" s="33"/>
      <c r="D222" s="33"/>
      <c r="E222" s="34"/>
      <c r="F222" s="32"/>
      <c r="G222" s="33"/>
      <c r="H222" s="34"/>
      <c r="I222" s="32"/>
      <c r="J222" s="33"/>
      <c r="K222" s="34"/>
      <c r="L222" s="32"/>
      <c r="M222" s="33"/>
      <c r="N222" s="34"/>
      <c r="O222" s="32"/>
      <c r="P222" s="33"/>
      <c r="Q222" s="34"/>
      <c r="R222" s="35"/>
    </row>
    <row r="223" spans="1:18" x14ac:dyDescent="0.25">
      <c r="A223" s="22" t="s">
        <v>194</v>
      </c>
      <c r="B223" s="32"/>
      <c r="C223" s="33"/>
      <c r="D223" s="33"/>
      <c r="E223" s="34"/>
      <c r="F223" s="32"/>
      <c r="G223" s="33"/>
      <c r="H223" s="34"/>
      <c r="I223" s="32"/>
      <c r="J223" s="33"/>
      <c r="K223" s="34"/>
      <c r="L223" s="32"/>
      <c r="M223" s="33"/>
      <c r="N223" s="34"/>
      <c r="O223" s="32"/>
      <c r="P223" s="33"/>
      <c r="Q223" s="34"/>
      <c r="R223" s="35"/>
    </row>
    <row r="224" spans="1:18" x14ac:dyDescent="0.25">
      <c r="A224" s="25" t="s">
        <v>150</v>
      </c>
      <c r="B224" s="14">
        <v>2922000</v>
      </c>
      <c r="C224" s="6">
        <v>528264.79</v>
      </c>
      <c r="D224" s="6">
        <v>0</v>
      </c>
      <c r="E224" s="13">
        <f>SUM(B224:D224)</f>
        <v>3450264.79</v>
      </c>
      <c r="F224" s="14">
        <v>0</v>
      </c>
      <c r="G224" s="6">
        <v>0</v>
      </c>
      <c r="H224" s="15">
        <v>0</v>
      </c>
      <c r="I224" s="14">
        <v>26814371.52</v>
      </c>
      <c r="J224" s="6">
        <v>8009839.7999999998</v>
      </c>
      <c r="K224" s="15">
        <v>18804531.719999999</v>
      </c>
      <c r="L224" s="14">
        <v>7480572.6600000001</v>
      </c>
      <c r="M224" s="6">
        <v>3856508.87</v>
      </c>
      <c r="N224" s="15">
        <v>3624063.79</v>
      </c>
      <c r="O224" s="14">
        <v>0</v>
      </c>
      <c r="P224" s="6">
        <v>0</v>
      </c>
      <c r="Q224" s="15">
        <v>0</v>
      </c>
      <c r="R224" s="8">
        <v>25878860.300000001</v>
      </c>
    </row>
    <row r="225" spans="1:18" x14ac:dyDescent="0.25">
      <c r="A225" s="25" t="s">
        <v>151</v>
      </c>
      <c r="B225" s="14">
        <v>2922000</v>
      </c>
      <c r="C225" s="6">
        <v>739440.75</v>
      </c>
      <c r="D225" s="6">
        <v>0</v>
      </c>
      <c r="E225" s="13">
        <f t="shared" ref="E225:E227" si="62">SUM(B225:D225)</f>
        <v>3661440.75</v>
      </c>
      <c r="F225" s="14">
        <v>0</v>
      </c>
      <c r="G225" s="6">
        <v>0</v>
      </c>
      <c r="H225" s="15">
        <v>0</v>
      </c>
      <c r="I225" s="14">
        <v>26814371.52</v>
      </c>
      <c r="J225" s="6">
        <v>8366274.5099999998</v>
      </c>
      <c r="K225" s="15">
        <v>18448097.010000002</v>
      </c>
      <c r="L225" s="14">
        <v>7561697.7599999998</v>
      </c>
      <c r="M225" s="6">
        <v>4072925.09</v>
      </c>
      <c r="N225" s="15">
        <v>3488772.67</v>
      </c>
      <c r="O225" s="14">
        <v>0</v>
      </c>
      <c r="P225" s="6">
        <v>0</v>
      </c>
      <c r="Q225" s="15">
        <v>0</v>
      </c>
      <c r="R225" s="8">
        <v>25598310.43</v>
      </c>
    </row>
    <row r="226" spans="1:18" x14ac:dyDescent="0.25">
      <c r="A226" s="25" t="s">
        <v>152</v>
      </c>
      <c r="B226" s="14">
        <v>2922000</v>
      </c>
      <c r="C226" s="6">
        <v>996317.86</v>
      </c>
      <c r="D226" s="6">
        <v>0</v>
      </c>
      <c r="E226" s="13">
        <f t="shared" si="62"/>
        <v>3918317.86</v>
      </c>
      <c r="F226" s="14">
        <v>0</v>
      </c>
      <c r="G226" s="6">
        <v>0</v>
      </c>
      <c r="H226" s="15">
        <v>0</v>
      </c>
      <c r="I226" s="14">
        <v>26814371.52</v>
      </c>
      <c r="J226" s="6">
        <v>8722709.3100000005</v>
      </c>
      <c r="K226" s="15">
        <v>18091662.210000001</v>
      </c>
      <c r="L226" s="14">
        <v>7685148.7400000002</v>
      </c>
      <c r="M226" s="6">
        <v>4280349.4000000004</v>
      </c>
      <c r="N226" s="15">
        <v>3404799.34</v>
      </c>
      <c r="O226" s="14">
        <v>0</v>
      </c>
      <c r="P226" s="6">
        <v>0</v>
      </c>
      <c r="Q226" s="15">
        <v>0</v>
      </c>
      <c r="R226" s="8">
        <v>25414779.41</v>
      </c>
    </row>
    <row r="227" spans="1:18" x14ac:dyDescent="0.25">
      <c r="A227" s="25" t="s">
        <v>153</v>
      </c>
      <c r="B227" s="14">
        <v>2922000</v>
      </c>
      <c r="C227" s="6">
        <v>1127077.99</v>
      </c>
      <c r="D227" s="6">
        <v>0</v>
      </c>
      <c r="E227" s="13">
        <f t="shared" si="62"/>
        <v>4049077.99</v>
      </c>
      <c r="F227" s="14">
        <v>0</v>
      </c>
      <c r="G227" s="6">
        <v>0</v>
      </c>
      <c r="H227" s="15">
        <v>0</v>
      </c>
      <c r="I227" s="14">
        <v>26814371.52</v>
      </c>
      <c r="J227" s="6">
        <v>9062881.5</v>
      </c>
      <c r="K227" s="15">
        <v>17751490.02</v>
      </c>
      <c r="L227" s="14">
        <v>7733916.3700000001</v>
      </c>
      <c r="M227" s="6">
        <v>4525208.32</v>
      </c>
      <c r="N227" s="15">
        <v>3208708.05</v>
      </c>
      <c r="O227" s="14">
        <v>0</v>
      </c>
      <c r="P227" s="6">
        <v>0</v>
      </c>
      <c r="Q227" s="15">
        <v>0</v>
      </c>
      <c r="R227" s="8">
        <v>25009276.059999999</v>
      </c>
    </row>
    <row r="228" spans="1:18" x14ac:dyDescent="0.25">
      <c r="A228" s="22" t="s">
        <v>162</v>
      </c>
      <c r="B228" s="12">
        <f t="shared" ref="B228:R228" si="63">SUM(B224:B227)</f>
        <v>11688000</v>
      </c>
      <c r="C228" s="5">
        <f t="shared" si="63"/>
        <v>3391101.3899999997</v>
      </c>
      <c r="D228" s="5">
        <f t="shared" si="63"/>
        <v>0</v>
      </c>
      <c r="E228" s="13">
        <f t="shared" si="63"/>
        <v>15079101.390000001</v>
      </c>
      <c r="F228" s="12">
        <f t="shared" si="63"/>
        <v>0</v>
      </c>
      <c r="G228" s="5">
        <f t="shared" si="63"/>
        <v>0</v>
      </c>
      <c r="H228" s="13">
        <f t="shared" si="63"/>
        <v>0</v>
      </c>
      <c r="I228" s="12">
        <f t="shared" si="63"/>
        <v>107257486.08</v>
      </c>
      <c r="J228" s="5">
        <f t="shared" si="63"/>
        <v>34161705.119999997</v>
      </c>
      <c r="K228" s="13">
        <f t="shared" si="63"/>
        <v>73095780.960000008</v>
      </c>
      <c r="L228" s="12">
        <f t="shared" si="63"/>
        <v>30461335.530000001</v>
      </c>
      <c r="M228" s="5">
        <f t="shared" si="63"/>
        <v>16734991.68</v>
      </c>
      <c r="N228" s="13">
        <f t="shared" si="63"/>
        <v>13726343.850000001</v>
      </c>
      <c r="O228" s="12">
        <f t="shared" si="63"/>
        <v>0</v>
      </c>
      <c r="P228" s="5">
        <f t="shared" si="63"/>
        <v>0</v>
      </c>
      <c r="Q228" s="13">
        <f t="shared" si="63"/>
        <v>0</v>
      </c>
      <c r="R228" s="7">
        <f t="shared" si="63"/>
        <v>101901226.2</v>
      </c>
    </row>
    <row r="229" spans="1:18" x14ac:dyDescent="0.25">
      <c r="A229" s="24"/>
      <c r="B229" s="32"/>
      <c r="C229" s="33"/>
      <c r="D229" s="33"/>
      <c r="E229" s="34"/>
      <c r="F229" s="32"/>
      <c r="G229" s="33"/>
      <c r="H229" s="34"/>
      <c r="I229" s="32"/>
      <c r="J229" s="33"/>
      <c r="K229" s="34"/>
      <c r="L229" s="32"/>
      <c r="M229" s="33"/>
      <c r="N229" s="34"/>
      <c r="O229" s="32"/>
      <c r="P229" s="33"/>
      <c r="Q229" s="34"/>
      <c r="R229" s="35"/>
    </row>
    <row r="230" spans="1:18" x14ac:dyDescent="0.25">
      <c r="A230" s="22" t="s">
        <v>195</v>
      </c>
      <c r="B230" s="32"/>
      <c r="C230" s="33"/>
      <c r="D230" s="33"/>
      <c r="E230" s="34"/>
      <c r="F230" s="32"/>
      <c r="G230" s="33"/>
      <c r="H230" s="34"/>
      <c r="I230" s="32"/>
      <c r="J230" s="33"/>
      <c r="K230" s="34"/>
      <c r="L230" s="32"/>
      <c r="M230" s="33"/>
      <c r="N230" s="34"/>
      <c r="O230" s="32"/>
      <c r="P230" s="33"/>
      <c r="Q230" s="34"/>
      <c r="R230" s="35"/>
    </row>
    <row r="231" spans="1:18" x14ac:dyDescent="0.25">
      <c r="A231" s="25" t="s">
        <v>150</v>
      </c>
      <c r="B231" s="14">
        <v>56000</v>
      </c>
      <c r="C231" s="6">
        <v>148004</v>
      </c>
      <c r="D231" s="6">
        <v>0</v>
      </c>
      <c r="E231" s="13">
        <f>SUM(B231:D231)</f>
        <v>204004</v>
      </c>
      <c r="F231" s="14">
        <v>83708</v>
      </c>
      <c r="G231" s="6">
        <v>49410</v>
      </c>
      <c r="H231" s="15">
        <v>34298</v>
      </c>
      <c r="I231" s="14">
        <v>2189660</v>
      </c>
      <c r="J231" s="6">
        <v>1672987</v>
      </c>
      <c r="K231" s="15">
        <v>516673</v>
      </c>
      <c r="L231" s="14">
        <v>4403437</v>
      </c>
      <c r="M231" s="6">
        <v>3190993</v>
      </c>
      <c r="N231" s="15">
        <v>1212444</v>
      </c>
      <c r="O231" s="14">
        <v>0</v>
      </c>
      <c r="P231" s="6">
        <v>0</v>
      </c>
      <c r="Q231" s="15">
        <v>0</v>
      </c>
      <c r="R231" s="8">
        <v>1967419</v>
      </c>
    </row>
    <row r="232" spans="1:18" x14ac:dyDescent="0.25">
      <c r="A232" s="25" t="s">
        <v>151</v>
      </c>
      <c r="B232" s="14">
        <v>56000</v>
      </c>
      <c r="C232" s="6">
        <v>146604</v>
      </c>
      <c r="D232" s="6">
        <v>0</v>
      </c>
      <c r="E232" s="13">
        <f t="shared" ref="E232:E234" si="64">SUM(B232:D232)</f>
        <v>202604</v>
      </c>
      <c r="F232" s="14">
        <v>46796</v>
      </c>
      <c r="G232" s="6">
        <v>48265</v>
      </c>
      <c r="H232" s="15">
        <v>-1469</v>
      </c>
      <c r="I232" s="14">
        <v>2151309</v>
      </c>
      <c r="J232" s="6">
        <v>1653907</v>
      </c>
      <c r="K232" s="15">
        <v>497402</v>
      </c>
      <c r="L232" s="14">
        <v>3852008</v>
      </c>
      <c r="M232" s="6">
        <v>3058238</v>
      </c>
      <c r="N232" s="15">
        <v>793770</v>
      </c>
      <c r="O232" s="14">
        <v>0</v>
      </c>
      <c r="P232" s="6">
        <v>0</v>
      </c>
      <c r="Q232" s="15">
        <v>0</v>
      </c>
      <c r="R232" s="8">
        <v>1492307</v>
      </c>
    </row>
    <row r="233" spans="1:18" x14ac:dyDescent="0.25">
      <c r="A233" s="25" t="s">
        <v>152</v>
      </c>
      <c r="B233" s="14">
        <v>56000</v>
      </c>
      <c r="C233" s="6">
        <v>150815</v>
      </c>
      <c r="D233" s="6">
        <v>0</v>
      </c>
      <c r="E233" s="13">
        <f t="shared" si="64"/>
        <v>206815</v>
      </c>
      <c r="F233" s="14">
        <v>83708</v>
      </c>
      <c r="G233" s="6">
        <v>50374</v>
      </c>
      <c r="H233" s="15">
        <v>33334</v>
      </c>
      <c r="I233" s="14">
        <v>2189660</v>
      </c>
      <c r="J233" s="6">
        <v>1695335</v>
      </c>
      <c r="K233" s="15">
        <v>494325</v>
      </c>
      <c r="L233" s="14">
        <v>5009328</v>
      </c>
      <c r="M233" s="6">
        <v>3312899</v>
      </c>
      <c r="N233" s="15">
        <v>1696429</v>
      </c>
      <c r="O233" s="14">
        <v>0</v>
      </c>
      <c r="P233" s="6">
        <v>0</v>
      </c>
      <c r="Q233" s="15">
        <v>0</v>
      </c>
      <c r="R233" s="8">
        <v>2430903</v>
      </c>
    </row>
    <row r="234" spans="1:18" x14ac:dyDescent="0.25">
      <c r="A234" s="25" t="s">
        <v>153</v>
      </c>
      <c r="B234" s="14">
        <v>56000</v>
      </c>
      <c r="C234" s="6">
        <v>150815</v>
      </c>
      <c r="D234" s="6">
        <v>0</v>
      </c>
      <c r="E234" s="13">
        <f t="shared" si="64"/>
        <v>206815</v>
      </c>
      <c r="F234" s="14">
        <v>83708</v>
      </c>
      <c r="G234" s="6">
        <v>50856</v>
      </c>
      <c r="H234" s="15">
        <v>32852</v>
      </c>
      <c r="I234" s="14">
        <v>2189660</v>
      </c>
      <c r="J234" s="6">
        <v>1706508</v>
      </c>
      <c r="K234" s="15">
        <v>483152</v>
      </c>
      <c r="L234" s="14">
        <v>5419692</v>
      </c>
      <c r="M234" s="6">
        <v>3373852</v>
      </c>
      <c r="N234" s="15">
        <v>2045840</v>
      </c>
      <c r="O234" s="14">
        <v>0</v>
      </c>
      <c r="P234" s="6">
        <v>0</v>
      </c>
      <c r="Q234" s="15">
        <v>0</v>
      </c>
      <c r="R234" s="8">
        <v>2768659</v>
      </c>
    </row>
    <row r="235" spans="1:18" x14ac:dyDescent="0.25">
      <c r="A235" s="22" t="s">
        <v>162</v>
      </c>
      <c r="B235" s="12">
        <f t="shared" ref="B235:R235" si="65">SUM(B231:B234)</f>
        <v>224000</v>
      </c>
      <c r="C235" s="5">
        <f t="shared" si="65"/>
        <v>596238</v>
      </c>
      <c r="D235" s="5">
        <f t="shared" si="65"/>
        <v>0</v>
      </c>
      <c r="E235" s="13">
        <f t="shared" si="65"/>
        <v>820238</v>
      </c>
      <c r="F235" s="12">
        <f t="shared" si="65"/>
        <v>297920</v>
      </c>
      <c r="G235" s="5">
        <f t="shared" si="65"/>
        <v>198905</v>
      </c>
      <c r="H235" s="13">
        <f t="shared" si="65"/>
        <v>99015</v>
      </c>
      <c r="I235" s="12">
        <f t="shared" si="65"/>
        <v>8720289</v>
      </c>
      <c r="J235" s="5">
        <f t="shared" si="65"/>
        <v>6728737</v>
      </c>
      <c r="K235" s="13">
        <f t="shared" si="65"/>
        <v>1991552</v>
      </c>
      <c r="L235" s="12">
        <f t="shared" si="65"/>
        <v>18684465</v>
      </c>
      <c r="M235" s="5">
        <f t="shared" si="65"/>
        <v>12935982</v>
      </c>
      <c r="N235" s="13">
        <f t="shared" si="65"/>
        <v>5748483</v>
      </c>
      <c r="O235" s="12">
        <f t="shared" si="65"/>
        <v>0</v>
      </c>
      <c r="P235" s="5">
        <f t="shared" si="65"/>
        <v>0</v>
      </c>
      <c r="Q235" s="13">
        <f t="shared" si="65"/>
        <v>0</v>
      </c>
      <c r="R235" s="7">
        <f t="shared" si="65"/>
        <v>8659288</v>
      </c>
    </row>
    <row r="236" spans="1:18" x14ac:dyDescent="0.25">
      <c r="A236" s="24"/>
      <c r="B236" s="32"/>
      <c r="C236" s="33"/>
      <c r="D236" s="33"/>
      <c r="E236" s="34"/>
      <c r="F236" s="32"/>
      <c r="G236" s="33"/>
      <c r="H236" s="34"/>
      <c r="I236" s="32"/>
      <c r="J236" s="33"/>
      <c r="K236" s="34"/>
      <c r="L236" s="32"/>
      <c r="M236" s="33"/>
      <c r="N236" s="34"/>
      <c r="O236" s="32"/>
      <c r="P236" s="33"/>
      <c r="Q236" s="34"/>
      <c r="R236" s="35"/>
    </row>
    <row r="237" spans="1:18" x14ac:dyDescent="0.25">
      <c r="A237" s="22" t="s">
        <v>196</v>
      </c>
      <c r="B237" s="32"/>
      <c r="C237" s="33"/>
      <c r="D237" s="33"/>
      <c r="E237" s="34"/>
      <c r="F237" s="32"/>
      <c r="G237" s="33"/>
      <c r="H237" s="34"/>
      <c r="I237" s="32"/>
      <c r="J237" s="33"/>
      <c r="K237" s="34"/>
      <c r="L237" s="32"/>
      <c r="M237" s="33"/>
      <c r="N237" s="34"/>
      <c r="O237" s="32"/>
      <c r="P237" s="33"/>
      <c r="Q237" s="34"/>
      <c r="R237" s="35"/>
    </row>
    <row r="238" spans="1:18" x14ac:dyDescent="0.25">
      <c r="A238" s="25" t="s">
        <v>150</v>
      </c>
      <c r="B238" s="14">
        <v>171500</v>
      </c>
      <c r="C238" s="6">
        <v>447435.44</v>
      </c>
      <c r="D238" s="6">
        <v>0</v>
      </c>
      <c r="E238" s="13">
        <f>SUM(B238:D238)</f>
        <v>618935.43999999994</v>
      </c>
      <c r="F238" s="14">
        <v>2016482</v>
      </c>
      <c r="G238" s="6">
        <v>1452384</v>
      </c>
      <c r="H238" s="15">
        <v>564098</v>
      </c>
      <c r="I238" s="14">
        <v>82475165</v>
      </c>
      <c r="J238" s="6">
        <v>39075164.100000001</v>
      </c>
      <c r="K238" s="15">
        <v>43400000.899999999</v>
      </c>
      <c r="L238" s="14">
        <v>29864403.329999998</v>
      </c>
      <c r="M238" s="6">
        <v>21270948.91</v>
      </c>
      <c r="N238" s="15">
        <v>8593454.4199999999</v>
      </c>
      <c r="O238" s="14">
        <v>0</v>
      </c>
      <c r="P238" s="6">
        <v>0</v>
      </c>
      <c r="Q238" s="15">
        <v>0</v>
      </c>
      <c r="R238" s="8">
        <v>53176488.759999998</v>
      </c>
    </row>
    <row r="239" spans="1:18" x14ac:dyDescent="0.25">
      <c r="A239" s="25" t="s">
        <v>151</v>
      </c>
      <c r="B239" s="14">
        <v>171500</v>
      </c>
      <c r="C239" s="6">
        <v>560382</v>
      </c>
      <c r="D239" s="6">
        <v>0</v>
      </c>
      <c r="E239" s="13">
        <f t="shared" ref="E239:E241" si="66">SUM(B239:D239)</f>
        <v>731882</v>
      </c>
      <c r="F239" s="14">
        <v>2016483</v>
      </c>
      <c r="G239" s="6">
        <v>1486909</v>
      </c>
      <c r="H239" s="15">
        <v>529574</v>
      </c>
      <c r="I239" s="14">
        <v>82475165</v>
      </c>
      <c r="J239" s="6">
        <v>40008867</v>
      </c>
      <c r="K239" s="15">
        <v>42466298</v>
      </c>
      <c r="L239" s="14">
        <v>30004988</v>
      </c>
      <c r="M239" s="6">
        <v>21703956</v>
      </c>
      <c r="N239" s="15">
        <v>8301032</v>
      </c>
      <c r="O239" s="14">
        <v>0</v>
      </c>
      <c r="P239" s="6">
        <v>0</v>
      </c>
      <c r="Q239" s="15">
        <v>0</v>
      </c>
      <c r="R239" s="8">
        <v>52028786</v>
      </c>
    </row>
    <row r="240" spans="1:18" x14ac:dyDescent="0.25">
      <c r="A240" s="25" t="s">
        <v>152</v>
      </c>
      <c r="B240" s="14">
        <v>171500</v>
      </c>
      <c r="C240" s="6">
        <v>367452.47</v>
      </c>
      <c r="D240" s="6">
        <v>0</v>
      </c>
      <c r="E240" s="13">
        <f t="shared" si="66"/>
        <v>538952.47</v>
      </c>
      <c r="F240" s="14">
        <v>2016482.48</v>
      </c>
      <c r="G240" s="6">
        <v>1520960.36</v>
      </c>
      <c r="H240" s="15">
        <v>495522.12</v>
      </c>
      <c r="I240" s="14">
        <v>82475164.989999995</v>
      </c>
      <c r="J240" s="6">
        <v>40932289.469999999</v>
      </c>
      <c r="K240" s="15">
        <v>41542875.520000003</v>
      </c>
      <c r="L240" s="14">
        <v>30880402.059999999</v>
      </c>
      <c r="M240" s="6">
        <v>22136298.609999999</v>
      </c>
      <c r="N240" s="15">
        <v>8744103.4499999993</v>
      </c>
      <c r="O240" s="14">
        <v>0</v>
      </c>
      <c r="P240" s="6">
        <v>0</v>
      </c>
      <c r="Q240" s="15">
        <v>0</v>
      </c>
      <c r="R240" s="8">
        <v>51321453.560000002</v>
      </c>
    </row>
    <row r="241" spans="1:18" x14ac:dyDescent="0.25">
      <c r="A241" s="25" t="s">
        <v>153</v>
      </c>
      <c r="B241" s="14">
        <v>171500</v>
      </c>
      <c r="C241" s="6">
        <v>395392.47</v>
      </c>
      <c r="D241" s="6">
        <v>0</v>
      </c>
      <c r="E241" s="13">
        <f t="shared" si="66"/>
        <v>566892.47</v>
      </c>
      <c r="F241" s="14">
        <v>2016482.48</v>
      </c>
      <c r="G241" s="6">
        <v>1555111.86</v>
      </c>
      <c r="H241" s="15">
        <v>461370.62</v>
      </c>
      <c r="I241" s="14">
        <v>82475164.989999995</v>
      </c>
      <c r="J241" s="6">
        <v>41865280.640000001</v>
      </c>
      <c r="K241" s="15">
        <v>40609884.350000001</v>
      </c>
      <c r="L241" s="14">
        <v>30874102.16</v>
      </c>
      <c r="M241" s="6">
        <v>22562463.719999999</v>
      </c>
      <c r="N241" s="15">
        <v>8311638.4400000004</v>
      </c>
      <c r="O241" s="14">
        <v>907021.47</v>
      </c>
      <c r="P241" s="6">
        <v>82032.350000000006</v>
      </c>
      <c r="Q241" s="15">
        <v>824989.12</v>
      </c>
      <c r="R241" s="8">
        <v>50774775</v>
      </c>
    </row>
    <row r="242" spans="1:18" x14ac:dyDescent="0.25">
      <c r="A242" s="22" t="s">
        <v>162</v>
      </c>
      <c r="B242" s="12">
        <f t="shared" ref="B242:R242" si="67">SUM(B238:B241)</f>
        <v>686000</v>
      </c>
      <c r="C242" s="5">
        <f t="shared" si="67"/>
        <v>1770662.38</v>
      </c>
      <c r="D242" s="5">
        <f t="shared" si="67"/>
        <v>0</v>
      </c>
      <c r="E242" s="13">
        <f t="shared" si="67"/>
        <v>2456662.38</v>
      </c>
      <c r="F242" s="12">
        <f t="shared" si="67"/>
        <v>8065929.9600000009</v>
      </c>
      <c r="G242" s="5">
        <f t="shared" si="67"/>
        <v>6015365.2200000007</v>
      </c>
      <c r="H242" s="13">
        <f t="shared" si="67"/>
        <v>2050564.7400000002</v>
      </c>
      <c r="I242" s="12">
        <f t="shared" si="67"/>
        <v>329900659.98000002</v>
      </c>
      <c r="J242" s="5">
        <f t="shared" si="67"/>
        <v>161881601.20999998</v>
      </c>
      <c r="K242" s="13">
        <f t="shared" si="67"/>
        <v>168019058.77000001</v>
      </c>
      <c r="L242" s="12">
        <f t="shared" si="67"/>
        <v>121623895.55</v>
      </c>
      <c r="M242" s="5">
        <f t="shared" si="67"/>
        <v>87673667.239999995</v>
      </c>
      <c r="N242" s="13">
        <f t="shared" si="67"/>
        <v>33950228.310000002</v>
      </c>
      <c r="O242" s="12">
        <f t="shared" si="67"/>
        <v>907021.47</v>
      </c>
      <c r="P242" s="5">
        <f t="shared" si="67"/>
        <v>82032.350000000006</v>
      </c>
      <c r="Q242" s="13">
        <f t="shared" si="67"/>
        <v>824989.12</v>
      </c>
      <c r="R242" s="7">
        <f t="shared" si="67"/>
        <v>207301503.31999999</v>
      </c>
    </row>
    <row r="243" spans="1:18" x14ac:dyDescent="0.25">
      <c r="A243" s="24"/>
      <c r="B243" s="32"/>
      <c r="C243" s="33"/>
      <c r="D243" s="33"/>
      <c r="E243" s="34"/>
      <c r="F243" s="32"/>
      <c r="G243" s="33"/>
      <c r="H243" s="34"/>
      <c r="I243" s="32"/>
      <c r="J243" s="33"/>
      <c r="K243" s="34"/>
      <c r="L243" s="32"/>
      <c r="M243" s="33"/>
      <c r="N243" s="34"/>
      <c r="O243" s="32"/>
      <c r="P243" s="33"/>
      <c r="Q243" s="34"/>
      <c r="R243" s="35"/>
    </row>
    <row r="244" spans="1:18" x14ac:dyDescent="0.25">
      <c r="A244" s="22" t="s">
        <v>197</v>
      </c>
      <c r="B244" s="32"/>
      <c r="C244" s="33"/>
      <c r="D244" s="33"/>
      <c r="E244" s="34"/>
      <c r="F244" s="32"/>
      <c r="G244" s="33"/>
      <c r="H244" s="34"/>
      <c r="I244" s="32"/>
      <c r="J244" s="33"/>
      <c r="K244" s="34"/>
      <c r="L244" s="32"/>
      <c r="M244" s="33"/>
      <c r="N244" s="34"/>
      <c r="O244" s="32"/>
      <c r="P244" s="33"/>
      <c r="Q244" s="34"/>
      <c r="R244" s="35"/>
    </row>
    <row r="245" spans="1:18" x14ac:dyDescent="0.25">
      <c r="A245" s="25" t="s">
        <v>150</v>
      </c>
      <c r="B245" s="14">
        <v>0</v>
      </c>
      <c r="C245" s="6">
        <v>323838.56</v>
      </c>
      <c r="D245" s="6">
        <v>0</v>
      </c>
      <c r="E245" s="13">
        <f>SUM(B245:D245)</f>
        <v>323838.56</v>
      </c>
      <c r="F245" s="14">
        <v>0</v>
      </c>
      <c r="G245" s="6">
        <v>11436.78</v>
      </c>
      <c r="H245" s="15">
        <v>-11436.78</v>
      </c>
      <c r="I245" s="14">
        <v>18910</v>
      </c>
      <c r="J245" s="6">
        <v>82077.67</v>
      </c>
      <c r="K245" s="15">
        <v>-63167.67</v>
      </c>
      <c r="L245" s="14">
        <v>181154.27</v>
      </c>
      <c r="M245" s="6">
        <v>99481.85</v>
      </c>
      <c r="N245" s="15">
        <v>81672.42</v>
      </c>
      <c r="O245" s="14">
        <v>0</v>
      </c>
      <c r="P245" s="6">
        <v>7504.2</v>
      </c>
      <c r="Q245" s="15">
        <v>-7504.2</v>
      </c>
      <c r="R245" s="8">
        <v>323402.33</v>
      </c>
    </row>
    <row r="246" spans="1:18" x14ac:dyDescent="0.25">
      <c r="A246" s="25" t="s">
        <v>151</v>
      </c>
      <c r="B246" s="14">
        <v>0</v>
      </c>
      <c r="C246" s="6">
        <v>143241.98000000001</v>
      </c>
      <c r="D246" s="6">
        <v>0</v>
      </c>
      <c r="E246" s="13">
        <f t="shared" ref="E246:E248" si="68">SUM(B246:D246)</f>
        <v>143241.98000000001</v>
      </c>
      <c r="F246" s="14">
        <v>0</v>
      </c>
      <c r="G246" s="6">
        <v>11442.27</v>
      </c>
      <c r="H246" s="15">
        <v>-11442.27</v>
      </c>
      <c r="I246" s="14">
        <v>525749.93999999994</v>
      </c>
      <c r="J246" s="6">
        <v>150800.03</v>
      </c>
      <c r="K246" s="15">
        <v>374949.91</v>
      </c>
      <c r="L246" s="14">
        <v>173914.62</v>
      </c>
      <c r="M246" s="6">
        <v>73511.41</v>
      </c>
      <c r="N246" s="15">
        <v>100403.21</v>
      </c>
      <c r="O246" s="14">
        <v>0</v>
      </c>
      <c r="P246" s="6">
        <v>2501.38</v>
      </c>
      <c r="Q246" s="15">
        <v>-2501.38</v>
      </c>
      <c r="R246" s="8">
        <v>604651.44999999995</v>
      </c>
    </row>
    <row r="247" spans="1:18" x14ac:dyDescent="0.25">
      <c r="A247" s="25" t="s">
        <v>152</v>
      </c>
      <c r="B247" s="14">
        <v>0</v>
      </c>
      <c r="C247" s="6">
        <v>1432328.99</v>
      </c>
      <c r="D247" s="6">
        <v>0</v>
      </c>
      <c r="E247" s="13">
        <f t="shared" si="68"/>
        <v>1432328.99</v>
      </c>
      <c r="F247" s="14">
        <v>0</v>
      </c>
      <c r="G247" s="6">
        <v>6900</v>
      </c>
      <c r="H247" s="15">
        <v>-6900</v>
      </c>
      <c r="I247" s="14">
        <v>0</v>
      </c>
      <c r="J247" s="6">
        <v>144270</v>
      </c>
      <c r="K247" s="15">
        <v>-144270</v>
      </c>
      <c r="L247" s="14">
        <v>39524.97</v>
      </c>
      <c r="M247" s="6">
        <v>79908</v>
      </c>
      <c r="N247" s="15">
        <v>-40383.03</v>
      </c>
      <c r="O247" s="14">
        <v>0</v>
      </c>
      <c r="P247" s="6">
        <v>0</v>
      </c>
      <c r="Q247" s="15">
        <v>0</v>
      </c>
      <c r="R247" s="8">
        <v>1240775.96</v>
      </c>
    </row>
    <row r="248" spans="1:18" x14ac:dyDescent="0.25">
      <c r="A248" s="25" t="s">
        <v>153</v>
      </c>
      <c r="B248" s="14">
        <v>0</v>
      </c>
      <c r="C248" s="6">
        <v>509306.9</v>
      </c>
      <c r="D248" s="6">
        <v>0</v>
      </c>
      <c r="E248" s="13">
        <f t="shared" si="68"/>
        <v>509306.9</v>
      </c>
      <c r="F248" s="14">
        <v>0</v>
      </c>
      <c r="G248" s="6">
        <v>6900</v>
      </c>
      <c r="H248" s="15">
        <v>-6900</v>
      </c>
      <c r="I248" s="14">
        <v>0</v>
      </c>
      <c r="J248" s="6">
        <v>126236.96</v>
      </c>
      <c r="K248" s="15">
        <v>-126236.96</v>
      </c>
      <c r="L248" s="14">
        <v>227721.48</v>
      </c>
      <c r="M248" s="6">
        <v>79908</v>
      </c>
      <c r="N248" s="15">
        <v>147813.48000000001</v>
      </c>
      <c r="O248" s="14">
        <v>0</v>
      </c>
      <c r="P248" s="6">
        <v>61940</v>
      </c>
      <c r="Q248" s="15">
        <v>-61940</v>
      </c>
      <c r="R248" s="8">
        <v>462043.42</v>
      </c>
    </row>
    <row r="249" spans="1:18" x14ac:dyDescent="0.25">
      <c r="A249" s="22" t="s">
        <v>162</v>
      </c>
      <c r="B249" s="12">
        <f t="shared" ref="B249:R249" si="69">SUM(B245:B248)</f>
        <v>0</v>
      </c>
      <c r="C249" s="5">
        <f t="shared" si="69"/>
        <v>2408716.4300000002</v>
      </c>
      <c r="D249" s="5">
        <f t="shared" si="69"/>
        <v>0</v>
      </c>
      <c r="E249" s="13">
        <f t="shared" si="69"/>
        <v>2408716.4300000002</v>
      </c>
      <c r="F249" s="12">
        <f t="shared" si="69"/>
        <v>0</v>
      </c>
      <c r="G249" s="5">
        <f t="shared" si="69"/>
        <v>36679.050000000003</v>
      </c>
      <c r="H249" s="13">
        <f t="shared" si="69"/>
        <v>-36679.050000000003</v>
      </c>
      <c r="I249" s="12">
        <f t="shared" si="69"/>
        <v>544659.93999999994</v>
      </c>
      <c r="J249" s="5">
        <f t="shared" si="69"/>
        <v>503384.66000000003</v>
      </c>
      <c r="K249" s="13">
        <f t="shared" si="69"/>
        <v>41275.279999999984</v>
      </c>
      <c r="L249" s="12">
        <f t="shared" si="69"/>
        <v>622315.34</v>
      </c>
      <c r="M249" s="5">
        <f t="shared" si="69"/>
        <v>332809.26</v>
      </c>
      <c r="N249" s="13">
        <f t="shared" si="69"/>
        <v>289506.08</v>
      </c>
      <c r="O249" s="12">
        <f t="shared" si="69"/>
        <v>0</v>
      </c>
      <c r="P249" s="5">
        <f t="shared" si="69"/>
        <v>71945.58</v>
      </c>
      <c r="Q249" s="13">
        <f t="shared" si="69"/>
        <v>-71945.58</v>
      </c>
      <c r="R249" s="7">
        <f t="shared" si="69"/>
        <v>2630873.16</v>
      </c>
    </row>
    <row r="250" spans="1:18" x14ac:dyDescent="0.25">
      <c r="A250" s="24"/>
      <c r="B250" s="32"/>
      <c r="C250" s="33"/>
      <c r="D250" s="33"/>
      <c r="E250" s="34"/>
      <c r="F250" s="32"/>
      <c r="G250" s="33"/>
      <c r="H250" s="34"/>
      <c r="I250" s="32"/>
      <c r="J250" s="33"/>
      <c r="K250" s="34"/>
      <c r="L250" s="32"/>
      <c r="M250" s="33"/>
      <c r="N250" s="34"/>
      <c r="O250" s="32"/>
      <c r="P250" s="33"/>
      <c r="Q250" s="34"/>
      <c r="R250" s="35"/>
    </row>
    <row r="251" spans="1:18" x14ac:dyDescent="0.25">
      <c r="A251" s="22" t="s">
        <v>198</v>
      </c>
      <c r="B251" s="32"/>
      <c r="C251" s="33"/>
      <c r="D251" s="33"/>
      <c r="E251" s="34"/>
      <c r="F251" s="32"/>
      <c r="G251" s="33"/>
      <c r="H251" s="34"/>
      <c r="I251" s="32"/>
      <c r="J251" s="33"/>
      <c r="K251" s="34"/>
      <c r="L251" s="32"/>
      <c r="M251" s="33"/>
      <c r="N251" s="34"/>
      <c r="O251" s="32"/>
      <c r="P251" s="33"/>
      <c r="Q251" s="34"/>
      <c r="R251" s="35"/>
    </row>
    <row r="252" spans="1:18" x14ac:dyDescent="0.25">
      <c r="A252" s="25" t="s">
        <v>150</v>
      </c>
      <c r="B252" s="14">
        <v>2554000</v>
      </c>
      <c r="C252" s="6">
        <v>0</v>
      </c>
      <c r="D252" s="6">
        <v>0</v>
      </c>
      <c r="E252" s="13">
        <f>SUM(B252:D252)</f>
        <v>2554000</v>
      </c>
      <c r="F252" s="14">
        <v>128226</v>
      </c>
      <c r="G252" s="6">
        <v>23213</v>
      </c>
      <c r="H252" s="15">
        <v>105013</v>
      </c>
      <c r="I252" s="14">
        <v>3104058</v>
      </c>
      <c r="J252" s="6">
        <v>187314</v>
      </c>
      <c r="K252" s="15">
        <v>2916744</v>
      </c>
      <c r="L252" s="14">
        <v>3476890</v>
      </c>
      <c r="M252" s="6">
        <v>1148524</v>
      </c>
      <c r="N252" s="15">
        <v>2328366</v>
      </c>
      <c r="O252" s="14">
        <v>600</v>
      </c>
      <c r="P252" s="6">
        <v>215</v>
      </c>
      <c r="Q252" s="15">
        <v>385</v>
      </c>
      <c r="R252" s="8">
        <v>7904508</v>
      </c>
    </row>
    <row r="253" spans="1:18" x14ac:dyDescent="0.25">
      <c r="A253" s="25" t="s">
        <v>151</v>
      </c>
      <c r="B253" s="14">
        <v>2554000</v>
      </c>
      <c r="C253" s="6">
        <v>28750</v>
      </c>
      <c r="D253" s="6">
        <v>0</v>
      </c>
      <c r="E253" s="13">
        <f t="shared" ref="E253:E255" si="70">SUM(B253:D253)</f>
        <v>2582750</v>
      </c>
      <c r="F253" s="14">
        <v>128226</v>
      </c>
      <c r="G253" s="6">
        <v>26529</v>
      </c>
      <c r="H253" s="15">
        <v>101697</v>
      </c>
      <c r="I253" s="14">
        <v>3116878</v>
      </c>
      <c r="J253" s="6">
        <v>214146</v>
      </c>
      <c r="K253" s="15">
        <v>2902732</v>
      </c>
      <c r="L253" s="14">
        <v>3930513</v>
      </c>
      <c r="M253" s="6">
        <v>1385887</v>
      </c>
      <c r="N253" s="15">
        <v>2544626</v>
      </c>
      <c r="O253" s="14">
        <v>600</v>
      </c>
      <c r="P253" s="6">
        <v>246</v>
      </c>
      <c r="Q253" s="15">
        <v>354</v>
      </c>
      <c r="R253" s="8">
        <v>8132159</v>
      </c>
    </row>
    <row r="254" spans="1:18" x14ac:dyDescent="0.25">
      <c r="A254" s="25" t="s">
        <v>152</v>
      </c>
      <c r="B254" s="14">
        <v>2554000</v>
      </c>
      <c r="C254" s="6">
        <v>28750</v>
      </c>
      <c r="D254" s="6">
        <v>0</v>
      </c>
      <c r="E254" s="13">
        <f t="shared" si="70"/>
        <v>2582750</v>
      </c>
      <c r="F254" s="14">
        <v>128226</v>
      </c>
      <c r="G254" s="6">
        <v>29846</v>
      </c>
      <c r="H254" s="15">
        <v>98380</v>
      </c>
      <c r="I254" s="14">
        <v>3116878</v>
      </c>
      <c r="J254" s="6">
        <v>241119</v>
      </c>
      <c r="K254" s="15">
        <v>2875759</v>
      </c>
      <c r="L254" s="14">
        <v>4462490</v>
      </c>
      <c r="M254" s="6">
        <v>1455039</v>
      </c>
      <c r="N254" s="15">
        <v>3007451</v>
      </c>
      <c r="O254" s="14">
        <v>600</v>
      </c>
      <c r="P254" s="6">
        <v>276</v>
      </c>
      <c r="Q254" s="15">
        <v>324</v>
      </c>
      <c r="R254" s="8">
        <v>8564664</v>
      </c>
    </row>
    <row r="255" spans="1:18" x14ac:dyDescent="0.25">
      <c r="A255" s="25" t="s">
        <v>153</v>
      </c>
      <c r="B255" s="14">
        <v>2554000</v>
      </c>
      <c r="C255" s="6">
        <v>28750</v>
      </c>
      <c r="D255" s="6">
        <v>0</v>
      </c>
      <c r="E255" s="13">
        <f t="shared" si="70"/>
        <v>2582750</v>
      </c>
      <c r="F255" s="14">
        <v>128226</v>
      </c>
      <c r="G255" s="6">
        <v>33162</v>
      </c>
      <c r="H255" s="15">
        <v>95064</v>
      </c>
      <c r="I255" s="14">
        <v>3116878</v>
      </c>
      <c r="J255" s="6">
        <v>268092</v>
      </c>
      <c r="K255" s="15">
        <v>2848786</v>
      </c>
      <c r="L255" s="14">
        <v>4281648</v>
      </c>
      <c r="M255" s="6">
        <v>1632077</v>
      </c>
      <c r="N255" s="15">
        <v>2649571</v>
      </c>
      <c r="O255" s="14">
        <v>600</v>
      </c>
      <c r="P255" s="6">
        <v>307</v>
      </c>
      <c r="Q255" s="15">
        <v>293</v>
      </c>
      <c r="R255" s="8">
        <v>8176464</v>
      </c>
    </row>
    <row r="256" spans="1:18" x14ac:dyDescent="0.25">
      <c r="A256" s="22" t="s">
        <v>162</v>
      </c>
      <c r="B256" s="12">
        <f t="shared" ref="B256:R256" si="71">SUM(B252:B255)</f>
        <v>10216000</v>
      </c>
      <c r="C256" s="5">
        <f t="shared" si="71"/>
        <v>86250</v>
      </c>
      <c r="D256" s="5">
        <f t="shared" si="71"/>
        <v>0</v>
      </c>
      <c r="E256" s="13">
        <f t="shared" si="71"/>
        <v>10302250</v>
      </c>
      <c r="F256" s="12">
        <f t="shared" si="71"/>
        <v>512904</v>
      </c>
      <c r="G256" s="5">
        <f t="shared" si="71"/>
        <v>112750</v>
      </c>
      <c r="H256" s="13">
        <f t="shared" si="71"/>
        <v>400154</v>
      </c>
      <c r="I256" s="12">
        <f t="shared" si="71"/>
        <v>12454692</v>
      </c>
      <c r="J256" s="5">
        <f t="shared" si="71"/>
        <v>910671</v>
      </c>
      <c r="K256" s="13">
        <f t="shared" si="71"/>
        <v>11544021</v>
      </c>
      <c r="L256" s="12">
        <f t="shared" si="71"/>
        <v>16151541</v>
      </c>
      <c r="M256" s="5">
        <f t="shared" si="71"/>
        <v>5621527</v>
      </c>
      <c r="N256" s="13">
        <f t="shared" si="71"/>
        <v>10530014</v>
      </c>
      <c r="O256" s="12">
        <f t="shared" si="71"/>
        <v>2400</v>
      </c>
      <c r="P256" s="5">
        <f t="shared" si="71"/>
        <v>1044</v>
      </c>
      <c r="Q256" s="13">
        <f t="shared" si="71"/>
        <v>1356</v>
      </c>
      <c r="R256" s="7">
        <f t="shared" si="71"/>
        <v>32777795</v>
      </c>
    </row>
    <row r="257" spans="1:18" x14ac:dyDescent="0.25">
      <c r="A257" s="24"/>
      <c r="B257" s="32"/>
      <c r="C257" s="33"/>
      <c r="D257" s="33"/>
      <c r="E257" s="34"/>
      <c r="F257" s="32"/>
      <c r="G257" s="33"/>
      <c r="H257" s="34"/>
      <c r="I257" s="32"/>
      <c r="J257" s="33"/>
      <c r="K257" s="34"/>
      <c r="L257" s="32"/>
      <c r="M257" s="33"/>
      <c r="N257" s="34"/>
      <c r="O257" s="32"/>
      <c r="P257" s="33"/>
      <c r="Q257" s="34"/>
      <c r="R257" s="35"/>
    </row>
    <row r="258" spans="1:18" x14ac:dyDescent="0.25">
      <c r="A258" s="22" t="s">
        <v>199</v>
      </c>
      <c r="B258" s="32"/>
      <c r="C258" s="33"/>
      <c r="D258" s="33"/>
      <c r="E258" s="34"/>
      <c r="F258" s="32"/>
      <c r="G258" s="33"/>
      <c r="H258" s="34"/>
      <c r="I258" s="32"/>
      <c r="J258" s="33"/>
      <c r="K258" s="34"/>
      <c r="L258" s="32"/>
      <c r="M258" s="33"/>
      <c r="N258" s="34"/>
      <c r="O258" s="32"/>
      <c r="P258" s="33"/>
      <c r="Q258" s="34"/>
      <c r="R258" s="35"/>
    </row>
    <row r="259" spans="1:18" x14ac:dyDescent="0.25">
      <c r="A259" s="25" t="s">
        <v>150</v>
      </c>
      <c r="B259" s="14">
        <v>8452</v>
      </c>
      <c r="C259" s="6">
        <v>402919</v>
      </c>
      <c r="D259" s="6">
        <v>0</v>
      </c>
      <c r="E259" s="13">
        <f>SUM(B259:D259)</f>
        <v>411371</v>
      </c>
      <c r="F259" s="14">
        <v>51550</v>
      </c>
      <c r="G259" s="6">
        <v>4758</v>
      </c>
      <c r="H259" s="15">
        <v>46792</v>
      </c>
      <c r="I259" s="14">
        <v>3214550</v>
      </c>
      <c r="J259" s="6">
        <v>1823489</v>
      </c>
      <c r="K259" s="15">
        <v>1391061</v>
      </c>
      <c r="L259" s="14">
        <v>6365015</v>
      </c>
      <c r="M259" s="6">
        <v>5306094</v>
      </c>
      <c r="N259" s="15">
        <v>1058921</v>
      </c>
      <c r="O259" s="14">
        <v>51130</v>
      </c>
      <c r="P259" s="6">
        <v>67873</v>
      </c>
      <c r="Q259" s="15">
        <v>-16743</v>
      </c>
      <c r="R259" s="8">
        <v>2891402</v>
      </c>
    </row>
    <row r="260" spans="1:18" x14ac:dyDescent="0.25">
      <c r="A260" s="25" t="s">
        <v>151</v>
      </c>
      <c r="B260" s="14">
        <v>8452</v>
      </c>
      <c r="C260" s="6">
        <v>384827</v>
      </c>
      <c r="D260" s="6">
        <v>0</v>
      </c>
      <c r="E260" s="13">
        <f t="shared" ref="E260:E262" si="72">SUM(B260:D260)</f>
        <v>393279</v>
      </c>
      <c r="F260" s="14">
        <v>51550</v>
      </c>
      <c r="G260" s="6">
        <v>5617</v>
      </c>
      <c r="H260" s="15">
        <v>45933</v>
      </c>
      <c r="I260" s="14">
        <v>3214550</v>
      </c>
      <c r="J260" s="6">
        <v>1843686</v>
      </c>
      <c r="K260" s="15">
        <v>1370864</v>
      </c>
      <c r="L260" s="14">
        <v>7070149</v>
      </c>
      <c r="M260" s="6">
        <v>5525897</v>
      </c>
      <c r="N260" s="15">
        <v>1544252</v>
      </c>
      <c r="O260" s="14">
        <v>51130</v>
      </c>
      <c r="P260" s="6">
        <v>67965</v>
      </c>
      <c r="Q260" s="15">
        <v>-16835</v>
      </c>
      <c r="R260" s="8">
        <v>3337493</v>
      </c>
    </row>
    <row r="261" spans="1:18" x14ac:dyDescent="0.25">
      <c r="A261" s="25" t="s">
        <v>152</v>
      </c>
      <c r="B261" s="14">
        <v>8452</v>
      </c>
      <c r="C261" s="6">
        <v>384827</v>
      </c>
      <c r="D261" s="6">
        <v>0</v>
      </c>
      <c r="E261" s="13">
        <f t="shared" si="72"/>
        <v>393279</v>
      </c>
      <c r="F261" s="14">
        <v>51550</v>
      </c>
      <c r="G261" s="6">
        <v>6476</v>
      </c>
      <c r="H261" s="15">
        <v>45074</v>
      </c>
      <c r="I261" s="14">
        <v>3214550</v>
      </c>
      <c r="J261" s="6">
        <v>1863883</v>
      </c>
      <c r="K261" s="15">
        <v>1350667</v>
      </c>
      <c r="L261" s="14">
        <v>7092377</v>
      </c>
      <c r="M261" s="6">
        <v>5618685</v>
      </c>
      <c r="N261" s="15">
        <v>1473692</v>
      </c>
      <c r="O261" s="14">
        <v>51130</v>
      </c>
      <c r="P261" s="6">
        <v>68057</v>
      </c>
      <c r="Q261" s="15">
        <v>-16927</v>
      </c>
      <c r="R261" s="8">
        <v>3245785</v>
      </c>
    </row>
    <row r="262" spans="1:18" x14ac:dyDescent="0.25">
      <c r="A262" s="25" t="s">
        <v>153</v>
      </c>
      <c r="B262" s="14">
        <v>8452</v>
      </c>
      <c r="C262" s="6">
        <v>841793</v>
      </c>
      <c r="D262" s="6">
        <v>0</v>
      </c>
      <c r="E262" s="13">
        <f t="shared" si="72"/>
        <v>850245</v>
      </c>
      <c r="F262" s="14">
        <v>51550</v>
      </c>
      <c r="G262" s="6">
        <v>7335</v>
      </c>
      <c r="H262" s="15">
        <v>44215</v>
      </c>
      <c r="I262" s="14">
        <v>3214550</v>
      </c>
      <c r="J262" s="6">
        <v>1884080</v>
      </c>
      <c r="K262" s="15">
        <v>1330470</v>
      </c>
      <c r="L262" s="14">
        <v>7126641</v>
      </c>
      <c r="M262" s="6">
        <v>5711473</v>
      </c>
      <c r="N262" s="15">
        <v>1415168</v>
      </c>
      <c r="O262" s="14">
        <v>51130</v>
      </c>
      <c r="P262" s="6">
        <v>68149</v>
      </c>
      <c r="Q262" s="15">
        <v>-17019</v>
      </c>
      <c r="R262" s="8">
        <v>3623079</v>
      </c>
    </row>
    <row r="263" spans="1:18" x14ac:dyDescent="0.25">
      <c r="A263" s="22" t="s">
        <v>162</v>
      </c>
      <c r="B263" s="12">
        <f t="shared" ref="B263:R263" si="73">SUM(B259:B262)</f>
        <v>33808</v>
      </c>
      <c r="C263" s="5">
        <f t="shared" si="73"/>
        <v>2014366</v>
      </c>
      <c r="D263" s="5">
        <f t="shared" si="73"/>
        <v>0</v>
      </c>
      <c r="E263" s="13">
        <f t="shared" si="73"/>
        <v>2048174</v>
      </c>
      <c r="F263" s="12">
        <f t="shared" si="73"/>
        <v>206200</v>
      </c>
      <c r="G263" s="5">
        <f t="shared" si="73"/>
        <v>24186</v>
      </c>
      <c r="H263" s="13">
        <f t="shared" si="73"/>
        <v>182014</v>
      </c>
      <c r="I263" s="12">
        <f t="shared" si="73"/>
        <v>12858200</v>
      </c>
      <c r="J263" s="5">
        <f t="shared" si="73"/>
        <v>7415138</v>
      </c>
      <c r="K263" s="13">
        <f t="shared" si="73"/>
        <v>5443062</v>
      </c>
      <c r="L263" s="12">
        <f t="shared" si="73"/>
        <v>27654182</v>
      </c>
      <c r="M263" s="5">
        <f t="shared" si="73"/>
        <v>22162149</v>
      </c>
      <c r="N263" s="13">
        <f t="shared" si="73"/>
        <v>5492033</v>
      </c>
      <c r="O263" s="12">
        <f t="shared" si="73"/>
        <v>204520</v>
      </c>
      <c r="P263" s="5">
        <f t="shared" si="73"/>
        <v>272044</v>
      </c>
      <c r="Q263" s="13">
        <f t="shared" si="73"/>
        <v>-67524</v>
      </c>
      <c r="R263" s="7">
        <f t="shared" si="73"/>
        <v>13097759</v>
      </c>
    </row>
    <row r="264" spans="1:18" x14ac:dyDescent="0.25">
      <c r="A264" s="24"/>
      <c r="B264" s="32"/>
      <c r="C264" s="33"/>
      <c r="D264" s="33"/>
      <c r="E264" s="34"/>
      <c r="F264" s="32"/>
      <c r="G264" s="33"/>
      <c r="H264" s="34"/>
      <c r="I264" s="32"/>
      <c r="J264" s="33"/>
      <c r="K264" s="34"/>
      <c r="L264" s="32"/>
      <c r="M264" s="33"/>
      <c r="N264" s="34"/>
      <c r="O264" s="32"/>
      <c r="P264" s="33"/>
      <c r="Q264" s="34"/>
      <c r="R264" s="35"/>
    </row>
    <row r="265" spans="1:18" x14ac:dyDescent="0.25">
      <c r="A265" s="22" t="s">
        <v>200</v>
      </c>
      <c r="B265" s="32"/>
      <c r="C265" s="33"/>
      <c r="D265" s="33"/>
      <c r="E265" s="34"/>
      <c r="F265" s="32"/>
      <c r="G265" s="33"/>
      <c r="H265" s="34"/>
      <c r="I265" s="32"/>
      <c r="J265" s="33"/>
      <c r="K265" s="34"/>
      <c r="L265" s="32"/>
      <c r="M265" s="33"/>
      <c r="N265" s="34"/>
      <c r="O265" s="32"/>
      <c r="P265" s="33"/>
      <c r="Q265" s="34"/>
      <c r="R265" s="35"/>
    </row>
    <row r="266" spans="1:18" x14ac:dyDescent="0.25">
      <c r="A266" s="25" t="s">
        <v>150</v>
      </c>
      <c r="B266" s="14">
        <v>458097</v>
      </c>
      <c r="C266" s="6">
        <v>192336</v>
      </c>
      <c r="D266" s="6">
        <v>0</v>
      </c>
      <c r="E266" s="13">
        <f>SUM(B266:D266)</f>
        <v>650433</v>
      </c>
      <c r="F266" s="14">
        <v>0</v>
      </c>
      <c r="G266" s="6">
        <v>0</v>
      </c>
      <c r="H266" s="15">
        <v>0</v>
      </c>
      <c r="I266" s="14">
        <v>31388523</v>
      </c>
      <c r="J266" s="6">
        <v>3922615</v>
      </c>
      <c r="K266" s="15">
        <v>27465908</v>
      </c>
      <c r="L266" s="14">
        <v>8249381</v>
      </c>
      <c r="M266" s="6">
        <v>4475464</v>
      </c>
      <c r="N266" s="15">
        <v>3773917</v>
      </c>
      <c r="O266" s="14">
        <v>818823</v>
      </c>
      <c r="P266" s="6">
        <v>276353</v>
      </c>
      <c r="Q266" s="15">
        <v>542470</v>
      </c>
      <c r="R266" s="8">
        <v>32432728</v>
      </c>
    </row>
    <row r="267" spans="1:18" x14ac:dyDescent="0.25">
      <c r="A267" s="25" t="s">
        <v>151</v>
      </c>
      <c r="B267" s="14">
        <v>458097</v>
      </c>
      <c r="C267" s="6">
        <v>365641</v>
      </c>
      <c r="D267" s="6">
        <v>0</v>
      </c>
      <c r="E267" s="13">
        <f t="shared" ref="E267:E269" si="74">SUM(B267:D267)</f>
        <v>823738</v>
      </c>
      <c r="F267" s="14">
        <v>0</v>
      </c>
      <c r="G267" s="6">
        <v>0</v>
      </c>
      <c r="H267" s="15">
        <v>0</v>
      </c>
      <c r="I267" s="14">
        <v>31388523</v>
      </c>
      <c r="J267" s="6">
        <v>4213180</v>
      </c>
      <c r="K267" s="15">
        <v>27175343</v>
      </c>
      <c r="L267" s="14">
        <v>8260183</v>
      </c>
      <c r="M267" s="6">
        <v>4726844</v>
      </c>
      <c r="N267" s="15">
        <v>3533339</v>
      </c>
      <c r="O267" s="14">
        <v>818823</v>
      </c>
      <c r="P267" s="6">
        <v>296823</v>
      </c>
      <c r="Q267" s="15">
        <v>522000</v>
      </c>
      <c r="R267" s="8">
        <v>32054420</v>
      </c>
    </row>
    <row r="268" spans="1:18" x14ac:dyDescent="0.25">
      <c r="A268" s="25" t="s">
        <v>152</v>
      </c>
      <c r="B268" s="14">
        <v>458097</v>
      </c>
      <c r="C268" s="6">
        <v>1456262</v>
      </c>
      <c r="D268" s="6">
        <v>0</v>
      </c>
      <c r="E268" s="13">
        <f t="shared" si="74"/>
        <v>1914359</v>
      </c>
      <c r="F268" s="14">
        <v>0</v>
      </c>
      <c r="G268" s="6">
        <v>0</v>
      </c>
      <c r="H268" s="15">
        <v>0</v>
      </c>
      <c r="I268" s="14">
        <v>31419329</v>
      </c>
      <c r="J268" s="6">
        <v>4503744</v>
      </c>
      <c r="K268" s="15">
        <v>26915585</v>
      </c>
      <c r="L268" s="14">
        <v>8277748</v>
      </c>
      <c r="M268" s="6">
        <v>4983247</v>
      </c>
      <c r="N268" s="15">
        <v>3294501</v>
      </c>
      <c r="O268" s="14">
        <v>818823</v>
      </c>
      <c r="P268" s="6">
        <v>317294</v>
      </c>
      <c r="Q268" s="15">
        <v>501529</v>
      </c>
      <c r="R268" s="8">
        <v>32625974</v>
      </c>
    </row>
    <row r="269" spans="1:18" x14ac:dyDescent="0.25">
      <c r="A269" s="25" t="s">
        <v>153</v>
      </c>
      <c r="B269" s="14">
        <v>458097</v>
      </c>
      <c r="C269" s="6">
        <v>1633813</v>
      </c>
      <c r="D269" s="6">
        <v>0</v>
      </c>
      <c r="E269" s="13">
        <f t="shared" si="74"/>
        <v>2091910</v>
      </c>
      <c r="F269" s="14">
        <v>0</v>
      </c>
      <c r="G269" s="6">
        <v>0</v>
      </c>
      <c r="H269" s="15">
        <v>0</v>
      </c>
      <c r="I269" s="14">
        <v>31419329</v>
      </c>
      <c r="J269" s="6">
        <v>4794308</v>
      </c>
      <c r="K269" s="15">
        <v>26625021</v>
      </c>
      <c r="L269" s="14">
        <v>9687805</v>
      </c>
      <c r="M269" s="6">
        <v>5243675</v>
      </c>
      <c r="N269" s="15">
        <v>4444130</v>
      </c>
      <c r="O269" s="14">
        <v>928741</v>
      </c>
      <c r="P269" s="6">
        <v>338222</v>
      </c>
      <c r="Q269" s="15">
        <v>590519</v>
      </c>
      <c r="R269" s="8">
        <v>33751580</v>
      </c>
    </row>
    <row r="270" spans="1:18" x14ac:dyDescent="0.25">
      <c r="A270" s="22" t="s">
        <v>162</v>
      </c>
      <c r="B270" s="12">
        <f t="shared" ref="B270:R270" si="75">SUM(B266:B269)</f>
        <v>1832388</v>
      </c>
      <c r="C270" s="5">
        <f t="shared" si="75"/>
        <v>3648052</v>
      </c>
      <c r="D270" s="5">
        <f t="shared" si="75"/>
        <v>0</v>
      </c>
      <c r="E270" s="13">
        <f t="shared" si="75"/>
        <v>5480440</v>
      </c>
      <c r="F270" s="12">
        <f t="shared" si="75"/>
        <v>0</v>
      </c>
      <c r="G270" s="5">
        <f t="shared" si="75"/>
        <v>0</v>
      </c>
      <c r="H270" s="13">
        <f t="shared" si="75"/>
        <v>0</v>
      </c>
      <c r="I270" s="12">
        <f t="shared" si="75"/>
        <v>125615704</v>
      </c>
      <c r="J270" s="5">
        <f t="shared" si="75"/>
        <v>17433847</v>
      </c>
      <c r="K270" s="13">
        <f t="shared" si="75"/>
        <v>108181857</v>
      </c>
      <c r="L270" s="12">
        <f t="shared" si="75"/>
        <v>34475117</v>
      </c>
      <c r="M270" s="5">
        <f t="shared" si="75"/>
        <v>19429230</v>
      </c>
      <c r="N270" s="13">
        <f t="shared" si="75"/>
        <v>15045887</v>
      </c>
      <c r="O270" s="12">
        <f t="shared" si="75"/>
        <v>3385210</v>
      </c>
      <c r="P270" s="5">
        <f t="shared" si="75"/>
        <v>1228692</v>
      </c>
      <c r="Q270" s="13">
        <f t="shared" si="75"/>
        <v>2156518</v>
      </c>
      <c r="R270" s="7">
        <f t="shared" si="75"/>
        <v>130864702</v>
      </c>
    </row>
    <row r="271" spans="1:18" x14ac:dyDescent="0.25">
      <c r="A271" s="24"/>
      <c r="B271" s="32"/>
      <c r="C271" s="33"/>
      <c r="D271" s="33"/>
      <c r="E271" s="34"/>
      <c r="F271" s="32"/>
      <c r="G271" s="33"/>
      <c r="H271" s="34"/>
      <c r="I271" s="32"/>
      <c r="J271" s="33"/>
      <c r="K271" s="34"/>
      <c r="L271" s="32"/>
      <c r="M271" s="33"/>
      <c r="N271" s="34"/>
      <c r="O271" s="32"/>
      <c r="P271" s="33"/>
      <c r="Q271" s="34"/>
      <c r="R271" s="35"/>
    </row>
    <row r="272" spans="1:18" x14ac:dyDescent="0.25">
      <c r="A272" s="22" t="s">
        <v>201</v>
      </c>
      <c r="B272" s="32"/>
      <c r="C272" s="33"/>
      <c r="D272" s="33"/>
      <c r="E272" s="34"/>
      <c r="F272" s="32"/>
      <c r="G272" s="33"/>
      <c r="H272" s="34"/>
      <c r="I272" s="32"/>
      <c r="J272" s="33"/>
      <c r="K272" s="34"/>
      <c r="L272" s="32"/>
      <c r="M272" s="33"/>
      <c r="N272" s="34"/>
      <c r="O272" s="32"/>
      <c r="P272" s="33"/>
      <c r="Q272" s="34"/>
      <c r="R272" s="35"/>
    </row>
    <row r="273" spans="1:18" x14ac:dyDescent="0.25">
      <c r="A273" s="25" t="s">
        <v>150</v>
      </c>
      <c r="B273" s="14">
        <v>0</v>
      </c>
      <c r="C273" s="6">
        <v>61856</v>
      </c>
      <c r="D273" s="6">
        <v>0</v>
      </c>
      <c r="E273" s="13">
        <f>SUM(B273:D273)</f>
        <v>61856</v>
      </c>
      <c r="F273" s="14">
        <v>349084</v>
      </c>
      <c r="G273" s="6">
        <v>311648</v>
      </c>
      <c r="H273" s="15">
        <v>37436</v>
      </c>
      <c r="I273" s="14">
        <v>9570267</v>
      </c>
      <c r="J273" s="6">
        <v>4560292</v>
      </c>
      <c r="K273" s="15">
        <v>5009975</v>
      </c>
      <c r="L273" s="14">
        <v>5573986</v>
      </c>
      <c r="M273" s="6">
        <v>4960151</v>
      </c>
      <c r="N273" s="15">
        <v>613835</v>
      </c>
      <c r="O273" s="14">
        <v>0</v>
      </c>
      <c r="P273" s="6">
        <v>0</v>
      </c>
      <c r="Q273" s="15">
        <v>0</v>
      </c>
      <c r="R273" s="8">
        <v>5723102</v>
      </c>
    </row>
    <row r="274" spans="1:18" x14ac:dyDescent="0.25">
      <c r="A274" s="25" t="s">
        <v>151</v>
      </c>
      <c r="B274" s="14">
        <v>0</v>
      </c>
      <c r="C274" s="6">
        <v>80347</v>
      </c>
      <c r="D274" s="6">
        <v>0</v>
      </c>
      <c r="E274" s="13">
        <f t="shared" ref="E274:E276" si="76">SUM(B274:D274)</f>
        <v>80347</v>
      </c>
      <c r="F274" s="14">
        <v>349084</v>
      </c>
      <c r="G274" s="6">
        <v>313352</v>
      </c>
      <c r="H274" s="15">
        <v>35732</v>
      </c>
      <c r="I274" s="14">
        <v>9570267</v>
      </c>
      <c r="J274" s="6">
        <v>4670754</v>
      </c>
      <c r="K274" s="15">
        <v>4899513</v>
      </c>
      <c r="L274" s="14">
        <v>5573986</v>
      </c>
      <c r="M274" s="6">
        <v>5004827</v>
      </c>
      <c r="N274" s="15">
        <v>569159</v>
      </c>
      <c r="O274" s="14">
        <v>0</v>
      </c>
      <c r="P274" s="6">
        <v>0</v>
      </c>
      <c r="Q274" s="15">
        <v>0</v>
      </c>
      <c r="R274" s="8">
        <v>5584751</v>
      </c>
    </row>
    <row r="275" spans="1:18" x14ac:dyDescent="0.25">
      <c r="A275" s="25" t="s">
        <v>152</v>
      </c>
      <c r="B275" s="14">
        <v>0</v>
      </c>
      <c r="C275" s="6">
        <v>43463</v>
      </c>
      <c r="D275" s="6">
        <v>0</v>
      </c>
      <c r="E275" s="13">
        <f t="shared" si="76"/>
        <v>43463</v>
      </c>
      <c r="F275" s="14">
        <v>349084</v>
      </c>
      <c r="G275" s="6">
        <v>315016</v>
      </c>
      <c r="H275" s="15">
        <v>34068</v>
      </c>
      <c r="I275" s="14">
        <v>9605807</v>
      </c>
      <c r="J275" s="6">
        <v>4782581</v>
      </c>
      <c r="K275" s="15">
        <v>4823226</v>
      </c>
      <c r="L275" s="14">
        <v>5601105</v>
      </c>
      <c r="M275" s="6">
        <v>5042557</v>
      </c>
      <c r="N275" s="15">
        <v>558548</v>
      </c>
      <c r="O275" s="14">
        <v>0</v>
      </c>
      <c r="P275" s="6">
        <v>0</v>
      </c>
      <c r="Q275" s="15">
        <v>0</v>
      </c>
      <c r="R275" s="8">
        <v>5459305</v>
      </c>
    </row>
    <row r="276" spans="1:18" x14ac:dyDescent="0.25">
      <c r="A276" s="25" t="s">
        <v>153</v>
      </c>
      <c r="B276" s="14">
        <v>0</v>
      </c>
      <c r="C276" s="6">
        <v>64647</v>
      </c>
      <c r="D276" s="6">
        <v>0</v>
      </c>
      <c r="E276" s="13">
        <f t="shared" si="76"/>
        <v>64647</v>
      </c>
      <c r="F276" s="14">
        <v>349084</v>
      </c>
      <c r="G276" s="6">
        <v>316679</v>
      </c>
      <c r="H276" s="15">
        <v>32405</v>
      </c>
      <c r="I276" s="14">
        <v>10005600</v>
      </c>
      <c r="J276" s="6">
        <v>4893114</v>
      </c>
      <c r="K276" s="15">
        <v>5112486</v>
      </c>
      <c r="L276" s="14">
        <v>5601105</v>
      </c>
      <c r="M276" s="6">
        <v>5076219</v>
      </c>
      <c r="N276" s="15">
        <v>524886</v>
      </c>
      <c r="O276" s="14">
        <v>0</v>
      </c>
      <c r="P276" s="6">
        <v>0</v>
      </c>
      <c r="Q276" s="15">
        <v>0</v>
      </c>
      <c r="R276" s="8">
        <v>5734424</v>
      </c>
    </row>
    <row r="277" spans="1:18" x14ac:dyDescent="0.25">
      <c r="A277" s="22" t="s">
        <v>162</v>
      </c>
      <c r="B277" s="12">
        <f t="shared" ref="B277:R277" si="77">SUM(B273:B276)</f>
        <v>0</v>
      </c>
      <c r="C277" s="5">
        <f t="shared" si="77"/>
        <v>250313</v>
      </c>
      <c r="D277" s="5">
        <f t="shared" si="77"/>
        <v>0</v>
      </c>
      <c r="E277" s="13">
        <f t="shared" si="77"/>
        <v>250313</v>
      </c>
      <c r="F277" s="12">
        <f t="shared" si="77"/>
        <v>1396336</v>
      </c>
      <c r="G277" s="5">
        <f t="shared" si="77"/>
        <v>1256695</v>
      </c>
      <c r="H277" s="13">
        <f t="shared" si="77"/>
        <v>139641</v>
      </c>
      <c r="I277" s="12">
        <f t="shared" si="77"/>
        <v>38751941</v>
      </c>
      <c r="J277" s="5">
        <f t="shared" si="77"/>
        <v>18906741</v>
      </c>
      <c r="K277" s="13">
        <f t="shared" si="77"/>
        <v>19845200</v>
      </c>
      <c r="L277" s="12">
        <f t="shared" si="77"/>
        <v>22350182</v>
      </c>
      <c r="M277" s="5">
        <f t="shared" si="77"/>
        <v>20083754</v>
      </c>
      <c r="N277" s="13">
        <f t="shared" si="77"/>
        <v>2266428</v>
      </c>
      <c r="O277" s="12">
        <f t="shared" si="77"/>
        <v>0</v>
      </c>
      <c r="P277" s="5">
        <f t="shared" si="77"/>
        <v>0</v>
      </c>
      <c r="Q277" s="13">
        <f t="shared" si="77"/>
        <v>0</v>
      </c>
      <c r="R277" s="7">
        <f t="shared" si="77"/>
        <v>22501582</v>
      </c>
    </row>
    <row r="278" spans="1:18" x14ac:dyDescent="0.25">
      <c r="A278" s="24"/>
      <c r="B278" s="32"/>
      <c r="C278" s="33"/>
      <c r="D278" s="33"/>
      <c r="E278" s="34"/>
      <c r="F278" s="32"/>
      <c r="G278" s="33"/>
      <c r="H278" s="34"/>
      <c r="I278" s="32"/>
      <c r="J278" s="33"/>
      <c r="K278" s="34"/>
      <c r="L278" s="32"/>
      <c r="M278" s="33"/>
      <c r="N278" s="34"/>
      <c r="O278" s="32"/>
      <c r="P278" s="33"/>
      <c r="Q278" s="34"/>
      <c r="R278" s="35"/>
    </row>
    <row r="279" spans="1:18" x14ac:dyDescent="0.25">
      <c r="A279" s="22" t="s">
        <v>202</v>
      </c>
      <c r="B279" s="32"/>
      <c r="C279" s="33"/>
      <c r="D279" s="33"/>
      <c r="E279" s="34"/>
      <c r="F279" s="32"/>
      <c r="G279" s="33"/>
      <c r="H279" s="34"/>
      <c r="I279" s="32"/>
      <c r="J279" s="33"/>
      <c r="K279" s="34"/>
      <c r="L279" s="32"/>
      <c r="M279" s="33"/>
      <c r="N279" s="34"/>
      <c r="O279" s="32"/>
      <c r="P279" s="33"/>
      <c r="Q279" s="34"/>
      <c r="R279" s="35"/>
    </row>
    <row r="280" spans="1:18" x14ac:dyDescent="0.25">
      <c r="A280" s="25" t="s">
        <v>150</v>
      </c>
      <c r="B280" s="14">
        <v>0</v>
      </c>
      <c r="C280" s="6">
        <v>0</v>
      </c>
      <c r="D280" s="6">
        <v>0</v>
      </c>
      <c r="E280" s="13">
        <f>SUM(B280:D280)</f>
        <v>0</v>
      </c>
      <c r="F280" s="14">
        <v>0</v>
      </c>
      <c r="G280" s="6">
        <v>0</v>
      </c>
      <c r="H280" s="15">
        <v>0</v>
      </c>
      <c r="I280" s="14">
        <v>244883.02</v>
      </c>
      <c r="J280" s="6">
        <v>109588</v>
      </c>
      <c r="K280" s="15">
        <v>135295.01999999999</v>
      </c>
      <c r="L280" s="14">
        <v>4154695.61</v>
      </c>
      <c r="M280" s="6">
        <v>936920.84</v>
      </c>
      <c r="N280" s="15">
        <v>3217774.77</v>
      </c>
      <c r="O280" s="14">
        <v>0</v>
      </c>
      <c r="P280" s="6">
        <v>0</v>
      </c>
      <c r="Q280" s="15">
        <v>0</v>
      </c>
      <c r="R280" s="8">
        <v>3353069.79</v>
      </c>
    </row>
    <row r="281" spans="1:18" x14ac:dyDescent="0.25">
      <c r="A281" s="25" t="s">
        <v>151</v>
      </c>
      <c r="B281" s="14">
        <v>0</v>
      </c>
      <c r="C281" s="6">
        <v>0</v>
      </c>
      <c r="D281" s="6">
        <v>0</v>
      </c>
      <c r="E281" s="13">
        <f t="shared" ref="E281:E283" si="78">SUM(B281:D281)</f>
        <v>0</v>
      </c>
      <c r="F281" s="14">
        <v>0</v>
      </c>
      <c r="G281" s="6">
        <v>0</v>
      </c>
      <c r="H281" s="15">
        <v>0</v>
      </c>
      <c r="I281" s="14">
        <v>244883.02</v>
      </c>
      <c r="J281" s="6">
        <v>112174</v>
      </c>
      <c r="K281" s="15">
        <v>132709.01999999999</v>
      </c>
      <c r="L281" s="14">
        <v>4501840.3</v>
      </c>
      <c r="M281" s="6">
        <v>861814.39</v>
      </c>
      <c r="N281" s="15">
        <v>3640025.91</v>
      </c>
      <c r="O281" s="14">
        <v>0</v>
      </c>
      <c r="P281" s="6">
        <v>0</v>
      </c>
      <c r="Q281" s="15">
        <v>0</v>
      </c>
      <c r="R281" s="8">
        <v>3772734.93</v>
      </c>
    </row>
    <row r="282" spans="1:18" x14ac:dyDescent="0.25">
      <c r="A282" s="25" t="s">
        <v>152</v>
      </c>
      <c r="B282" s="14">
        <v>0</v>
      </c>
      <c r="C282" s="6">
        <v>0</v>
      </c>
      <c r="D282" s="6">
        <v>0</v>
      </c>
      <c r="E282" s="13">
        <f t="shared" si="78"/>
        <v>0</v>
      </c>
      <c r="F282" s="14">
        <v>0</v>
      </c>
      <c r="G282" s="6">
        <v>0</v>
      </c>
      <c r="H282" s="15">
        <v>0</v>
      </c>
      <c r="I282" s="14">
        <v>244883.02</v>
      </c>
      <c r="J282" s="6">
        <v>114760</v>
      </c>
      <c r="K282" s="15">
        <v>130123.02</v>
      </c>
      <c r="L282" s="14">
        <v>4715725.68</v>
      </c>
      <c r="M282" s="6">
        <v>956029.67</v>
      </c>
      <c r="N282" s="15">
        <v>3759696.01</v>
      </c>
      <c r="O282" s="14">
        <v>0</v>
      </c>
      <c r="P282" s="6">
        <v>0</v>
      </c>
      <c r="Q282" s="15">
        <v>0</v>
      </c>
      <c r="R282" s="8">
        <v>3889819.03</v>
      </c>
    </row>
    <row r="283" spans="1:18" x14ac:dyDescent="0.25">
      <c r="A283" s="25" t="s">
        <v>153</v>
      </c>
      <c r="B283" s="14">
        <v>0</v>
      </c>
      <c r="C283" s="6">
        <v>0</v>
      </c>
      <c r="D283" s="6">
        <v>0</v>
      </c>
      <c r="E283" s="13">
        <f t="shared" si="78"/>
        <v>0</v>
      </c>
      <c r="F283" s="14">
        <v>0</v>
      </c>
      <c r="G283" s="6">
        <v>0</v>
      </c>
      <c r="H283" s="15">
        <v>0</v>
      </c>
      <c r="I283" s="14">
        <v>2530081.7200000002</v>
      </c>
      <c r="J283" s="6">
        <v>130535</v>
      </c>
      <c r="K283" s="15">
        <v>2399546.7200000002</v>
      </c>
      <c r="L283" s="14">
        <v>2528023.92</v>
      </c>
      <c r="M283" s="6">
        <v>1086043.92</v>
      </c>
      <c r="N283" s="15">
        <v>1441980</v>
      </c>
      <c r="O283" s="14">
        <v>0</v>
      </c>
      <c r="P283" s="6">
        <v>0</v>
      </c>
      <c r="Q283" s="15">
        <v>0</v>
      </c>
      <c r="R283" s="8">
        <v>3841526.72</v>
      </c>
    </row>
    <row r="284" spans="1:18" x14ac:dyDescent="0.25">
      <c r="A284" s="22" t="s">
        <v>162</v>
      </c>
      <c r="B284" s="12">
        <f t="shared" ref="B284:R284" si="79">SUM(B280:B283)</f>
        <v>0</v>
      </c>
      <c r="C284" s="5">
        <f t="shared" si="79"/>
        <v>0</v>
      </c>
      <c r="D284" s="5">
        <f t="shared" si="79"/>
        <v>0</v>
      </c>
      <c r="E284" s="13">
        <f t="shared" si="79"/>
        <v>0</v>
      </c>
      <c r="F284" s="12">
        <f t="shared" si="79"/>
        <v>0</v>
      </c>
      <c r="G284" s="5">
        <f t="shared" si="79"/>
        <v>0</v>
      </c>
      <c r="H284" s="13">
        <f t="shared" si="79"/>
        <v>0</v>
      </c>
      <c r="I284" s="12">
        <f t="shared" si="79"/>
        <v>3264730.7800000003</v>
      </c>
      <c r="J284" s="5">
        <f t="shared" si="79"/>
        <v>467057</v>
      </c>
      <c r="K284" s="13">
        <f t="shared" si="79"/>
        <v>2797673.7800000003</v>
      </c>
      <c r="L284" s="12">
        <f t="shared" si="79"/>
        <v>15900285.51</v>
      </c>
      <c r="M284" s="5">
        <f t="shared" si="79"/>
        <v>3840808.82</v>
      </c>
      <c r="N284" s="13">
        <f t="shared" si="79"/>
        <v>12059476.689999999</v>
      </c>
      <c r="O284" s="12">
        <f t="shared" si="79"/>
        <v>0</v>
      </c>
      <c r="P284" s="5">
        <f t="shared" si="79"/>
        <v>0</v>
      </c>
      <c r="Q284" s="13">
        <f t="shared" si="79"/>
        <v>0</v>
      </c>
      <c r="R284" s="7">
        <f t="shared" si="79"/>
        <v>14857150.470000001</v>
      </c>
    </row>
    <row r="285" spans="1:18" x14ac:dyDescent="0.25">
      <c r="A285" s="24"/>
      <c r="B285" s="32"/>
      <c r="C285" s="33"/>
      <c r="D285" s="33"/>
      <c r="E285" s="34"/>
      <c r="F285" s="32"/>
      <c r="G285" s="33"/>
      <c r="H285" s="34"/>
      <c r="I285" s="32"/>
      <c r="J285" s="33"/>
      <c r="K285" s="34"/>
      <c r="L285" s="32"/>
      <c r="M285" s="33"/>
      <c r="N285" s="34"/>
      <c r="O285" s="32"/>
      <c r="P285" s="33"/>
      <c r="Q285" s="34"/>
      <c r="R285" s="35"/>
    </row>
    <row r="286" spans="1:18" x14ac:dyDescent="0.25">
      <c r="A286" s="22" t="s">
        <v>203</v>
      </c>
      <c r="B286" s="32"/>
      <c r="C286" s="33"/>
      <c r="D286" s="33"/>
      <c r="E286" s="34"/>
      <c r="F286" s="32"/>
      <c r="G286" s="33"/>
      <c r="H286" s="34"/>
      <c r="I286" s="32"/>
      <c r="J286" s="33"/>
      <c r="K286" s="34"/>
      <c r="L286" s="32"/>
      <c r="M286" s="33"/>
      <c r="N286" s="34"/>
      <c r="O286" s="32"/>
      <c r="P286" s="33"/>
      <c r="Q286" s="34"/>
      <c r="R286" s="35"/>
    </row>
    <row r="287" spans="1:18" x14ac:dyDescent="0.25">
      <c r="A287" s="25" t="s">
        <v>150</v>
      </c>
      <c r="B287" s="14">
        <v>0</v>
      </c>
      <c r="C287" s="6">
        <v>1228750</v>
      </c>
      <c r="D287" s="6">
        <v>0</v>
      </c>
      <c r="E287" s="13">
        <f>SUM(B287:D287)</f>
        <v>1228750</v>
      </c>
      <c r="F287" s="14">
        <v>458024</v>
      </c>
      <c r="G287" s="6">
        <v>356929</v>
      </c>
      <c r="H287" s="15">
        <v>101095</v>
      </c>
      <c r="I287" s="14">
        <v>17034110</v>
      </c>
      <c r="J287" s="6">
        <v>11175539</v>
      </c>
      <c r="K287" s="15">
        <v>5858571</v>
      </c>
      <c r="L287" s="14">
        <v>13724162</v>
      </c>
      <c r="M287" s="6">
        <v>11770864</v>
      </c>
      <c r="N287" s="15">
        <v>1953298</v>
      </c>
      <c r="O287" s="14">
        <v>0</v>
      </c>
      <c r="P287" s="6">
        <v>0</v>
      </c>
      <c r="Q287" s="15">
        <v>0</v>
      </c>
      <c r="R287" s="8">
        <v>9141714</v>
      </c>
    </row>
    <row r="288" spans="1:18" x14ac:dyDescent="0.25">
      <c r="A288" s="25" t="s">
        <v>151</v>
      </c>
      <c r="B288" s="14">
        <v>0</v>
      </c>
      <c r="C288" s="6">
        <v>3368561</v>
      </c>
      <c r="D288" s="6">
        <v>0</v>
      </c>
      <c r="E288" s="13">
        <f t="shared" ref="E288:E290" si="80">SUM(B288:D288)</f>
        <v>3368561</v>
      </c>
      <c r="F288" s="14">
        <v>458024</v>
      </c>
      <c r="G288" s="6">
        <v>358451</v>
      </c>
      <c r="H288" s="15">
        <v>99573</v>
      </c>
      <c r="I288" s="14">
        <v>17034110</v>
      </c>
      <c r="J288" s="6">
        <v>11345465</v>
      </c>
      <c r="K288" s="15">
        <v>5688645</v>
      </c>
      <c r="L288" s="14">
        <v>13887971</v>
      </c>
      <c r="M288" s="6">
        <v>11917570</v>
      </c>
      <c r="N288" s="15">
        <v>1970401</v>
      </c>
      <c r="O288" s="14">
        <v>0</v>
      </c>
      <c r="P288" s="6">
        <v>0</v>
      </c>
      <c r="Q288" s="15">
        <v>0</v>
      </c>
      <c r="R288" s="8">
        <v>11127180</v>
      </c>
    </row>
    <row r="289" spans="1:18" x14ac:dyDescent="0.25">
      <c r="A289" s="25" t="s">
        <v>152</v>
      </c>
      <c r="B289" s="14">
        <v>0</v>
      </c>
      <c r="C289" s="6">
        <v>3494770</v>
      </c>
      <c r="D289" s="6">
        <v>0</v>
      </c>
      <c r="E289" s="13">
        <f t="shared" si="80"/>
        <v>3494770</v>
      </c>
      <c r="F289" s="14">
        <v>458120</v>
      </c>
      <c r="G289" s="6">
        <v>360773</v>
      </c>
      <c r="H289" s="15">
        <v>97347</v>
      </c>
      <c r="I289" s="14">
        <v>17034110</v>
      </c>
      <c r="J289" s="6">
        <v>11515391</v>
      </c>
      <c r="K289" s="15">
        <v>5518719</v>
      </c>
      <c r="L289" s="14">
        <v>14848703</v>
      </c>
      <c r="M289" s="6">
        <v>12064276</v>
      </c>
      <c r="N289" s="15">
        <v>2784427</v>
      </c>
      <c r="O289" s="14">
        <v>0</v>
      </c>
      <c r="P289" s="6">
        <v>0</v>
      </c>
      <c r="Q289" s="15">
        <v>0</v>
      </c>
      <c r="R289" s="8">
        <v>11895263</v>
      </c>
    </row>
    <row r="290" spans="1:18" x14ac:dyDescent="0.25">
      <c r="A290" s="25" t="s">
        <v>153</v>
      </c>
      <c r="B290" s="14">
        <v>0</v>
      </c>
      <c r="C290" s="6">
        <v>3389344</v>
      </c>
      <c r="D290" s="6">
        <v>0</v>
      </c>
      <c r="E290" s="13">
        <f t="shared" si="80"/>
        <v>3389344</v>
      </c>
      <c r="F290" s="14">
        <v>458120</v>
      </c>
      <c r="G290" s="6">
        <v>370509</v>
      </c>
      <c r="H290" s="15">
        <v>87611</v>
      </c>
      <c r="I290" s="14">
        <v>17056060</v>
      </c>
      <c r="J290" s="6">
        <v>11637099</v>
      </c>
      <c r="K290" s="15">
        <v>5418961</v>
      </c>
      <c r="L290" s="14">
        <v>15366354</v>
      </c>
      <c r="M290" s="6">
        <v>12286175</v>
      </c>
      <c r="N290" s="15">
        <v>3080179</v>
      </c>
      <c r="O290" s="14">
        <v>0</v>
      </c>
      <c r="P290" s="6">
        <v>0</v>
      </c>
      <c r="Q290" s="15">
        <v>0</v>
      </c>
      <c r="R290" s="8">
        <v>11976095</v>
      </c>
    </row>
    <row r="291" spans="1:18" ht="15.75" thickBot="1" x14ac:dyDescent="0.3">
      <c r="A291" s="26" t="s">
        <v>162</v>
      </c>
      <c r="B291" s="16">
        <f t="shared" ref="B291:R291" si="81">SUM(B287:B290)</f>
        <v>0</v>
      </c>
      <c r="C291" s="21">
        <f t="shared" si="81"/>
        <v>11481425</v>
      </c>
      <c r="D291" s="21">
        <f t="shared" si="81"/>
        <v>0</v>
      </c>
      <c r="E291" s="17">
        <f t="shared" si="81"/>
        <v>11481425</v>
      </c>
      <c r="F291" s="16">
        <f t="shared" si="81"/>
        <v>1832288</v>
      </c>
      <c r="G291" s="21">
        <f t="shared" si="81"/>
        <v>1446662</v>
      </c>
      <c r="H291" s="17">
        <f t="shared" si="81"/>
        <v>385626</v>
      </c>
      <c r="I291" s="16">
        <f t="shared" si="81"/>
        <v>68158390</v>
      </c>
      <c r="J291" s="21">
        <f t="shared" si="81"/>
        <v>45673494</v>
      </c>
      <c r="K291" s="17">
        <f t="shared" si="81"/>
        <v>22484896</v>
      </c>
      <c r="L291" s="16">
        <f t="shared" si="81"/>
        <v>57827190</v>
      </c>
      <c r="M291" s="21">
        <f t="shared" si="81"/>
        <v>48038885</v>
      </c>
      <c r="N291" s="17">
        <f t="shared" si="81"/>
        <v>9788305</v>
      </c>
      <c r="O291" s="16">
        <f t="shared" si="81"/>
        <v>0</v>
      </c>
      <c r="P291" s="21">
        <f t="shared" si="81"/>
        <v>0</v>
      </c>
      <c r="Q291" s="17">
        <f t="shared" si="81"/>
        <v>0</v>
      </c>
      <c r="R291" s="9">
        <f t="shared" si="81"/>
        <v>44140252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6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291"/>
  <sheetViews>
    <sheetView showGridLines="0" workbookViewId="0"/>
  </sheetViews>
  <sheetFormatPr defaultRowHeight="15" x14ac:dyDescent="0.25"/>
  <cols>
    <col min="1" max="1" width="40.5703125" style="1" bestFit="1" customWidth="1"/>
    <col min="2" max="5" width="19.140625" style="44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</row>
    <row r="8" spans="1:5" ht="18.75" x14ac:dyDescent="0.3">
      <c r="A8" s="42" t="s">
        <v>128</v>
      </c>
      <c r="B8" s="47"/>
      <c r="C8" s="45"/>
      <c r="D8" s="45"/>
      <c r="E8" s="45"/>
    </row>
    <row r="9" spans="1:5" ht="18.75" x14ac:dyDescent="0.3">
      <c r="A9" s="67" t="str">
        <f>Contents!A9</f>
        <v>Produced on May 11, 2024</v>
      </c>
      <c r="B9" s="47"/>
      <c r="C9" s="45"/>
      <c r="D9" s="45"/>
      <c r="E9" s="45"/>
    </row>
    <row r="10" spans="1:5" ht="18.75" x14ac:dyDescent="0.3">
      <c r="A10" s="67" t="str">
        <f>Contents!A10</f>
        <v>Includes data submitted through May 10, 2024</v>
      </c>
      <c r="B10" s="47"/>
      <c r="C10" s="45"/>
      <c r="D10" s="45"/>
      <c r="E10" s="45"/>
    </row>
    <row r="11" spans="1:5" x14ac:dyDescent="0.25">
      <c r="A11" s="3"/>
      <c r="B11" s="45"/>
      <c r="C11" s="45"/>
      <c r="D11" s="45"/>
      <c r="E11" s="45"/>
    </row>
    <row r="12" spans="1:5" ht="15.75" customHeight="1" thickBot="1" x14ac:dyDescent="0.3">
      <c r="A12" s="28" t="s">
        <v>149</v>
      </c>
      <c r="B12" s="45"/>
      <c r="C12" s="45"/>
      <c r="D12" s="45"/>
      <c r="E12" s="45"/>
    </row>
    <row r="13" spans="1:5" s="48" customFormat="1" x14ac:dyDescent="0.25">
      <c r="A13" s="54" t="s">
        <v>19</v>
      </c>
      <c r="B13" s="51" t="s">
        <v>90</v>
      </c>
      <c r="C13" s="52"/>
      <c r="D13" s="53"/>
      <c r="E13" s="58" t="s">
        <v>132</v>
      </c>
    </row>
    <row r="14" spans="1:5" s="48" customFormat="1" ht="52.5" customHeight="1" thickBot="1" x14ac:dyDescent="0.3">
      <c r="A14" s="64"/>
      <c r="B14" s="10" t="s">
        <v>129</v>
      </c>
      <c r="C14" s="4" t="s">
        <v>130</v>
      </c>
      <c r="D14" s="11" t="s">
        <v>131</v>
      </c>
      <c r="E14" s="66"/>
    </row>
    <row r="15" spans="1:5" x14ac:dyDescent="0.25">
      <c r="A15" s="22" t="s">
        <v>163</v>
      </c>
      <c r="B15" s="12">
        <f>SUM(B16:B18)</f>
        <v>719815395.6099999</v>
      </c>
      <c r="C15" s="5">
        <f t="shared" ref="C15:E15" si="0">SUM(C16:C18)</f>
        <v>11865109.73</v>
      </c>
      <c r="D15" s="13">
        <f t="shared" si="0"/>
        <v>707950285.87999988</v>
      </c>
      <c r="E15" s="7">
        <f t="shared" si="0"/>
        <v>1490332172.2</v>
      </c>
    </row>
    <row r="16" spans="1:5" x14ac:dyDescent="0.25">
      <c r="A16" s="23" t="s">
        <v>146</v>
      </c>
      <c r="B16" s="12">
        <f>B25+B32+B39+B46+B53+B60+B67+B74+B81+B88+B95+B102+B109+B116+B123+B130+B137+B144</f>
        <v>380253140.76999998</v>
      </c>
      <c r="C16" s="5">
        <f t="shared" ref="C16:E16" si="1">C25+C32+C39+C46+C53+C60+C67+C74+C81+C88+C95+C102+C109+C116+C123+C130+C137+C144</f>
        <v>9305440.7300000004</v>
      </c>
      <c r="D16" s="13">
        <f t="shared" si="1"/>
        <v>370947700.03999996</v>
      </c>
      <c r="E16" s="7">
        <f t="shared" si="1"/>
        <v>576151883.6400001</v>
      </c>
    </row>
    <row r="17" spans="1:5" x14ac:dyDescent="0.25">
      <c r="A17" s="23" t="s">
        <v>147</v>
      </c>
      <c r="B17" s="12">
        <f>B151+B158+B165+B172+B179+B186+B193</f>
        <v>24991665.84</v>
      </c>
      <c r="C17" s="5">
        <f t="shared" ref="C17:E17" si="2">C151+C158+C165+C172+C179+C186+C193</f>
        <v>0</v>
      </c>
      <c r="D17" s="13">
        <f t="shared" si="2"/>
        <v>24991665.84</v>
      </c>
      <c r="E17" s="7">
        <f t="shared" si="2"/>
        <v>675795972.73000002</v>
      </c>
    </row>
    <row r="18" spans="1:5" x14ac:dyDescent="0.25">
      <c r="A18" s="23" t="s">
        <v>148</v>
      </c>
      <c r="B18" s="12">
        <f>B200+B207+B214+B221+B228+B235+B242+B249+B256+B263+B270+B277+B284+B291</f>
        <v>314570589</v>
      </c>
      <c r="C18" s="5">
        <f t="shared" ref="C18:E18" si="3">C200+C207+C214+C221+C228+C235+C242+C249+C256+C263+C270+C277+C284+C291</f>
        <v>2559669</v>
      </c>
      <c r="D18" s="13">
        <f t="shared" si="3"/>
        <v>312010920</v>
      </c>
      <c r="E18" s="7">
        <f t="shared" si="3"/>
        <v>238384315.82999998</v>
      </c>
    </row>
    <row r="19" spans="1:5" x14ac:dyDescent="0.25">
      <c r="A19" s="24"/>
      <c r="B19" s="32"/>
      <c r="C19" s="33"/>
      <c r="D19" s="34"/>
      <c r="E19" s="35"/>
    </row>
    <row r="20" spans="1:5" x14ac:dyDescent="0.25">
      <c r="A20" s="22" t="s">
        <v>165</v>
      </c>
      <c r="B20" s="32"/>
      <c r="C20" s="33"/>
      <c r="D20" s="34"/>
      <c r="E20" s="35"/>
    </row>
    <row r="21" spans="1:5" x14ac:dyDescent="0.25">
      <c r="A21" s="25" t="s">
        <v>150</v>
      </c>
      <c r="B21" s="14">
        <v>0</v>
      </c>
      <c r="C21" s="6">
        <v>0</v>
      </c>
      <c r="D21" s="15">
        <v>0</v>
      </c>
      <c r="E21" s="8">
        <v>791669.2</v>
      </c>
    </row>
    <row r="22" spans="1:5" x14ac:dyDescent="0.25">
      <c r="A22" s="25" t="s">
        <v>151</v>
      </c>
      <c r="B22" s="14">
        <v>0</v>
      </c>
      <c r="C22" s="6">
        <v>0</v>
      </c>
      <c r="D22" s="15">
        <v>0</v>
      </c>
      <c r="E22" s="8">
        <v>881837.16</v>
      </c>
    </row>
    <row r="23" spans="1:5" x14ac:dyDescent="0.25">
      <c r="A23" s="25" t="s">
        <v>152</v>
      </c>
      <c r="B23" s="14">
        <v>0</v>
      </c>
      <c r="C23" s="6">
        <v>0</v>
      </c>
      <c r="D23" s="15">
        <v>0</v>
      </c>
      <c r="E23" s="8">
        <v>778012.34</v>
      </c>
    </row>
    <row r="24" spans="1:5" x14ac:dyDescent="0.25">
      <c r="A24" s="25" t="s">
        <v>153</v>
      </c>
      <c r="B24" s="14">
        <v>0</v>
      </c>
      <c r="C24" s="6">
        <v>0</v>
      </c>
      <c r="D24" s="15">
        <v>0</v>
      </c>
      <c r="E24" s="8">
        <v>747625.76</v>
      </c>
    </row>
    <row r="25" spans="1:5" x14ac:dyDescent="0.25">
      <c r="A25" s="22" t="s">
        <v>162</v>
      </c>
      <c r="B25" s="12">
        <f>SUM(B21:B24)</f>
        <v>0</v>
      </c>
      <c r="C25" s="5">
        <f>SUM(C21:C24)</f>
        <v>0</v>
      </c>
      <c r="D25" s="13">
        <f>SUM(D21:D24)</f>
        <v>0</v>
      </c>
      <c r="E25" s="7">
        <f>SUM(E21:E24)</f>
        <v>3199144.46</v>
      </c>
    </row>
    <row r="26" spans="1:5" x14ac:dyDescent="0.25">
      <c r="A26" s="24"/>
      <c r="B26" s="32"/>
      <c r="C26" s="33"/>
      <c r="D26" s="34"/>
      <c r="E26" s="35"/>
    </row>
    <row r="27" spans="1:5" x14ac:dyDescent="0.25">
      <c r="A27" s="22" t="s">
        <v>166</v>
      </c>
      <c r="B27" s="32"/>
      <c r="C27" s="33"/>
      <c r="D27" s="34"/>
      <c r="E27" s="35"/>
    </row>
    <row r="28" spans="1:5" x14ac:dyDescent="0.25">
      <c r="A28" s="25" t="s">
        <v>150</v>
      </c>
      <c r="B28" s="14">
        <v>38083864.659999996</v>
      </c>
      <c r="C28" s="6">
        <v>0</v>
      </c>
      <c r="D28" s="15">
        <v>38083864.659999996</v>
      </c>
      <c r="E28" s="8">
        <v>592464.18999999994</v>
      </c>
    </row>
    <row r="29" spans="1:5" x14ac:dyDescent="0.25">
      <c r="A29" s="25" t="s">
        <v>151</v>
      </c>
      <c r="B29" s="14">
        <v>38083864.659999996</v>
      </c>
      <c r="C29" s="6">
        <v>0</v>
      </c>
      <c r="D29" s="15">
        <v>38083864.659999996</v>
      </c>
      <c r="E29" s="8">
        <v>595075.83999999997</v>
      </c>
    </row>
    <row r="30" spans="1:5" x14ac:dyDescent="0.25">
      <c r="A30" s="25" t="s">
        <v>152</v>
      </c>
      <c r="B30" s="14">
        <v>38083864.659999996</v>
      </c>
      <c r="C30" s="6">
        <v>0</v>
      </c>
      <c r="D30" s="15">
        <v>38083864.659999996</v>
      </c>
      <c r="E30" s="8">
        <v>531128.44999999995</v>
      </c>
    </row>
    <row r="31" spans="1:5" x14ac:dyDescent="0.25">
      <c r="A31" s="25" t="s">
        <v>153</v>
      </c>
      <c r="B31" s="14">
        <v>38083864.659999996</v>
      </c>
      <c r="C31" s="6">
        <v>0</v>
      </c>
      <c r="D31" s="15">
        <v>38083864.659999996</v>
      </c>
      <c r="E31" s="8">
        <v>477278.93</v>
      </c>
    </row>
    <row r="32" spans="1:5" x14ac:dyDescent="0.25">
      <c r="A32" s="22" t="s">
        <v>162</v>
      </c>
      <c r="B32" s="12">
        <f>SUM(B28:B31)</f>
        <v>152335458.63999999</v>
      </c>
      <c r="C32" s="5">
        <f>SUM(C28:C31)</f>
        <v>0</v>
      </c>
      <c r="D32" s="13">
        <f>SUM(D28:D31)</f>
        <v>152335458.63999999</v>
      </c>
      <c r="E32" s="7">
        <f>SUM(E28:E31)</f>
        <v>2195947.4099999997</v>
      </c>
    </row>
    <row r="33" spans="1:5" x14ac:dyDescent="0.25">
      <c r="A33" s="24"/>
      <c r="B33" s="32"/>
      <c r="C33" s="33"/>
      <c r="D33" s="34"/>
      <c r="E33" s="35"/>
    </row>
    <row r="34" spans="1:5" x14ac:dyDescent="0.25">
      <c r="A34" s="22" t="s">
        <v>167</v>
      </c>
      <c r="B34" s="32"/>
      <c r="C34" s="33"/>
      <c r="D34" s="34"/>
      <c r="E34" s="35"/>
    </row>
    <row r="35" spans="1:5" x14ac:dyDescent="0.25">
      <c r="A35" s="25" t="s">
        <v>150</v>
      </c>
      <c r="B35" s="14">
        <v>0</v>
      </c>
      <c r="C35" s="6">
        <v>0</v>
      </c>
      <c r="D35" s="15">
        <v>0</v>
      </c>
      <c r="E35" s="8">
        <v>12323830</v>
      </c>
    </row>
    <row r="36" spans="1:5" x14ac:dyDescent="0.25">
      <c r="A36" s="25" t="s">
        <v>151</v>
      </c>
      <c r="B36" s="14">
        <v>0</v>
      </c>
      <c r="C36" s="6">
        <v>0</v>
      </c>
      <c r="D36" s="15">
        <v>0</v>
      </c>
      <c r="E36" s="8">
        <v>12130381</v>
      </c>
    </row>
    <row r="37" spans="1:5" x14ac:dyDescent="0.25">
      <c r="A37" s="25" t="s">
        <v>152</v>
      </c>
      <c r="B37" s="14">
        <v>0</v>
      </c>
      <c r="C37" s="6">
        <v>0</v>
      </c>
      <c r="D37" s="15">
        <v>0</v>
      </c>
      <c r="E37" s="8">
        <v>11934385</v>
      </c>
    </row>
    <row r="38" spans="1:5" x14ac:dyDescent="0.25">
      <c r="A38" s="25" t="s">
        <v>153</v>
      </c>
      <c r="B38" s="14">
        <v>0</v>
      </c>
      <c r="C38" s="6">
        <v>0</v>
      </c>
      <c r="D38" s="15">
        <v>0</v>
      </c>
      <c r="E38" s="8">
        <v>11733224</v>
      </c>
    </row>
    <row r="39" spans="1:5" x14ac:dyDescent="0.25">
      <c r="A39" s="22" t="s">
        <v>162</v>
      </c>
      <c r="B39" s="12">
        <f>SUM(B35:B38)</f>
        <v>0</v>
      </c>
      <c r="C39" s="5">
        <f>SUM(C35:C38)</f>
        <v>0</v>
      </c>
      <c r="D39" s="13">
        <f>SUM(D35:D38)</f>
        <v>0</v>
      </c>
      <c r="E39" s="7">
        <f>SUM(E35:E38)</f>
        <v>48121820</v>
      </c>
    </row>
    <row r="40" spans="1:5" x14ac:dyDescent="0.25">
      <c r="A40" s="24"/>
      <c r="B40" s="32"/>
      <c r="C40" s="33"/>
      <c r="D40" s="34"/>
      <c r="E40" s="35"/>
    </row>
    <row r="41" spans="1:5" x14ac:dyDescent="0.25">
      <c r="A41" s="22" t="s">
        <v>168</v>
      </c>
      <c r="B41" s="32"/>
      <c r="C41" s="33"/>
      <c r="D41" s="34"/>
      <c r="E41" s="35"/>
    </row>
    <row r="42" spans="1:5" x14ac:dyDescent="0.25">
      <c r="A42" s="25" t="s">
        <v>150</v>
      </c>
      <c r="B42" s="14">
        <v>0</v>
      </c>
      <c r="C42" s="6">
        <v>0</v>
      </c>
      <c r="D42" s="15">
        <v>0</v>
      </c>
      <c r="E42" s="8">
        <v>14661087</v>
      </c>
    </row>
    <row r="43" spans="1:5" x14ac:dyDescent="0.25">
      <c r="A43" s="25" t="s">
        <v>151</v>
      </c>
      <c r="B43" s="14">
        <v>0</v>
      </c>
      <c r="C43" s="6">
        <v>0</v>
      </c>
      <c r="D43" s="15">
        <v>0</v>
      </c>
      <c r="E43" s="8">
        <v>14393630</v>
      </c>
    </row>
    <row r="44" spans="1:5" x14ac:dyDescent="0.25">
      <c r="A44" s="25" t="s">
        <v>152</v>
      </c>
      <c r="B44" s="14">
        <v>0</v>
      </c>
      <c r="C44" s="6">
        <v>0</v>
      </c>
      <c r="D44" s="15">
        <v>0</v>
      </c>
      <c r="E44" s="8">
        <v>14122655</v>
      </c>
    </row>
    <row r="45" spans="1:5" x14ac:dyDescent="0.25">
      <c r="A45" s="25" t="s">
        <v>153</v>
      </c>
      <c r="B45" s="14">
        <v>0</v>
      </c>
      <c r="C45" s="6">
        <v>0</v>
      </c>
      <c r="D45" s="15">
        <v>0</v>
      </c>
      <c r="E45" s="8">
        <v>13848099</v>
      </c>
    </row>
    <row r="46" spans="1:5" x14ac:dyDescent="0.25">
      <c r="A46" s="22" t="s">
        <v>162</v>
      </c>
      <c r="B46" s="12">
        <f>SUM(B42:B45)</f>
        <v>0</v>
      </c>
      <c r="C46" s="5">
        <f>SUM(C42:C45)</f>
        <v>0</v>
      </c>
      <c r="D46" s="13">
        <f>SUM(D42:D45)</f>
        <v>0</v>
      </c>
      <c r="E46" s="7">
        <f>SUM(E42:E45)</f>
        <v>57025471</v>
      </c>
    </row>
    <row r="47" spans="1:5" x14ac:dyDescent="0.25">
      <c r="A47" s="24"/>
      <c r="B47" s="32"/>
      <c r="C47" s="33"/>
      <c r="D47" s="34"/>
      <c r="E47" s="35"/>
    </row>
    <row r="48" spans="1:5" x14ac:dyDescent="0.25">
      <c r="A48" s="22" t="s">
        <v>169</v>
      </c>
      <c r="B48" s="32"/>
      <c r="C48" s="33"/>
      <c r="D48" s="34"/>
      <c r="E48" s="35"/>
    </row>
    <row r="49" spans="1:5" x14ac:dyDescent="0.25">
      <c r="A49" s="25" t="s">
        <v>150</v>
      </c>
      <c r="B49" s="14">
        <v>0</v>
      </c>
      <c r="C49" s="6">
        <v>0</v>
      </c>
      <c r="D49" s="15">
        <v>0</v>
      </c>
      <c r="E49" s="8">
        <v>15276009</v>
      </c>
    </row>
    <row r="50" spans="1:5" x14ac:dyDescent="0.25">
      <c r="A50" s="25" t="s">
        <v>151</v>
      </c>
      <c r="B50" s="14">
        <v>0</v>
      </c>
      <c r="C50" s="6">
        <v>0</v>
      </c>
      <c r="D50" s="15">
        <v>0</v>
      </c>
      <c r="E50" s="8">
        <v>15008716</v>
      </c>
    </row>
    <row r="51" spans="1:5" x14ac:dyDescent="0.25">
      <c r="A51" s="25" t="s">
        <v>152</v>
      </c>
      <c r="B51" s="14">
        <v>0</v>
      </c>
      <c r="C51" s="6">
        <v>0</v>
      </c>
      <c r="D51" s="15">
        <v>0</v>
      </c>
      <c r="E51" s="8">
        <v>14738139</v>
      </c>
    </row>
    <row r="52" spans="1:5" x14ac:dyDescent="0.25">
      <c r="A52" s="25" t="s">
        <v>153</v>
      </c>
      <c r="B52" s="14">
        <v>0</v>
      </c>
      <c r="C52" s="6">
        <v>0</v>
      </c>
      <c r="D52" s="15">
        <v>0</v>
      </c>
      <c r="E52" s="8">
        <v>14464191</v>
      </c>
    </row>
    <row r="53" spans="1:5" x14ac:dyDescent="0.25">
      <c r="A53" s="22" t="s">
        <v>162</v>
      </c>
      <c r="B53" s="12">
        <f>SUM(B49:B52)</f>
        <v>0</v>
      </c>
      <c r="C53" s="5">
        <f>SUM(C49:C52)</f>
        <v>0</v>
      </c>
      <c r="D53" s="13">
        <f>SUM(D49:D52)</f>
        <v>0</v>
      </c>
      <c r="E53" s="7">
        <f>SUM(E49:E52)</f>
        <v>59487055</v>
      </c>
    </row>
    <row r="54" spans="1:5" x14ac:dyDescent="0.25">
      <c r="A54" s="24"/>
      <c r="B54" s="32"/>
      <c r="C54" s="33"/>
      <c r="D54" s="34"/>
      <c r="E54" s="35"/>
    </row>
    <row r="55" spans="1:5" x14ac:dyDescent="0.25">
      <c r="A55" s="22" t="s">
        <v>170</v>
      </c>
      <c r="B55" s="32"/>
      <c r="C55" s="33"/>
      <c r="D55" s="34"/>
      <c r="E55" s="35"/>
    </row>
    <row r="56" spans="1:5" x14ac:dyDescent="0.25">
      <c r="A56" s="25" t="s">
        <v>150</v>
      </c>
      <c r="B56" s="14">
        <v>0</v>
      </c>
      <c r="C56" s="6">
        <v>0</v>
      </c>
      <c r="D56" s="15">
        <v>0</v>
      </c>
      <c r="E56" s="8">
        <v>13361656</v>
      </c>
    </row>
    <row r="57" spans="1:5" x14ac:dyDescent="0.25">
      <c r="A57" s="25" t="s">
        <v>151</v>
      </c>
      <c r="B57" s="14">
        <v>0</v>
      </c>
      <c r="C57" s="6">
        <v>0</v>
      </c>
      <c r="D57" s="15">
        <v>0</v>
      </c>
      <c r="E57" s="8">
        <v>13122907</v>
      </c>
    </row>
    <row r="58" spans="1:5" x14ac:dyDescent="0.25">
      <c r="A58" s="25" t="s">
        <v>152</v>
      </c>
      <c r="B58" s="14">
        <v>0</v>
      </c>
      <c r="C58" s="6">
        <v>0</v>
      </c>
      <c r="D58" s="15">
        <v>0</v>
      </c>
      <c r="E58" s="8">
        <v>12881081</v>
      </c>
    </row>
    <row r="59" spans="1:5" x14ac:dyDescent="0.25">
      <c r="A59" s="25" t="s">
        <v>153</v>
      </c>
      <c r="B59" s="14">
        <v>0</v>
      </c>
      <c r="C59" s="6">
        <v>0</v>
      </c>
      <c r="D59" s="15">
        <v>0</v>
      </c>
      <c r="E59" s="8">
        <v>12636056</v>
      </c>
    </row>
    <row r="60" spans="1:5" x14ac:dyDescent="0.25">
      <c r="A60" s="22" t="s">
        <v>162</v>
      </c>
      <c r="B60" s="12">
        <f>SUM(B56:B59)</f>
        <v>0</v>
      </c>
      <c r="C60" s="5">
        <f>SUM(C56:C59)</f>
        <v>0</v>
      </c>
      <c r="D60" s="13">
        <f>SUM(D56:D59)</f>
        <v>0</v>
      </c>
      <c r="E60" s="7">
        <f>SUM(E56:E59)</f>
        <v>52001700</v>
      </c>
    </row>
    <row r="61" spans="1:5" x14ac:dyDescent="0.25">
      <c r="A61" s="24"/>
      <c r="B61" s="32"/>
      <c r="C61" s="33"/>
      <c r="D61" s="34"/>
      <c r="E61" s="35"/>
    </row>
    <row r="62" spans="1:5" x14ac:dyDescent="0.25">
      <c r="A62" s="22" t="s">
        <v>171</v>
      </c>
      <c r="B62" s="32"/>
      <c r="C62" s="33"/>
      <c r="D62" s="34"/>
      <c r="E62" s="35"/>
    </row>
    <row r="63" spans="1:5" x14ac:dyDescent="0.25">
      <c r="A63" s="25" t="s">
        <v>150</v>
      </c>
      <c r="B63" s="14">
        <v>0</v>
      </c>
      <c r="C63" s="6">
        <v>0</v>
      </c>
      <c r="D63" s="15">
        <v>0</v>
      </c>
      <c r="E63" s="8">
        <v>778332.66</v>
      </c>
    </row>
    <row r="64" spans="1:5" x14ac:dyDescent="0.25">
      <c r="A64" s="25" t="s">
        <v>151</v>
      </c>
      <c r="B64" s="14">
        <v>0</v>
      </c>
      <c r="C64" s="6">
        <v>0</v>
      </c>
      <c r="D64" s="15">
        <v>0</v>
      </c>
      <c r="E64" s="8">
        <v>752231.92</v>
      </c>
    </row>
    <row r="65" spans="1:5" x14ac:dyDescent="0.25">
      <c r="A65" s="25" t="s">
        <v>152</v>
      </c>
      <c r="B65" s="14">
        <v>0</v>
      </c>
      <c r="C65" s="6">
        <v>0</v>
      </c>
      <c r="D65" s="15">
        <v>0</v>
      </c>
      <c r="E65" s="8">
        <v>665409.55000000005</v>
      </c>
    </row>
    <row r="66" spans="1:5" x14ac:dyDescent="0.25">
      <c r="A66" s="25" t="s">
        <v>153</v>
      </c>
      <c r="B66" s="14">
        <v>0</v>
      </c>
      <c r="C66" s="6">
        <v>0</v>
      </c>
      <c r="D66" s="15">
        <v>0</v>
      </c>
      <c r="E66" s="8">
        <v>596552.47</v>
      </c>
    </row>
    <row r="67" spans="1:5" x14ac:dyDescent="0.25">
      <c r="A67" s="22" t="s">
        <v>162</v>
      </c>
      <c r="B67" s="12">
        <f>SUM(B63:B66)</f>
        <v>0</v>
      </c>
      <c r="C67" s="5">
        <f>SUM(C63:C66)</f>
        <v>0</v>
      </c>
      <c r="D67" s="13">
        <f>SUM(D63:D66)</f>
        <v>0</v>
      </c>
      <c r="E67" s="7">
        <f>SUM(E63:E66)</f>
        <v>2792526.5999999996</v>
      </c>
    </row>
    <row r="68" spans="1:5" x14ac:dyDescent="0.25">
      <c r="A68" s="24"/>
      <c r="B68" s="32"/>
      <c r="C68" s="33"/>
      <c r="D68" s="34"/>
      <c r="E68" s="35"/>
    </row>
    <row r="69" spans="1:5" x14ac:dyDescent="0.25">
      <c r="A69" s="22" t="s">
        <v>172</v>
      </c>
      <c r="B69" s="32"/>
      <c r="C69" s="33"/>
      <c r="D69" s="34"/>
      <c r="E69" s="35"/>
    </row>
    <row r="70" spans="1:5" x14ac:dyDescent="0.25">
      <c r="A70" s="25" t="s">
        <v>150</v>
      </c>
      <c r="B70" s="14">
        <v>17778892</v>
      </c>
      <c r="C70" s="6">
        <v>0</v>
      </c>
      <c r="D70" s="15">
        <v>17778892</v>
      </c>
      <c r="E70" s="8">
        <v>14146673</v>
      </c>
    </row>
    <row r="71" spans="1:5" x14ac:dyDescent="0.25">
      <c r="A71" s="25" t="s">
        <v>151</v>
      </c>
      <c r="B71" s="14">
        <v>17365942</v>
      </c>
      <c r="C71" s="6">
        <v>0</v>
      </c>
      <c r="D71" s="15">
        <v>17365942</v>
      </c>
      <c r="E71" s="8">
        <v>13607676</v>
      </c>
    </row>
    <row r="72" spans="1:5" x14ac:dyDescent="0.25">
      <c r="A72" s="25" t="s">
        <v>152</v>
      </c>
      <c r="B72" s="14">
        <v>17949351</v>
      </c>
      <c r="C72" s="6">
        <v>0</v>
      </c>
      <c r="D72" s="15">
        <v>17949351</v>
      </c>
      <c r="E72" s="8">
        <v>13450026</v>
      </c>
    </row>
    <row r="73" spans="1:5" x14ac:dyDescent="0.25">
      <c r="A73" s="25" t="s">
        <v>153</v>
      </c>
      <c r="B73" s="14">
        <v>17628551</v>
      </c>
      <c r="C73" s="6">
        <v>0</v>
      </c>
      <c r="D73" s="15">
        <v>17628551</v>
      </c>
      <c r="E73" s="8">
        <v>13064108</v>
      </c>
    </row>
    <row r="74" spans="1:5" x14ac:dyDescent="0.25">
      <c r="A74" s="22" t="s">
        <v>162</v>
      </c>
      <c r="B74" s="12">
        <f>SUM(B70:B73)</f>
        <v>70722736</v>
      </c>
      <c r="C74" s="5">
        <f>SUM(C70:C73)</f>
        <v>0</v>
      </c>
      <c r="D74" s="13">
        <f>SUM(D70:D73)</f>
        <v>70722736</v>
      </c>
      <c r="E74" s="7">
        <f>SUM(E70:E73)</f>
        <v>54268483</v>
      </c>
    </row>
    <row r="75" spans="1:5" x14ac:dyDescent="0.25">
      <c r="A75" s="24"/>
      <c r="B75" s="32"/>
      <c r="C75" s="33"/>
      <c r="D75" s="34"/>
      <c r="E75" s="35"/>
    </row>
    <row r="76" spans="1:5" x14ac:dyDescent="0.25">
      <c r="A76" s="22" t="s">
        <v>173</v>
      </c>
      <c r="B76" s="32"/>
      <c r="C76" s="33"/>
      <c r="D76" s="34"/>
      <c r="E76" s="35"/>
    </row>
    <row r="77" spans="1:5" x14ac:dyDescent="0.25">
      <c r="A77" s="25" t="s">
        <v>150</v>
      </c>
      <c r="B77" s="14">
        <v>9310621.2400000002</v>
      </c>
      <c r="C77" s="6">
        <v>1154015.76</v>
      </c>
      <c r="D77" s="15">
        <v>8156605.4800000004</v>
      </c>
      <c r="E77" s="8">
        <v>0</v>
      </c>
    </row>
    <row r="78" spans="1:5" x14ac:dyDescent="0.25">
      <c r="A78" s="25" t="s">
        <v>151</v>
      </c>
      <c r="B78" s="14">
        <v>9126485.8000000007</v>
      </c>
      <c r="C78" s="6">
        <v>1028303.17</v>
      </c>
      <c r="D78" s="15">
        <v>8098182.6299999999</v>
      </c>
      <c r="E78" s="8">
        <v>0</v>
      </c>
    </row>
    <row r="79" spans="1:5" x14ac:dyDescent="0.25">
      <c r="A79" s="25" t="s">
        <v>152</v>
      </c>
      <c r="B79" s="14">
        <v>9126485.8000000007</v>
      </c>
      <c r="C79" s="6">
        <v>1073322.17</v>
      </c>
      <c r="D79" s="15">
        <v>8053163.6299999999</v>
      </c>
      <c r="E79" s="8">
        <v>0</v>
      </c>
    </row>
    <row r="80" spans="1:5" x14ac:dyDescent="0.25">
      <c r="A80" s="25" t="s">
        <v>153</v>
      </c>
      <c r="B80" s="14">
        <v>17390297.41</v>
      </c>
      <c r="C80" s="6">
        <v>6049799.6299999999</v>
      </c>
      <c r="D80" s="15">
        <v>11340497.779999999</v>
      </c>
      <c r="E80" s="8">
        <v>0</v>
      </c>
    </row>
    <row r="81" spans="1:5" x14ac:dyDescent="0.25">
      <c r="A81" s="22" t="s">
        <v>162</v>
      </c>
      <c r="B81" s="12">
        <f>SUM(B77:B80)</f>
        <v>44953890.25</v>
      </c>
      <c r="C81" s="5">
        <f>SUM(C77:C80)</f>
        <v>9305440.7300000004</v>
      </c>
      <c r="D81" s="13">
        <f>SUM(D77:D80)</f>
        <v>35648449.519999996</v>
      </c>
      <c r="E81" s="7">
        <f>SUM(E77:E80)</f>
        <v>0</v>
      </c>
    </row>
    <row r="82" spans="1:5" x14ac:dyDescent="0.25">
      <c r="A82" s="24"/>
      <c r="B82" s="32"/>
      <c r="C82" s="33"/>
      <c r="D82" s="34"/>
      <c r="E82" s="35"/>
    </row>
    <row r="83" spans="1:5" x14ac:dyDescent="0.25">
      <c r="A83" s="22" t="s">
        <v>174</v>
      </c>
      <c r="B83" s="32"/>
      <c r="C83" s="33"/>
      <c r="D83" s="34"/>
      <c r="E83" s="35"/>
    </row>
    <row r="84" spans="1:5" x14ac:dyDescent="0.25">
      <c r="A84" s="25" t="s">
        <v>150</v>
      </c>
      <c r="B84" s="14">
        <v>3530500</v>
      </c>
      <c r="C84" s="6">
        <v>0</v>
      </c>
      <c r="D84" s="15">
        <v>3530500</v>
      </c>
      <c r="E84" s="8">
        <v>4928348</v>
      </c>
    </row>
    <row r="85" spans="1:5" x14ac:dyDescent="0.25">
      <c r="A85" s="25" t="s">
        <v>151</v>
      </c>
      <c r="B85" s="14">
        <v>3530500</v>
      </c>
      <c r="C85" s="6">
        <v>0</v>
      </c>
      <c r="D85" s="15">
        <v>3530500</v>
      </c>
      <c r="E85" s="8">
        <v>4766455</v>
      </c>
    </row>
    <row r="86" spans="1:5" x14ac:dyDescent="0.25">
      <c r="A86" s="25" t="s">
        <v>152</v>
      </c>
      <c r="B86" s="14">
        <v>3530500</v>
      </c>
      <c r="C86" s="6">
        <v>0</v>
      </c>
      <c r="D86" s="15">
        <v>3530500</v>
      </c>
      <c r="E86" s="8">
        <v>4629181</v>
      </c>
    </row>
    <row r="87" spans="1:5" x14ac:dyDescent="0.25">
      <c r="A87" s="25" t="s">
        <v>153</v>
      </c>
      <c r="B87" s="14">
        <v>3530500</v>
      </c>
      <c r="C87" s="6">
        <v>0</v>
      </c>
      <c r="D87" s="15">
        <v>3530500</v>
      </c>
      <c r="E87" s="8">
        <v>4569950</v>
      </c>
    </row>
    <row r="88" spans="1:5" x14ac:dyDescent="0.25">
      <c r="A88" s="22" t="s">
        <v>162</v>
      </c>
      <c r="B88" s="12">
        <f>SUM(B84:B87)</f>
        <v>14122000</v>
      </c>
      <c r="C88" s="5">
        <f>SUM(C84:C87)</f>
        <v>0</v>
      </c>
      <c r="D88" s="13">
        <f>SUM(D84:D87)</f>
        <v>14122000</v>
      </c>
      <c r="E88" s="7">
        <f>SUM(E84:E87)</f>
        <v>18893934</v>
      </c>
    </row>
    <row r="89" spans="1:5" x14ac:dyDescent="0.25">
      <c r="A89" s="24"/>
      <c r="B89" s="32"/>
      <c r="C89" s="33"/>
      <c r="D89" s="34"/>
      <c r="E89" s="35"/>
    </row>
    <row r="90" spans="1:5" x14ac:dyDescent="0.25">
      <c r="A90" s="22" t="s">
        <v>175</v>
      </c>
      <c r="B90" s="32"/>
      <c r="C90" s="33"/>
      <c r="D90" s="34"/>
      <c r="E90" s="35"/>
    </row>
    <row r="91" spans="1:5" x14ac:dyDescent="0.25">
      <c r="A91" s="25" t="s">
        <v>150</v>
      </c>
      <c r="B91" s="14">
        <v>0</v>
      </c>
      <c r="C91" s="6">
        <v>0</v>
      </c>
      <c r="D91" s="15">
        <v>0</v>
      </c>
      <c r="E91" s="8">
        <v>656539.31000000006</v>
      </c>
    </row>
    <row r="92" spans="1:5" x14ac:dyDescent="0.25">
      <c r="A92" s="25" t="s">
        <v>151</v>
      </c>
      <c r="B92" s="14">
        <v>0</v>
      </c>
      <c r="C92" s="6">
        <v>0</v>
      </c>
      <c r="D92" s="15">
        <v>0</v>
      </c>
      <c r="E92" s="8">
        <v>631268.39</v>
      </c>
    </row>
    <row r="93" spans="1:5" x14ac:dyDescent="0.25">
      <c r="A93" s="25" t="s">
        <v>152</v>
      </c>
      <c r="B93" s="14">
        <v>0</v>
      </c>
      <c r="C93" s="6">
        <v>0</v>
      </c>
      <c r="D93" s="15">
        <v>0</v>
      </c>
      <c r="E93" s="8">
        <v>592084.09</v>
      </c>
    </row>
    <row r="94" spans="1:5" x14ac:dyDescent="0.25">
      <c r="A94" s="25" t="s">
        <v>153</v>
      </c>
      <c r="B94" s="14">
        <v>0</v>
      </c>
      <c r="C94" s="6">
        <v>0</v>
      </c>
      <c r="D94" s="15">
        <v>0</v>
      </c>
      <c r="E94" s="8">
        <v>624707.76</v>
      </c>
    </row>
    <row r="95" spans="1:5" x14ac:dyDescent="0.25">
      <c r="A95" s="22" t="s">
        <v>162</v>
      </c>
      <c r="B95" s="12">
        <f>SUM(B91:B94)</f>
        <v>0</v>
      </c>
      <c r="C95" s="5">
        <f>SUM(C91:C94)</f>
        <v>0</v>
      </c>
      <c r="D95" s="13">
        <f>SUM(D91:D94)</f>
        <v>0</v>
      </c>
      <c r="E95" s="7">
        <f>SUM(E91:E94)</f>
        <v>2504599.5499999998</v>
      </c>
    </row>
    <row r="96" spans="1:5" x14ac:dyDescent="0.25">
      <c r="A96" s="24"/>
      <c r="B96" s="32"/>
      <c r="C96" s="33"/>
      <c r="D96" s="34"/>
      <c r="E96" s="35"/>
    </row>
    <row r="97" spans="1:5" x14ac:dyDescent="0.25">
      <c r="A97" s="22" t="s">
        <v>176</v>
      </c>
      <c r="B97" s="32"/>
      <c r="C97" s="33"/>
      <c r="D97" s="34"/>
      <c r="E97" s="35"/>
    </row>
    <row r="98" spans="1:5" x14ac:dyDescent="0.25">
      <c r="A98" s="25" t="s">
        <v>150</v>
      </c>
      <c r="B98" s="14">
        <v>0</v>
      </c>
      <c r="C98" s="6">
        <v>0</v>
      </c>
      <c r="D98" s="15">
        <v>0</v>
      </c>
      <c r="E98" s="8">
        <v>9683084</v>
      </c>
    </row>
    <row r="99" spans="1:5" x14ac:dyDescent="0.25">
      <c r="A99" s="25" t="s">
        <v>151</v>
      </c>
      <c r="B99" s="14">
        <v>0</v>
      </c>
      <c r="C99" s="6">
        <v>0</v>
      </c>
      <c r="D99" s="15">
        <v>0</v>
      </c>
      <c r="E99" s="8">
        <v>8840422</v>
      </c>
    </row>
    <row r="100" spans="1:5" x14ac:dyDescent="0.25">
      <c r="A100" s="25" t="s">
        <v>152</v>
      </c>
      <c r="B100" s="14">
        <v>0</v>
      </c>
      <c r="C100" s="6">
        <v>0</v>
      </c>
      <c r="D100" s="15">
        <v>0</v>
      </c>
      <c r="E100" s="8">
        <v>2386857</v>
      </c>
    </row>
    <row r="101" spans="1:5" x14ac:dyDescent="0.25">
      <c r="A101" s="25" t="s">
        <v>153</v>
      </c>
      <c r="B101" s="14">
        <v>0</v>
      </c>
      <c r="C101" s="6">
        <v>0</v>
      </c>
      <c r="D101" s="15">
        <v>0</v>
      </c>
      <c r="E101" s="8">
        <v>9421900</v>
      </c>
    </row>
    <row r="102" spans="1:5" x14ac:dyDescent="0.25">
      <c r="A102" s="22" t="s">
        <v>162</v>
      </c>
      <c r="B102" s="12">
        <f>SUM(B98:B101)</f>
        <v>0</v>
      </c>
      <c r="C102" s="5">
        <f>SUM(C98:C101)</f>
        <v>0</v>
      </c>
      <c r="D102" s="13">
        <f>SUM(D98:D101)</f>
        <v>0</v>
      </c>
      <c r="E102" s="7">
        <f>SUM(E98:E101)</f>
        <v>30332263</v>
      </c>
    </row>
    <row r="103" spans="1:5" x14ac:dyDescent="0.25">
      <c r="A103" s="24"/>
      <c r="B103" s="32"/>
      <c r="C103" s="33"/>
      <c r="D103" s="34"/>
      <c r="E103" s="35"/>
    </row>
    <row r="104" spans="1:5" x14ac:dyDescent="0.25">
      <c r="A104" s="22" t="s">
        <v>177</v>
      </c>
      <c r="B104" s="32"/>
      <c r="C104" s="33"/>
      <c r="D104" s="34"/>
      <c r="E104" s="35"/>
    </row>
    <row r="105" spans="1:5" x14ac:dyDescent="0.25">
      <c r="A105" s="25" t="s">
        <v>150</v>
      </c>
      <c r="B105" s="14">
        <v>0</v>
      </c>
      <c r="C105" s="6">
        <v>0</v>
      </c>
      <c r="D105" s="15">
        <v>0</v>
      </c>
      <c r="E105" s="8">
        <v>13654468</v>
      </c>
    </row>
    <row r="106" spans="1:5" x14ac:dyDescent="0.25">
      <c r="A106" s="25" t="s">
        <v>151</v>
      </c>
      <c r="B106" s="14">
        <v>0</v>
      </c>
      <c r="C106" s="6">
        <v>0</v>
      </c>
      <c r="D106" s="15">
        <v>0</v>
      </c>
      <c r="E106" s="8">
        <v>15432400</v>
      </c>
    </row>
    <row r="107" spans="1:5" x14ac:dyDescent="0.25">
      <c r="A107" s="25" t="s">
        <v>152</v>
      </c>
      <c r="B107" s="14">
        <v>0</v>
      </c>
      <c r="C107" s="6">
        <v>0</v>
      </c>
      <c r="D107" s="15">
        <v>0</v>
      </c>
      <c r="E107" s="8">
        <v>14524324</v>
      </c>
    </row>
    <row r="108" spans="1:5" x14ac:dyDescent="0.25">
      <c r="A108" s="25" t="s">
        <v>153</v>
      </c>
      <c r="B108" s="14">
        <v>0</v>
      </c>
      <c r="C108" s="6">
        <v>0</v>
      </c>
      <c r="D108" s="15">
        <v>0</v>
      </c>
      <c r="E108" s="8">
        <v>14693244</v>
      </c>
    </row>
    <row r="109" spans="1:5" x14ac:dyDescent="0.25">
      <c r="A109" s="22" t="s">
        <v>162</v>
      </c>
      <c r="B109" s="12">
        <f>SUM(B105:B108)</f>
        <v>0</v>
      </c>
      <c r="C109" s="5">
        <f>SUM(C105:C108)</f>
        <v>0</v>
      </c>
      <c r="D109" s="13">
        <f>SUM(D105:D108)</f>
        <v>0</v>
      </c>
      <c r="E109" s="7">
        <f>SUM(E105:E108)</f>
        <v>58304436</v>
      </c>
    </row>
    <row r="110" spans="1:5" x14ac:dyDescent="0.25">
      <c r="A110" s="24"/>
      <c r="B110" s="32"/>
      <c r="C110" s="33"/>
      <c r="D110" s="34"/>
      <c r="E110" s="35"/>
    </row>
    <row r="111" spans="1:5" x14ac:dyDescent="0.25">
      <c r="A111" s="22" t="s">
        <v>178</v>
      </c>
      <c r="B111" s="32"/>
      <c r="C111" s="33"/>
      <c r="D111" s="34"/>
      <c r="E111" s="35"/>
    </row>
    <row r="112" spans="1:5" x14ac:dyDescent="0.25">
      <c r="A112" s="25" t="s">
        <v>150</v>
      </c>
      <c r="B112" s="14">
        <v>0</v>
      </c>
      <c r="C112" s="6">
        <v>0</v>
      </c>
      <c r="D112" s="15">
        <v>0</v>
      </c>
      <c r="E112" s="8">
        <v>33110855</v>
      </c>
    </row>
    <row r="113" spans="1:5" x14ac:dyDescent="0.25">
      <c r="A113" s="25" t="s">
        <v>151</v>
      </c>
      <c r="B113" s="14">
        <v>0</v>
      </c>
      <c r="C113" s="6">
        <v>0</v>
      </c>
      <c r="D113" s="15">
        <v>0</v>
      </c>
      <c r="E113" s="8">
        <v>34196504</v>
      </c>
    </row>
    <row r="114" spans="1:5" x14ac:dyDescent="0.25">
      <c r="A114" s="25" t="s">
        <v>152</v>
      </c>
      <c r="B114" s="14">
        <v>0</v>
      </c>
      <c r="C114" s="6">
        <v>0</v>
      </c>
      <c r="D114" s="15">
        <v>0</v>
      </c>
      <c r="E114" s="8">
        <v>35302457</v>
      </c>
    </row>
    <row r="115" spans="1:5" x14ac:dyDescent="0.25">
      <c r="A115" s="25" t="s">
        <v>153</v>
      </c>
      <c r="B115" s="14">
        <v>0</v>
      </c>
      <c r="C115" s="6">
        <v>0</v>
      </c>
      <c r="D115" s="15">
        <v>0</v>
      </c>
      <c r="E115" s="8">
        <v>36607795.530000001</v>
      </c>
    </row>
    <row r="116" spans="1:5" x14ac:dyDescent="0.25">
      <c r="A116" s="22" t="s">
        <v>162</v>
      </c>
      <c r="B116" s="12">
        <f>SUM(B112:B115)</f>
        <v>0</v>
      </c>
      <c r="C116" s="5">
        <f>SUM(C112:C115)</f>
        <v>0</v>
      </c>
      <c r="D116" s="13">
        <f>SUM(D112:D115)</f>
        <v>0</v>
      </c>
      <c r="E116" s="7">
        <f>SUM(E112:E115)</f>
        <v>139217611.53</v>
      </c>
    </row>
    <row r="117" spans="1:5" x14ac:dyDescent="0.25">
      <c r="A117" s="24"/>
      <c r="B117" s="32"/>
      <c r="C117" s="33"/>
      <c r="D117" s="34"/>
      <c r="E117" s="35"/>
    </row>
    <row r="118" spans="1:5" x14ac:dyDescent="0.25">
      <c r="A118" s="22" t="s">
        <v>179</v>
      </c>
      <c r="B118" s="32"/>
      <c r="C118" s="33"/>
      <c r="D118" s="34"/>
      <c r="E118" s="35"/>
    </row>
    <row r="119" spans="1:5" x14ac:dyDescent="0.25">
      <c r="A119" s="25" t="s">
        <v>150</v>
      </c>
      <c r="B119" s="14">
        <v>2906967.26</v>
      </c>
      <c r="C119" s="6">
        <v>0</v>
      </c>
      <c r="D119" s="15">
        <v>2906967.26</v>
      </c>
      <c r="E119" s="8">
        <v>1192262.68</v>
      </c>
    </row>
    <row r="120" spans="1:5" x14ac:dyDescent="0.25">
      <c r="A120" s="25" t="s">
        <v>151</v>
      </c>
      <c r="B120" s="14">
        <v>2906967.26</v>
      </c>
      <c r="C120" s="6">
        <v>0</v>
      </c>
      <c r="D120" s="15">
        <v>2906967.26</v>
      </c>
      <c r="E120" s="8">
        <v>1156788.3799999999</v>
      </c>
    </row>
    <row r="121" spans="1:5" x14ac:dyDescent="0.25">
      <c r="A121" s="25" t="s">
        <v>152</v>
      </c>
      <c r="B121" s="14">
        <v>2906967.26</v>
      </c>
      <c r="C121" s="6">
        <v>0</v>
      </c>
      <c r="D121" s="15">
        <v>2906967.26</v>
      </c>
      <c r="E121" s="8">
        <v>1068218.3899999999</v>
      </c>
    </row>
    <row r="122" spans="1:5" x14ac:dyDescent="0.25">
      <c r="A122" s="25" t="s">
        <v>153</v>
      </c>
      <c r="B122" s="14">
        <v>2906967.26</v>
      </c>
      <c r="C122" s="6">
        <v>0</v>
      </c>
      <c r="D122" s="15">
        <v>2906967.26</v>
      </c>
      <c r="E122" s="8">
        <v>912712.15</v>
      </c>
    </row>
    <row r="123" spans="1:5" x14ac:dyDescent="0.25">
      <c r="A123" s="22" t="s">
        <v>162</v>
      </c>
      <c r="B123" s="12">
        <f>SUM(B119:B122)</f>
        <v>11627869.039999999</v>
      </c>
      <c r="C123" s="5">
        <f>SUM(C119:C122)</f>
        <v>0</v>
      </c>
      <c r="D123" s="13">
        <f>SUM(D119:D122)</f>
        <v>11627869.039999999</v>
      </c>
      <c r="E123" s="7">
        <f>SUM(E119:E122)</f>
        <v>4329981.5999999996</v>
      </c>
    </row>
    <row r="124" spans="1:5" x14ac:dyDescent="0.25">
      <c r="A124" s="24"/>
      <c r="B124" s="32"/>
      <c r="C124" s="33"/>
      <c r="D124" s="34"/>
      <c r="E124" s="35"/>
    </row>
    <row r="125" spans="1:5" x14ac:dyDescent="0.25">
      <c r="A125" s="22" t="s">
        <v>181</v>
      </c>
      <c r="B125" s="32"/>
      <c r="C125" s="33"/>
      <c r="D125" s="34"/>
      <c r="E125" s="35"/>
    </row>
    <row r="126" spans="1:5" x14ac:dyDescent="0.25">
      <c r="A126" s="25" t="s">
        <v>150</v>
      </c>
      <c r="B126" s="14">
        <v>19015679</v>
      </c>
      <c r="C126" s="6">
        <v>0</v>
      </c>
      <c r="D126" s="15">
        <v>19015679</v>
      </c>
      <c r="E126" s="8">
        <v>10869095</v>
      </c>
    </row>
    <row r="127" spans="1:5" x14ac:dyDescent="0.25">
      <c r="A127" s="25" t="s">
        <v>151</v>
      </c>
      <c r="B127" s="14">
        <v>19015679</v>
      </c>
      <c r="C127" s="6">
        <v>0</v>
      </c>
      <c r="D127" s="15">
        <v>19015679</v>
      </c>
      <c r="E127" s="8">
        <v>9782814</v>
      </c>
    </row>
    <row r="128" spans="1:5" x14ac:dyDescent="0.25">
      <c r="A128" s="25" t="s">
        <v>152</v>
      </c>
      <c r="B128" s="14">
        <v>19015679</v>
      </c>
      <c r="C128" s="6">
        <v>0</v>
      </c>
      <c r="D128" s="15">
        <v>19015679</v>
      </c>
      <c r="E128" s="8">
        <v>9860799</v>
      </c>
    </row>
    <row r="129" spans="1:5" x14ac:dyDescent="0.25">
      <c r="A129" s="25" t="s">
        <v>153</v>
      </c>
      <c r="B129" s="14">
        <v>19015679</v>
      </c>
      <c r="C129" s="6">
        <v>0</v>
      </c>
      <c r="D129" s="15">
        <v>19015679</v>
      </c>
      <c r="E129" s="8">
        <v>8583581</v>
      </c>
    </row>
    <row r="130" spans="1:5" x14ac:dyDescent="0.25">
      <c r="A130" s="22" t="s">
        <v>162</v>
      </c>
      <c r="B130" s="12">
        <f>SUM(B126:B129)</f>
        <v>76062716</v>
      </c>
      <c r="C130" s="5">
        <f>SUM(C126:C129)</f>
        <v>0</v>
      </c>
      <c r="D130" s="13">
        <f>SUM(D126:D129)</f>
        <v>76062716</v>
      </c>
      <c r="E130" s="7">
        <f>SUM(E126:E129)</f>
        <v>39096289</v>
      </c>
    </row>
    <row r="131" spans="1:5" x14ac:dyDescent="0.25">
      <c r="A131" s="24"/>
      <c r="B131" s="32"/>
      <c r="C131" s="33"/>
      <c r="D131" s="34"/>
      <c r="E131" s="35"/>
    </row>
    <row r="132" spans="1:5" x14ac:dyDescent="0.25">
      <c r="A132" s="22" t="s">
        <v>180</v>
      </c>
      <c r="B132" s="32"/>
      <c r="C132" s="33"/>
      <c r="D132" s="34"/>
      <c r="E132" s="35"/>
    </row>
    <row r="133" spans="1:5" x14ac:dyDescent="0.25">
      <c r="A133" s="25" t="s">
        <v>150</v>
      </c>
      <c r="B133" s="14">
        <v>0</v>
      </c>
      <c r="C133" s="6">
        <v>0</v>
      </c>
      <c r="D133" s="15">
        <v>0</v>
      </c>
      <c r="E133" s="8">
        <v>81656</v>
      </c>
    </row>
    <row r="134" spans="1:5" x14ac:dyDescent="0.25">
      <c r="A134" s="25" t="s">
        <v>151</v>
      </c>
      <c r="B134" s="14">
        <v>0</v>
      </c>
      <c r="C134" s="6">
        <v>0</v>
      </c>
      <c r="D134" s="15">
        <v>0</v>
      </c>
      <c r="E134" s="8">
        <v>81656</v>
      </c>
    </row>
    <row r="135" spans="1:5" x14ac:dyDescent="0.25">
      <c r="A135" s="25" t="s">
        <v>152</v>
      </c>
      <c r="B135" s="14">
        <v>0</v>
      </c>
      <c r="C135" s="6">
        <v>0</v>
      </c>
      <c r="D135" s="15">
        <v>0</v>
      </c>
      <c r="E135" s="8">
        <v>81656</v>
      </c>
    </row>
    <row r="136" spans="1:5" x14ac:dyDescent="0.25">
      <c r="A136" s="25" t="s">
        <v>153</v>
      </c>
      <c r="B136" s="14">
        <v>0</v>
      </c>
      <c r="C136" s="6">
        <v>0</v>
      </c>
      <c r="D136" s="15">
        <v>0</v>
      </c>
      <c r="E136" s="8">
        <v>81656</v>
      </c>
    </row>
    <row r="137" spans="1:5" x14ac:dyDescent="0.25">
      <c r="A137" s="22" t="s">
        <v>162</v>
      </c>
      <c r="B137" s="12">
        <f>SUM(B133:B136)</f>
        <v>0</v>
      </c>
      <c r="C137" s="5">
        <f>SUM(C133:C136)</f>
        <v>0</v>
      </c>
      <c r="D137" s="13">
        <f>SUM(D133:D136)</f>
        <v>0</v>
      </c>
      <c r="E137" s="7">
        <f>SUM(E133:E136)</f>
        <v>326624</v>
      </c>
    </row>
    <row r="138" spans="1:5" x14ac:dyDescent="0.25">
      <c r="A138" s="24"/>
      <c r="B138" s="32"/>
      <c r="C138" s="33"/>
      <c r="D138" s="34"/>
      <c r="E138" s="35"/>
    </row>
    <row r="139" spans="1:5" x14ac:dyDescent="0.25">
      <c r="A139" s="22" t="s">
        <v>182</v>
      </c>
      <c r="B139" s="32"/>
      <c r="C139" s="33"/>
      <c r="D139" s="34"/>
      <c r="E139" s="35"/>
    </row>
    <row r="140" spans="1:5" x14ac:dyDescent="0.25">
      <c r="A140" s="25" t="s">
        <v>150</v>
      </c>
      <c r="B140" s="14">
        <v>2607117.71</v>
      </c>
      <c r="C140" s="6">
        <v>0</v>
      </c>
      <c r="D140" s="15">
        <v>2607117.71</v>
      </c>
      <c r="E140" s="8">
        <v>1067672.75</v>
      </c>
    </row>
    <row r="141" spans="1:5" x14ac:dyDescent="0.25">
      <c r="A141" s="25" t="s">
        <v>151</v>
      </c>
      <c r="B141" s="14">
        <v>2607117.71</v>
      </c>
      <c r="C141" s="6">
        <v>0</v>
      </c>
      <c r="D141" s="15">
        <v>2607117.71</v>
      </c>
      <c r="E141" s="8">
        <v>1135032.0900000001</v>
      </c>
    </row>
    <row r="142" spans="1:5" x14ac:dyDescent="0.25">
      <c r="A142" s="25" t="s">
        <v>152</v>
      </c>
      <c r="B142" s="14">
        <v>2607117.71</v>
      </c>
      <c r="C142" s="6">
        <v>0</v>
      </c>
      <c r="D142" s="15">
        <v>2607117.71</v>
      </c>
      <c r="E142" s="8">
        <v>971647.53</v>
      </c>
    </row>
    <row r="143" spans="1:5" x14ac:dyDescent="0.25">
      <c r="A143" s="25" t="s">
        <v>153</v>
      </c>
      <c r="B143" s="14">
        <v>2607117.71</v>
      </c>
      <c r="C143" s="6">
        <v>0</v>
      </c>
      <c r="D143" s="15">
        <v>2607117.71</v>
      </c>
      <c r="E143" s="8">
        <v>879645.12</v>
      </c>
    </row>
    <row r="144" spans="1:5" x14ac:dyDescent="0.25">
      <c r="A144" s="22" t="s">
        <v>162</v>
      </c>
      <c r="B144" s="12">
        <f>SUM(B140:B143)</f>
        <v>10428470.84</v>
      </c>
      <c r="C144" s="5">
        <f>SUM(C140:C143)</f>
        <v>0</v>
      </c>
      <c r="D144" s="13">
        <f>SUM(D140:D143)</f>
        <v>10428470.84</v>
      </c>
      <c r="E144" s="7">
        <f>SUM(E140:E143)</f>
        <v>4053997.49</v>
      </c>
    </row>
    <row r="145" spans="1:5" x14ac:dyDescent="0.25">
      <c r="A145" s="24"/>
      <c r="B145" s="32"/>
      <c r="C145" s="33"/>
      <c r="D145" s="34"/>
      <c r="E145" s="35"/>
    </row>
    <row r="146" spans="1:5" x14ac:dyDescent="0.25">
      <c r="A146" s="22" t="s">
        <v>183</v>
      </c>
      <c r="B146" s="32"/>
      <c r="C146" s="33"/>
      <c r="D146" s="34"/>
      <c r="E146" s="35"/>
    </row>
    <row r="147" spans="1:5" x14ac:dyDescent="0.25">
      <c r="A147" s="25" t="s">
        <v>150</v>
      </c>
      <c r="B147" s="14">
        <v>6247916.46</v>
      </c>
      <c r="C147" s="6">
        <v>0</v>
      </c>
      <c r="D147" s="15">
        <v>6247916.46</v>
      </c>
      <c r="E147" s="8">
        <v>40623852.109999999</v>
      </c>
    </row>
    <row r="148" spans="1:5" x14ac:dyDescent="0.25">
      <c r="A148" s="25" t="s">
        <v>151</v>
      </c>
      <c r="B148" s="14">
        <v>6247916.46</v>
      </c>
      <c r="C148" s="6">
        <v>0</v>
      </c>
      <c r="D148" s="15">
        <v>6247916.46</v>
      </c>
      <c r="E148" s="8">
        <v>30235832.57</v>
      </c>
    </row>
    <row r="149" spans="1:5" x14ac:dyDescent="0.25">
      <c r="A149" s="25" t="s">
        <v>152</v>
      </c>
      <c r="B149" s="14">
        <v>6247916.46</v>
      </c>
      <c r="C149" s="6">
        <v>0</v>
      </c>
      <c r="D149" s="15">
        <v>6247916.46</v>
      </c>
      <c r="E149" s="8">
        <v>27071096.670000002</v>
      </c>
    </row>
    <row r="150" spans="1:5" x14ac:dyDescent="0.25">
      <c r="A150" s="25" t="s">
        <v>153</v>
      </c>
      <c r="B150" s="14">
        <v>6247916.46</v>
      </c>
      <c r="C150" s="6">
        <v>0</v>
      </c>
      <c r="D150" s="15">
        <v>6247916.46</v>
      </c>
      <c r="E150" s="8">
        <v>33546907.600000001</v>
      </c>
    </row>
    <row r="151" spans="1:5" x14ac:dyDescent="0.25">
      <c r="A151" s="22" t="s">
        <v>162</v>
      </c>
      <c r="B151" s="12">
        <f>SUM(B147:B150)</f>
        <v>24991665.84</v>
      </c>
      <c r="C151" s="5">
        <f>SUM(C147:C150)</f>
        <v>0</v>
      </c>
      <c r="D151" s="13">
        <f>SUM(D147:D150)</f>
        <v>24991665.84</v>
      </c>
      <c r="E151" s="7">
        <f>SUM(E147:E150)</f>
        <v>131477688.95000002</v>
      </c>
    </row>
    <row r="152" spans="1:5" x14ac:dyDescent="0.25">
      <c r="A152" s="24"/>
      <c r="B152" s="32"/>
      <c r="C152" s="33"/>
      <c r="D152" s="34"/>
      <c r="E152" s="35"/>
    </row>
    <row r="153" spans="1:5" x14ac:dyDescent="0.25">
      <c r="A153" s="22" t="s">
        <v>184</v>
      </c>
      <c r="B153" s="32"/>
      <c r="C153" s="33"/>
      <c r="D153" s="34"/>
      <c r="E153" s="35"/>
    </row>
    <row r="154" spans="1:5" x14ac:dyDescent="0.25">
      <c r="A154" s="25" t="s">
        <v>150</v>
      </c>
      <c r="B154" s="14" t="s">
        <v>206</v>
      </c>
      <c r="C154" s="6" t="s">
        <v>206</v>
      </c>
      <c r="D154" s="15" t="s">
        <v>206</v>
      </c>
      <c r="E154" s="8" t="s">
        <v>206</v>
      </c>
    </row>
    <row r="155" spans="1:5" x14ac:dyDescent="0.25">
      <c r="A155" s="25" t="s">
        <v>151</v>
      </c>
      <c r="B155" s="14" t="s">
        <v>206</v>
      </c>
      <c r="C155" s="6" t="s">
        <v>206</v>
      </c>
      <c r="D155" s="15" t="s">
        <v>206</v>
      </c>
      <c r="E155" s="8" t="s">
        <v>206</v>
      </c>
    </row>
    <row r="156" spans="1:5" x14ac:dyDescent="0.25">
      <c r="A156" s="25" t="s">
        <v>152</v>
      </c>
      <c r="B156" s="14" t="s">
        <v>206</v>
      </c>
      <c r="C156" s="6" t="s">
        <v>206</v>
      </c>
      <c r="D156" s="15" t="s">
        <v>206</v>
      </c>
      <c r="E156" s="8" t="s">
        <v>206</v>
      </c>
    </row>
    <row r="157" spans="1:5" x14ac:dyDescent="0.25">
      <c r="A157" s="25" t="s">
        <v>153</v>
      </c>
      <c r="B157" s="14" t="s">
        <v>206</v>
      </c>
      <c r="C157" s="6" t="s">
        <v>206</v>
      </c>
      <c r="D157" s="15" t="s">
        <v>206</v>
      </c>
      <c r="E157" s="8" t="s">
        <v>206</v>
      </c>
    </row>
    <row r="158" spans="1:5" x14ac:dyDescent="0.25">
      <c r="A158" s="22" t="s">
        <v>162</v>
      </c>
      <c r="B158" s="12">
        <f>SUM(B154:B157)</f>
        <v>0</v>
      </c>
      <c r="C158" s="5">
        <f>SUM(C154:C157)</f>
        <v>0</v>
      </c>
      <c r="D158" s="13">
        <f>SUM(D154:D157)</f>
        <v>0</v>
      </c>
      <c r="E158" s="7">
        <f>SUM(E154:E157)</f>
        <v>0</v>
      </c>
    </row>
    <row r="159" spans="1:5" x14ac:dyDescent="0.25">
      <c r="A159" s="24"/>
      <c r="B159" s="32"/>
      <c r="C159" s="33"/>
      <c r="D159" s="34"/>
      <c r="E159" s="35"/>
    </row>
    <row r="160" spans="1:5" x14ac:dyDescent="0.25">
      <c r="A160" s="22" t="s">
        <v>185</v>
      </c>
      <c r="B160" s="32"/>
      <c r="C160" s="33"/>
      <c r="D160" s="34"/>
      <c r="E160" s="35"/>
    </row>
    <row r="161" spans="1:5" x14ac:dyDescent="0.25">
      <c r="A161" s="25" t="s">
        <v>150</v>
      </c>
      <c r="B161" s="14">
        <v>0</v>
      </c>
      <c r="C161" s="6">
        <v>0</v>
      </c>
      <c r="D161" s="15">
        <v>0</v>
      </c>
      <c r="E161" s="8">
        <v>341444.07</v>
      </c>
    </row>
    <row r="162" spans="1:5" x14ac:dyDescent="0.25">
      <c r="A162" s="25" t="s">
        <v>151</v>
      </c>
      <c r="B162" s="14">
        <v>0</v>
      </c>
      <c r="C162" s="6">
        <v>0</v>
      </c>
      <c r="D162" s="15">
        <v>0</v>
      </c>
      <c r="E162" s="8">
        <v>567866.31000000006</v>
      </c>
    </row>
    <row r="163" spans="1:5" x14ac:dyDescent="0.25">
      <c r="A163" s="25" t="s">
        <v>152</v>
      </c>
      <c r="B163" s="14">
        <v>0</v>
      </c>
      <c r="C163" s="6">
        <v>0</v>
      </c>
      <c r="D163" s="15">
        <v>0</v>
      </c>
      <c r="E163" s="8">
        <v>566077.93000000005</v>
      </c>
    </row>
    <row r="164" spans="1:5" x14ac:dyDescent="0.25">
      <c r="A164" s="25" t="s">
        <v>153</v>
      </c>
      <c r="B164" s="14">
        <v>0</v>
      </c>
      <c r="C164" s="6">
        <v>0</v>
      </c>
      <c r="D164" s="15">
        <v>0</v>
      </c>
      <c r="E164" s="8">
        <v>544410.84</v>
      </c>
    </row>
    <row r="165" spans="1:5" x14ac:dyDescent="0.25">
      <c r="A165" s="22" t="s">
        <v>162</v>
      </c>
      <c r="B165" s="12">
        <f>SUM(B161:B164)</f>
        <v>0</v>
      </c>
      <c r="C165" s="5">
        <f>SUM(C161:C164)</f>
        <v>0</v>
      </c>
      <c r="D165" s="13">
        <f>SUM(D161:D164)</f>
        <v>0</v>
      </c>
      <c r="E165" s="7">
        <f>SUM(E161:E164)</f>
        <v>2019799.15</v>
      </c>
    </row>
    <row r="166" spans="1:5" x14ac:dyDescent="0.25">
      <c r="A166" s="24"/>
      <c r="B166" s="32"/>
      <c r="C166" s="33"/>
      <c r="D166" s="34"/>
      <c r="E166" s="35"/>
    </row>
    <row r="167" spans="1:5" x14ac:dyDescent="0.25">
      <c r="A167" s="22" t="s">
        <v>186</v>
      </c>
      <c r="B167" s="32"/>
      <c r="C167" s="33"/>
      <c r="D167" s="34"/>
      <c r="E167" s="35"/>
    </row>
    <row r="168" spans="1:5" x14ac:dyDescent="0.25">
      <c r="A168" s="25" t="s">
        <v>150</v>
      </c>
      <c r="B168" s="14">
        <v>0</v>
      </c>
      <c r="C168" s="6">
        <v>0</v>
      </c>
      <c r="D168" s="15">
        <v>0</v>
      </c>
      <c r="E168" s="8">
        <v>0</v>
      </c>
    </row>
    <row r="169" spans="1:5" x14ac:dyDescent="0.25">
      <c r="A169" s="25" t="s">
        <v>151</v>
      </c>
      <c r="B169" s="14">
        <v>0</v>
      </c>
      <c r="C169" s="6">
        <v>0</v>
      </c>
      <c r="D169" s="15">
        <v>0</v>
      </c>
      <c r="E169" s="8">
        <v>110614.36</v>
      </c>
    </row>
    <row r="170" spans="1:5" x14ac:dyDescent="0.25">
      <c r="A170" s="25" t="s">
        <v>152</v>
      </c>
      <c r="B170" s="14">
        <v>0</v>
      </c>
      <c r="C170" s="6">
        <v>0</v>
      </c>
      <c r="D170" s="15">
        <v>0</v>
      </c>
      <c r="E170" s="8">
        <v>203351.6</v>
      </c>
    </row>
    <row r="171" spans="1:5" x14ac:dyDescent="0.25">
      <c r="A171" s="25" t="s">
        <v>153</v>
      </c>
      <c r="B171" s="14">
        <v>0</v>
      </c>
      <c r="C171" s="6">
        <v>0</v>
      </c>
      <c r="D171" s="15">
        <v>0</v>
      </c>
      <c r="E171" s="8">
        <v>169359.67</v>
      </c>
    </row>
    <row r="172" spans="1:5" x14ac:dyDescent="0.25">
      <c r="A172" s="22" t="s">
        <v>162</v>
      </c>
      <c r="B172" s="12">
        <f>SUM(B168:B171)</f>
        <v>0</v>
      </c>
      <c r="C172" s="5">
        <f>SUM(C168:C171)</f>
        <v>0</v>
      </c>
      <c r="D172" s="13">
        <f>SUM(D168:D171)</f>
        <v>0</v>
      </c>
      <c r="E172" s="7">
        <f>SUM(E168:E171)</f>
        <v>483325.63</v>
      </c>
    </row>
    <row r="173" spans="1:5" x14ac:dyDescent="0.25">
      <c r="A173" s="24"/>
      <c r="B173" s="32"/>
      <c r="C173" s="33"/>
      <c r="D173" s="34"/>
      <c r="E173" s="35"/>
    </row>
    <row r="174" spans="1:5" x14ac:dyDescent="0.25">
      <c r="A174" s="22" t="s">
        <v>187</v>
      </c>
      <c r="B174" s="32"/>
      <c r="C174" s="33"/>
      <c r="D174" s="34"/>
      <c r="E174" s="35"/>
    </row>
    <row r="175" spans="1:5" x14ac:dyDescent="0.25">
      <c r="A175" s="25" t="s">
        <v>150</v>
      </c>
      <c r="B175" s="14">
        <v>0</v>
      </c>
      <c r="C175" s="6">
        <v>0</v>
      </c>
      <c r="D175" s="15">
        <v>0</v>
      </c>
      <c r="E175" s="8">
        <v>154676446</v>
      </c>
    </row>
    <row r="176" spans="1:5" x14ac:dyDescent="0.25">
      <c r="A176" s="25" t="s">
        <v>151</v>
      </c>
      <c r="B176" s="14">
        <v>0</v>
      </c>
      <c r="C176" s="6">
        <v>0</v>
      </c>
      <c r="D176" s="15">
        <v>0</v>
      </c>
      <c r="E176" s="8">
        <v>138061947</v>
      </c>
    </row>
    <row r="177" spans="1:5" x14ac:dyDescent="0.25">
      <c r="A177" s="25" t="s">
        <v>152</v>
      </c>
      <c r="B177" s="14">
        <v>0</v>
      </c>
      <c r="C177" s="6">
        <v>0</v>
      </c>
      <c r="D177" s="15">
        <v>0</v>
      </c>
      <c r="E177" s="8">
        <v>119685832</v>
      </c>
    </row>
    <row r="178" spans="1:5" x14ac:dyDescent="0.25">
      <c r="A178" s="25" t="s">
        <v>153</v>
      </c>
      <c r="B178" s="14">
        <v>0</v>
      </c>
      <c r="C178" s="6">
        <v>0</v>
      </c>
      <c r="D178" s="15">
        <v>0</v>
      </c>
      <c r="E178" s="8">
        <v>100806498</v>
      </c>
    </row>
    <row r="179" spans="1:5" x14ac:dyDescent="0.25">
      <c r="A179" s="22" t="s">
        <v>162</v>
      </c>
      <c r="B179" s="12">
        <f>SUM(B175:B178)</f>
        <v>0</v>
      </c>
      <c r="C179" s="5">
        <f>SUM(C175:C178)</f>
        <v>0</v>
      </c>
      <c r="D179" s="13">
        <f>SUM(D175:D178)</f>
        <v>0</v>
      </c>
      <c r="E179" s="7">
        <f>SUM(E175:E178)</f>
        <v>513230723</v>
      </c>
    </row>
    <row r="180" spans="1:5" x14ac:dyDescent="0.25">
      <c r="A180" s="24"/>
      <c r="B180" s="32"/>
      <c r="C180" s="33"/>
      <c r="D180" s="34"/>
      <c r="E180" s="35"/>
    </row>
    <row r="181" spans="1:5" x14ac:dyDescent="0.25">
      <c r="A181" s="22" t="s">
        <v>188</v>
      </c>
      <c r="B181" s="32"/>
      <c r="C181" s="33"/>
      <c r="D181" s="34"/>
      <c r="E181" s="35"/>
    </row>
    <row r="182" spans="1:5" x14ac:dyDescent="0.25">
      <c r="A182" s="25" t="s">
        <v>150</v>
      </c>
      <c r="B182" s="14">
        <v>0</v>
      </c>
      <c r="C182" s="6">
        <v>0</v>
      </c>
      <c r="D182" s="15">
        <v>0</v>
      </c>
      <c r="E182" s="8">
        <v>5675397</v>
      </c>
    </row>
    <row r="183" spans="1:5" x14ac:dyDescent="0.25">
      <c r="A183" s="25" t="s">
        <v>151</v>
      </c>
      <c r="B183" s="14">
        <v>0</v>
      </c>
      <c r="C183" s="6">
        <v>0</v>
      </c>
      <c r="D183" s="15">
        <v>0</v>
      </c>
      <c r="E183" s="8">
        <v>5490001</v>
      </c>
    </row>
    <row r="184" spans="1:5" x14ac:dyDescent="0.25">
      <c r="A184" s="25" t="s">
        <v>152</v>
      </c>
      <c r="B184" s="14">
        <v>0</v>
      </c>
      <c r="C184" s="6">
        <v>0</v>
      </c>
      <c r="D184" s="15">
        <v>0</v>
      </c>
      <c r="E184" s="8">
        <v>5848553</v>
      </c>
    </row>
    <row r="185" spans="1:5" x14ac:dyDescent="0.25">
      <c r="A185" s="25" t="s">
        <v>153</v>
      </c>
      <c r="B185" s="14">
        <v>0</v>
      </c>
      <c r="C185" s="6">
        <v>0</v>
      </c>
      <c r="D185" s="15">
        <v>0</v>
      </c>
      <c r="E185" s="8">
        <v>5641286</v>
      </c>
    </row>
    <row r="186" spans="1:5" x14ac:dyDescent="0.25">
      <c r="A186" s="22" t="s">
        <v>162</v>
      </c>
      <c r="B186" s="12">
        <f>SUM(B182:B185)</f>
        <v>0</v>
      </c>
      <c r="C186" s="5">
        <f>SUM(C182:C185)</f>
        <v>0</v>
      </c>
      <c r="D186" s="13">
        <f>SUM(D182:D185)</f>
        <v>0</v>
      </c>
      <c r="E186" s="7">
        <f>SUM(E182:E185)</f>
        <v>22655237</v>
      </c>
    </row>
    <row r="187" spans="1:5" x14ac:dyDescent="0.25">
      <c r="A187" s="24"/>
      <c r="B187" s="32"/>
      <c r="C187" s="33"/>
      <c r="D187" s="34"/>
      <c r="E187" s="35"/>
    </row>
    <row r="188" spans="1:5" x14ac:dyDescent="0.25">
      <c r="A188" s="22" t="s">
        <v>189</v>
      </c>
      <c r="B188" s="32"/>
      <c r="C188" s="33"/>
      <c r="D188" s="34"/>
      <c r="E188" s="35"/>
    </row>
    <row r="189" spans="1:5" x14ac:dyDescent="0.25">
      <c r="A189" s="25" t="s">
        <v>150</v>
      </c>
      <c r="B189" s="14">
        <v>0</v>
      </c>
      <c r="C189" s="6">
        <v>0</v>
      </c>
      <c r="D189" s="15">
        <v>0</v>
      </c>
      <c r="E189" s="8">
        <v>1515816</v>
      </c>
    </row>
    <row r="190" spans="1:5" x14ac:dyDescent="0.25">
      <c r="A190" s="25" t="s">
        <v>151</v>
      </c>
      <c r="B190" s="14">
        <v>0</v>
      </c>
      <c r="C190" s="6">
        <v>0</v>
      </c>
      <c r="D190" s="15">
        <v>0</v>
      </c>
      <c r="E190" s="8">
        <v>1601584</v>
      </c>
    </row>
    <row r="191" spans="1:5" x14ac:dyDescent="0.25">
      <c r="A191" s="25" t="s">
        <v>152</v>
      </c>
      <c r="B191" s="14">
        <v>0</v>
      </c>
      <c r="C191" s="6">
        <v>0</v>
      </c>
      <c r="D191" s="15">
        <v>0</v>
      </c>
      <c r="E191" s="8">
        <v>1427431</v>
      </c>
    </row>
    <row r="192" spans="1:5" x14ac:dyDescent="0.25">
      <c r="A192" s="25" t="s">
        <v>153</v>
      </c>
      <c r="B192" s="14">
        <v>0</v>
      </c>
      <c r="C192" s="6">
        <v>0</v>
      </c>
      <c r="D192" s="15">
        <v>0</v>
      </c>
      <c r="E192" s="8">
        <v>1384368</v>
      </c>
    </row>
    <row r="193" spans="1:5" x14ac:dyDescent="0.25">
      <c r="A193" s="22" t="s">
        <v>162</v>
      </c>
      <c r="B193" s="12">
        <f>SUM(B189:B192)</f>
        <v>0</v>
      </c>
      <c r="C193" s="5">
        <f>SUM(C189:C192)</f>
        <v>0</v>
      </c>
      <c r="D193" s="13">
        <f>SUM(D189:D192)</f>
        <v>0</v>
      </c>
      <c r="E193" s="7">
        <f>SUM(E189:E192)</f>
        <v>5929199</v>
      </c>
    </row>
    <row r="194" spans="1:5" x14ac:dyDescent="0.25">
      <c r="A194" s="24"/>
      <c r="B194" s="32"/>
      <c r="C194" s="33"/>
      <c r="D194" s="34"/>
      <c r="E194" s="35"/>
    </row>
    <row r="195" spans="1:5" x14ac:dyDescent="0.25">
      <c r="A195" s="22" t="s">
        <v>190</v>
      </c>
      <c r="B195" s="32"/>
      <c r="C195" s="33"/>
      <c r="D195" s="34"/>
      <c r="E195" s="35"/>
    </row>
    <row r="196" spans="1:5" x14ac:dyDescent="0.25">
      <c r="A196" s="25" t="s">
        <v>150</v>
      </c>
      <c r="B196" s="14">
        <v>0</v>
      </c>
      <c r="C196" s="6">
        <v>0</v>
      </c>
      <c r="D196" s="15">
        <v>0</v>
      </c>
      <c r="E196" s="8">
        <v>169121</v>
      </c>
    </row>
    <row r="197" spans="1:5" x14ac:dyDescent="0.25">
      <c r="A197" s="25" t="s">
        <v>151</v>
      </c>
      <c r="B197" s="14">
        <v>0</v>
      </c>
      <c r="C197" s="6">
        <v>0</v>
      </c>
      <c r="D197" s="15">
        <v>0</v>
      </c>
      <c r="E197" s="8">
        <v>154143</v>
      </c>
    </row>
    <row r="198" spans="1:5" x14ac:dyDescent="0.25">
      <c r="A198" s="25" t="s">
        <v>152</v>
      </c>
      <c r="B198" s="14">
        <v>0</v>
      </c>
      <c r="C198" s="6">
        <v>0</v>
      </c>
      <c r="D198" s="15">
        <v>0</v>
      </c>
      <c r="E198" s="8">
        <v>139068</v>
      </c>
    </row>
    <row r="199" spans="1:5" x14ac:dyDescent="0.25">
      <c r="A199" s="25" t="s">
        <v>153</v>
      </c>
      <c r="B199" s="14">
        <v>0</v>
      </c>
      <c r="C199" s="6">
        <v>0</v>
      </c>
      <c r="D199" s="15">
        <v>0</v>
      </c>
      <c r="E199" s="8">
        <v>123897</v>
      </c>
    </row>
    <row r="200" spans="1:5" x14ac:dyDescent="0.25">
      <c r="A200" s="22" t="s">
        <v>162</v>
      </c>
      <c r="B200" s="12">
        <f>SUM(B196:B199)</f>
        <v>0</v>
      </c>
      <c r="C200" s="5">
        <f>SUM(C196:C199)</f>
        <v>0</v>
      </c>
      <c r="D200" s="13">
        <f>SUM(D196:D199)</f>
        <v>0</v>
      </c>
      <c r="E200" s="7">
        <f>SUM(E196:E199)</f>
        <v>586229</v>
      </c>
    </row>
    <row r="201" spans="1:5" x14ac:dyDescent="0.25">
      <c r="A201" s="24"/>
      <c r="B201" s="32"/>
      <c r="C201" s="33"/>
      <c r="D201" s="34"/>
      <c r="E201" s="35"/>
    </row>
    <row r="202" spans="1:5" x14ac:dyDescent="0.25">
      <c r="A202" s="22" t="s">
        <v>191</v>
      </c>
      <c r="B202" s="32"/>
      <c r="C202" s="33"/>
      <c r="D202" s="34"/>
      <c r="E202" s="35"/>
    </row>
    <row r="203" spans="1:5" x14ac:dyDescent="0.25">
      <c r="A203" s="25" t="s">
        <v>150</v>
      </c>
      <c r="B203" s="14">
        <v>0</v>
      </c>
      <c r="C203" s="6">
        <v>0</v>
      </c>
      <c r="D203" s="15">
        <v>0</v>
      </c>
      <c r="E203" s="8">
        <v>0</v>
      </c>
    </row>
    <row r="204" spans="1:5" x14ac:dyDescent="0.25">
      <c r="A204" s="25" t="s">
        <v>151</v>
      </c>
      <c r="B204" s="14">
        <v>0</v>
      </c>
      <c r="C204" s="6">
        <v>0</v>
      </c>
      <c r="D204" s="15">
        <v>0</v>
      </c>
      <c r="E204" s="8">
        <v>0</v>
      </c>
    </row>
    <row r="205" spans="1:5" x14ac:dyDescent="0.25">
      <c r="A205" s="25" t="s">
        <v>152</v>
      </c>
      <c r="B205" s="14">
        <v>0</v>
      </c>
      <c r="C205" s="6">
        <v>0</v>
      </c>
      <c r="D205" s="15">
        <v>0</v>
      </c>
      <c r="E205" s="8">
        <v>0</v>
      </c>
    </row>
    <row r="206" spans="1:5" x14ac:dyDescent="0.25">
      <c r="A206" s="25" t="s">
        <v>153</v>
      </c>
      <c r="B206" s="14">
        <v>0</v>
      </c>
      <c r="C206" s="6">
        <v>0</v>
      </c>
      <c r="D206" s="15">
        <v>0</v>
      </c>
      <c r="E206" s="8">
        <v>0</v>
      </c>
    </row>
    <row r="207" spans="1:5" x14ac:dyDescent="0.25">
      <c r="A207" s="22" t="s">
        <v>162</v>
      </c>
      <c r="B207" s="12">
        <f>SUM(B203:B206)</f>
        <v>0</v>
      </c>
      <c r="C207" s="5">
        <f>SUM(C203:C206)</f>
        <v>0</v>
      </c>
      <c r="D207" s="13">
        <f>SUM(D203:D206)</f>
        <v>0</v>
      </c>
      <c r="E207" s="7">
        <f>SUM(E203:E206)</f>
        <v>0</v>
      </c>
    </row>
    <row r="208" spans="1:5" x14ac:dyDescent="0.25">
      <c r="A208" s="24"/>
      <c r="B208" s="32"/>
      <c r="C208" s="33"/>
      <c r="D208" s="34"/>
      <c r="E208" s="35"/>
    </row>
    <row r="209" spans="1:5" x14ac:dyDescent="0.25">
      <c r="A209" s="22" t="s">
        <v>192</v>
      </c>
      <c r="B209" s="32"/>
      <c r="C209" s="33"/>
      <c r="D209" s="34"/>
      <c r="E209" s="35"/>
    </row>
    <row r="210" spans="1:5" x14ac:dyDescent="0.25">
      <c r="A210" s="25" t="s">
        <v>150</v>
      </c>
      <c r="B210" s="14">
        <v>128510.8</v>
      </c>
      <c r="C210" s="6">
        <v>0</v>
      </c>
      <c r="D210" s="15">
        <v>128510.8</v>
      </c>
      <c r="E210" s="8">
        <v>0</v>
      </c>
    </row>
    <row r="211" spans="1:5" x14ac:dyDescent="0.25">
      <c r="A211" s="25" t="s">
        <v>151</v>
      </c>
      <c r="B211" s="14">
        <v>118510.8</v>
      </c>
      <c r="C211" s="6">
        <v>0</v>
      </c>
      <c r="D211" s="15">
        <v>118510.8</v>
      </c>
      <c r="E211" s="8">
        <v>0</v>
      </c>
    </row>
    <row r="212" spans="1:5" x14ac:dyDescent="0.25">
      <c r="A212" s="25" t="s">
        <v>152</v>
      </c>
      <c r="B212" s="14">
        <v>118510.8</v>
      </c>
      <c r="C212" s="6">
        <v>0</v>
      </c>
      <c r="D212" s="15">
        <v>118510.8</v>
      </c>
      <c r="E212" s="8">
        <v>0</v>
      </c>
    </row>
    <row r="213" spans="1:5" x14ac:dyDescent="0.25">
      <c r="A213" s="25" t="s">
        <v>153</v>
      </c>
      <c r="B213" s="14">
        <v>170046</v>
      </c>
      <c r="C213" s="6">
        <v>0</v>
      </c>
      <c r="D213" s="15">
        <v>170046</v>
      </c>
      <c r="E213" s="8">
        <v>0</v>
      </c>
    </row>
    <row r="214" spans="1:5" x14ac:dyDescent="0.25">
      <c r="A214" s="22" t="s">
        <v>162</v>
      </c>
      <c r="B214" s="12">
        <f>SUM(B210:B213)</f>
        <v>535578.4</v>
      </c>
      <c r="C214" s="5">
        <f>SUM(C210:C213)</f>
        <v>0</v>
      </c>
      <c r="D214" s="13">
        <f>SUM(D210:D213)</f>
        <v>535578.4</v>
      </c>
      <c r="E214" s="7">
        <f>SUM(E210:E213)</f>
        <v>0</v>
      </c>
    </row>
    <row r="215" spans="1:5" x14ac:dyDescent="0.25">
      <c r="A215" s="24"/>
      <c r="B215" s="32"/>
      <c r="C215" s="33"/>
      <c r="D215" s="34"/>
      <c r="E215" s="35"/>
    </row>
    <row r="216" spans="1:5" x14ac:dyDescent="0.25">
      <c r="A216" s="22" t="s">
        <v>193</v>
      </c>
      <c r="B216" s="32"/>
      <c r="C216" s="33"/>
      <c r="D216" s="34"/>
      <c r="E216" s="35"/>
    </row>
    <row r="217" spans="1:5" x14ac:dyDescent="0.25">
      <c r="A217" s="25" t="s">
        <v>150</v>
      </c>
      <c r="B217" s="14">
        <v>0</v>
      </c>
      <c r="C217" s="6">
        <v>0</v>
      </c>
      <c r="D217" s="15">
        <v>0</v>
      </c>
      <c r="E217" s="8">
        <v>42304943.82</v>
      </c>
    </row>
    <row r="218" spans="1:5" x14ac:dyDescent="0.25">
      <c r="A218" s="25" t="s">
        <v>151</v>
      </c>
      <c r="B218" s="14">
        <v>0</v>
      </c>
      <c r="C218" s="6">
        <v>0</v>
      </c>
      <c r="D218" s="15">
        <v>0</v>
      </c>
      <c r="E218" s="8">
        <v>42343341.990000002</v>
      </c>
    </row>
    <row r="219" spans="1:5" x14ac:dyDescent="0.25">
      <c r="A219" s="25" t="s">
        <v>152</v>
      </c>
      <c r="B219" s="14">
        <v>0</v>
      </c>
      <c r="C219" s="6">
        <v>0</v>
      </c>
      <c r="D219" s="15">
        <v>0</v>
      </c>
      <c r="E219" s="8">
        <v>42708463.219999999</v>
      </c>
    </row>
    <row r="220" spans="1:5" x14ac:dyDescent="0.25">
      <c r="A220" s="25" t="s">
        <v>153</v>
      </c>
      <c r="B220" s="14">
        <v>0</v>
      </c>
      <c r="C220" s="6">
        <v>0</v>
      </c>
      <c r="D220" s="15">
        <v>0</v>
      </c>
      <c r="E220" s="8">
        <v>38985439.189999998</v>
      </c>
    </row>
    <row r="221" spans="1:5" x14ac:dyDescent="0.25">
      <c r="A221" s="22" t="s">
        <v>162</v>
      </c>
      <c r="B221" s="12">
        <f>SUM(B217:B220)</f>
        <v>0</v>
      </c>
      <c r="C221" s="5">
        <f>SUM(C217:C220)</f>
        <v>0</v>
      </c>
      <c r="D221" s="13">
        <f>SUM(D217:D220)</f>
        <v>0</v>
      </c>
      <c r="E221" s="7">
        <f>SUM(E217:E220)</f>
        <v>166342188.22</v>
      </c>
    </row>
    <row r="222" spans="1:5" x14ac:dyDescent="0.25">
      <c r="A222" s="24"/>
      <c r="B222" s="32"/>
      <c r="C222" s="33"/>
      <c r="D222" s="34"/>
      <c r="E222" s="35"/>
    </row>
    <row r="223" spans="1:5" x14ac:dyDescent="0.25">
      <c r="A223" s="22" t="s">
        <v>194</v>
      </c>
      <c r="B223" s="32"/>
      <c r="C223" s="33"/>
      <c r="D223" s="34"/>
      <c r="E223" s="35"/>
    </row>
    <row r="224" spans="1:5" x14ac:dyDescent="0.25">
      <c r="A224" s="25" t="s">
        <v>150</v>
      </c>
      <c r="B224" s="14">
        <v>38261915.899999999</v>
      </c>
      <c r="C224" s="6">
        <v>0</v>
      </c>
      <c r="D224" s="15">
        <v>38261915.899999999</v>
      </c>
      <c r="E224" s="8">
        <v>67010.320000000007</v>
      </c>
    </row>
    <row r="225" spans="1:5" x14ac:dyDescent="0.25">
      <c r="A225" s="25" t="s">
        <v>151</v>
      </c>
      <c r="B225" s="14">
        <v>38261915.899999999</v>
      </c>
      <c r="C225" s="6">
        <v>0</v>
      </c>
      <c r="D225" s="15">
        <v>38261915.899999999</v>
      </c>
      <c r="E225" s="8">
        <v>76939.09</v>
      </c>
    </row>
    <row r="226" spans="1:5" x14ac:dyDescent="0.25">
      <c r="A226" s="25" t="s">
        <v>152</v>
      </c>
      <c r="B226" s="14">
        <v>38261915.899999999</v>
      </c>
      <c r="C226" s="6">
        <v>0</v>
      </c>
      <c r="D226" s="15">
        <v>38261915.899999999</v>
      </c>
      <c r="E226" s="8">
        <v>15031.71</v>
      </c>
    </row>
    <row r="227" spans="1:5" x14ac:dyDescent="0.25">
      <c r="A227" s="25" t="s">
        <v>153</v>
      </c>
      <c r="B227" s="14">
        <v>38261915.899999999</v>
      </c>
      <c r="C227" s="6">
        <v>0</v>
      </c>
      <c r="D227" s="15">
        <v>38261915.899999999</v>
      </c>
      <c r="E227" s="8">
        <v>90136.26</v>
      </c>
    </row>
    <row r="228" spans="1:5" x14ac:dyDescent="0.25">
      <c r="A228" s="22" t="s">
        <v>162</v>
      </c>
      <c r="B228" s="12">
        <f>SUM(B224:B227)</f>
        <v>153047663.59999999</v>
      </c>
      <c r="C228" s="5">
        <f>SUM(C224:C227)</f>
        <v>0</v>
      </c>
      <c r="D228" s="13">
        <f>SUM(D224:D227)</f>
        <v>153047663.59999999</v>
      </c>
      <c r="E228" s="7">
        <f>SUM(E224:E227)</f>
        <v>249117.38</v>
      </c>
    </row>
    <row r="229" spans="1:5" x14ac:dyDescent="0.25">
      <c r="A229" s="24"/>
      <c r="B229" s="32"/>
      <c r="C229" s="33"/>
      <c r="D229" s="34"/>
      <c r="E229" s="35"/>
    </row>
    <row r="230" spans="1:5" x14ac:dyDescent="0.25">
      <c r="A230" s="22" t="s">
        <v>195</v>
      </c>
      <c r="B230" s="32"/>
      <c r="C230" s="33"/>
      <c r="D230" s="34"/>
      <c r="E230" s="35"/>
    </row>
    <row r="231" spans="1:5" x14ac:dyDescent="0.25">
      <c r="A231" s="25" t="s">
        <v>150</v>
      </c>
      <c r="B231" s="14">
        <v>0</v>
      </c>
      <c r="C231" s="6">
        <v>0</v>
      </c>
      <c r="D231" s="15">
        <v>0</v>
      </c>
      <c r="E231" s="8">
        <v>0</v>
      </c>
    </row>
    <row r="232" spans="1:5" x14ac:dyDescent="0.25">
      <c r="A232" s="25" t="s">
        <v>151</v>
      </c>
      <c r="B232" s="14">
        <v>0</v>
      </c>
      <c r="C232" s="6">
        <v>0</v>
      </c>
      <c r="D232" s="15">
        <v>0</v>
      </c>
      <c r="E232" s="8">
        <v>0</v>
      </c>
    </row>
    <row r="233" spans="1:5" x14ac:dyDescent="0.25">
      <c r="A233" s="25" t="s">
        <v>152</v>
      </c>
      <c r="B233" s="14">
        <v>0</v>
      </c>
      <c r="C233" s="6">
        <v>0</v>
      </c>
      <c r="D233" s="15">
        <v>0</v>
      </c>
      <c r="E233" s="8">
        <v>0</v>
      </c>
    </row>
    <row r="234" spans="1:5" x14ac:dyDescent="0.25">
      <c r="A234" s="25" t="s">
        <v>153</v>
      </c>
      <c r="B234" s="14">
        <v>0</v>
      </c>
      <c r="C234" s="6">
        <v>0</v>
      </c>
      <c r="D234" s="15">
        <v>0</v>
      </c>
      <c r="E234" s="8">
        <v>0</v>
      </c>
    </row>
    <row r="235" spans="1:5" x14ac:dyDescent="0.25">
      <c r="A235" s="22" t="s">
        <v>162</v>
      </c>
      <c r="B235" s="12">
        <f>SUM(B231:B234)</f>
        <v>0</v>
      </c>
      <c r="C235" s="5">
        <f>SUM(C231:C234)</f>
        <v>0</v>
      </c>
      <c r="D235" s="13">
        <f>SUM(D231:D234)</f>
        <v>0</v>
      </c>
      <c r="E235" s="7">
        <f>SUM(E231:E234)</f>
        <v>0</v>
      </c>
    </row>
    <row r="236" spans="1:5" x14ac:dyDescent="0.25">
      <c r="A236" s="24"/>
      <c r="B236" s="32"/>
      <c r="C236" s="33"/>
      <c r="D236" s="34"/>
      <c r="E236" s="35"/>
    </row>
    <row r="237" spans="1:5" x14ac:dyDescent="0.25">
      <c r="A237" s="22" t="s">
        <v>196</v>
      </c>
      <c r="B237" s="32"/>
      <c r="C237" s="33"/>
      <c r="D237" s="34"/>
      <c r="E237" s="35"/>
    </row>
    <row r="238" spans="1:5" x14ac:dyDescent="0.25">
      <c r="A238" s="25" t="s">
        <v>150</v>
      </c>
      <c r="B238" s="14">
        <v>0</v>
      </c>
      <c r="C238" s="6">
        <v>0</v>
      </c>
      <c r="D238" s="15">
        <v>0</v>
      </c>
      <c r="E238" s="8">
        <v>8139624</v>
      </c>
    </row>
    <row r="239" spans="1:5" x14ac:dyDescent="0.25">
      <c r="A239" s="25" t="s">
        <v>151</v>
      </c>
      <c r="B239" s="14">
        <v>0</v>
      </c>
      <c r="C239" s="6">
        <v>0</v>
      </c>
      <c r="D239" s="15">
        <v>0</v>
      </c>
      <c r="E239" s="8">
        <v>8139625</v>
      </c>
    </row>
    <row r="240" spans="1:5" x14ac:dyDescent="0.25">
      <c r="A240" s="25" t="s">
        <v>152</v>
      </c>
      <c r="B240" s="14">
        <v>0</v>
      </c>
      <c r="C240" s="6">
        <v>0</v>
      </c>
      <c r="D240" s="15">
        <v>0</v>
      </c>
      <c r="E240" s="8">
        <v>8139624</v>
      </c>
    </row>
    <row r="241" spans="1:5" x14ac:dyDescent="0.25">
      <c r="A241" s="25" t="s">
        <v>153</v>
      </c>
      <c r="B241" s="14">
        <v>0</v>
      </c>
      <c r="C241" s="6">
        <v>0</v>
      </c>
      <c r="D241" s="15">
        <v>0</v>
      </c>
      <c r="E241" s="8">
        <v>24142105</v>
      </c>
    </row>
    <row r="242" spans="1:5" x14ac:dyDescent="0.25">
      <c r="A242" s="22" t="s">
        <v>162</v>
      </c>
      <c r="B242" s="12">
        <f>SUM(B238:B241)</f>
        <v>0</v>
      </c>
      <c r="C242" s="5">
        <f>SUM(C238:C241)</f>
        <v>0</v>
      </c>
      <c r="D242" s="13">
        <f>SUM(D238:D241)</f>
        <v>0</v>
      </c>
      <c r="E242" s="7">
        <f>SUM(E238:E241)</f>
        <v>48560978</v>
      </c>
    </row>
    <row r="243" spans="1:5" x14ac:dyDescent="0.25">
      <c r="A243" s="24"/>
      <c r="B243" s="32"/>
      <c r="C243" s="33"/>
      <c r="D243" s="34"/>
      <c r="E243" s="35"/>
    </row>
    <row r="244" spans="1:5" x14ac:dyDescent="0.25">
      <c r="A244" s="22" t="s">
        <v>197</v>
      </c>
      <c r="B244" s="32"/>
      <c r="C244" s="33"/>
      <c r="D244" s="34"/>
      <c r="E244" s="35"/>
    </row>
    <row r="245" spans="1:5" x14ac:dyDescent="0.25">
      <c r="A245" s="25" t="s">
        <v>150</v>
      </c>
      <c r="B245" s="14">
        <v>0</v>
      </c>
      <c r="C245" s="6">
        <v>0</v>
      </c>
      <c r="D245" s="15">
        <v>0</v>
      </c>
      <c r="E245" s="8">
        <v>0</v>
      </c>
    </row>
    <row r="246" spans="1:5" x14ac:dyDescent="0.25">
      <c r="A246" s="25" t="s">
        <v>151</v>
      </c>
      <c r="B246" s="14">
        <v>0</v>
      </c>
      <c r="C246" s="6">
        <v>0</v>
      </c>
      <c r="D246" s="15">
        <v>0</v>
      </c>
      <c r="E246" s="8">
        <v>0</v>
      </c>
    </row>
    <row r="247" spans="1:5" x14ac:dyDescent="0.25">
      <c r="A247" s="25" t="s">
        <v>152</v>
      </c>
      <c r="B247" s="14">
        <v>0</v>
      </c>
      <c r="C247" s="6">
        <v>0</v>
      </c>
      <c r="D247" s="15">
        <v>0</v>
      </c>
      <c r="E247" s="8">
        <v>0</v>
      </c>
    </row>
    <row r="248" spans="1:5" x14ac:dyDescent="0.25">
      <c r="A248" s="25" t="s">
        <v>153</v>
      </c>
      <c r="B248" s="14">
        <v>0</v>
      </c>
      <c r="C248" s="6">
        <v>0</v>
      </c>
      <c r="D248" s="15">
        <v>0</v>
      </c>
      <c r="E248" s="8">
        <v>0</v>
      </c>
    </row>
    <row r="249" spans="1:5" x14ac:dyDescent="0.25">
      <c r="A249" s="22" t="s">
        <v>162</v>
      </c>
      <c r="B249" s="12">
        <f>SUM(B245:B248)</f>
        <v>0</v>
      </c>
      <c r="C249" s="5">
        <f>SUM(C245:C248)</f>
        <v>0</v>
      </c>
      <c r="D249" s="13">
        <f>SUM(D245:D248)</f>
        <v>0</v>
      </c>
      <c r="E249" s="7">
        <f>SUM(E245:E248)</f>
        <v>0</v>
      </c>
    </row>
    <row r="250" spans="1:5" x14ac:dyDescent="0.25">
      <c r="A250" s="24"/>
      <c r="B250" s="32"/>
      <c r="C250" s="33"/>
      <c r="D250" s="34"/>
      <c r="E250" s="35"/>
    </row>
    <row r="251" spans="1:5" x14ac:dyDescent="0.25">
      <c r="A251" s="22" t="s">
        <v>198</v>
      </c>
      <c r="B251" s="32"/>
      <c r="C251" s="33"/>
      <c r="D251" s="34"/>
      <c r="E251" s="35"/>
    </row>
    <row r="252" spans="1:5" x14ac:dyDescent="0.25">
      <c r="A252" s="25" t="s">
        <v>150</v>
      </c>
      <c r="B252" s="14">
        <v>4634185</v>
      </c>
      <c r="C252" s="6">
        <v>451807</v>
      </c>
      <c r="D252" s="15">
        <v>4182378</v>
      </c>
      <c r="E252" s="8">
        <v>0</v>
      </c>
    </row>
    <row r="253" spans="1:5" x14ac:dyDescent="0.25">
      <c r="A253" s="25" t="s">
        <v>151</v>
      </c>
      <c r="B253" s="14">
        <v>4860228</v>
      </c>
      <c r="C253" s="6">
        <v>595126</v>
      </c>
      <c r="D253" s="15">
        <v>4265102</v>
      </c>
      <c r="E253" s="8">
        <v>0</v>
      </c>
    </row>
    <row r="254" spans="1:5" x14ac:dyDescent="0.25">
      <c r="A254" s="25" t="s">
        <v>152</v>
      </c>
      <c r="B254" s="14">
        <v>4735047</v>
      </c>
      <c r="C254" s="6">
        <v>702623</v>
      </c>
      <c r="D254" s="15">
        <v>4032424</v>
      </c>
      <c r="E254" s="8">
        <v>0</v>
      </c>
    </row>
    <row r="255" spans="1:5" x14ac:dyDescent="0.25">
      <c r="A255" s="25" t="s">
        <v>153</v>
      </c>
      <c r="B255" s="14">
        <v>5602219</v>
      </c>
      <c r="C255" s="6">
        <v>810113</v>
      </c>
      <c r="D255" s="15">
        <v>4792106</v>
      </c>
      <c r="E255" s="8">
        <v>0</v>
      </c>
    </row>
    <row r="256" spans="1:5" x14ac:dyDescent="0.25">
      <c r="A256" s="22" t="s">
        <v>162</v>
      </c>
      <c r="B256" s="12">
        <f>SUM(B252:B255)</f>
        <v>19831679</v>
      </c>
      <c r="C256" s="5">
        <f>SUM(C252:C255)</f>
        <v>2559669</v>
      </c>
      <c r="D256" s="13">
        <f>SUM(D252:D255)</f>
        <v>17272010</v>
      </c>
      <c r="E256" s="7">
        <f>SUM(E252:E255)</f>
        <v>0</v>
      </c>
    </row>
    <row r="257" spans="1:5" x14ac:dyDescent="0.25">
      <c r="A257" s="24"/>
      <c r="B257" s="32"/>
      <c r="C257" s="33"/>
      <c r="D257" s="34"/>
      <c r="E257" s="35"/>
    </row>
    <row r="258" spans="1:5" x14ac:dyDescent="0.25">
      <c r="A258" s="22" t="s">
        <v>199</v>
      </c>
      <c r="B258" s="32"/>
      <c r="C258" s="33"/>
      <c r="D258" s="34"/>
      <c r="E258" s="35"/>
    </row>
    <row r="259" spans="1:5" x14ac:dyDescent="0.25">
      <c r="A259" s="25" t="s">
        <v>150</v>
      </c>
      <c r="B259" s="14">
        <v>0</v>
      </c>
      <c r="C259" s="6">
        <v>0</v>
      </c>
      <c r="D259" s="15">
        <v>0</v>
      </c>
      <c r="E259" s="8">
        <v>936</v>
      </c>
    </row>
    <row r="260" spans="1:5" x14ac:dyDescent="0.25">
      <c r="A260" s="25" t="s">
        <v>151</v>
      </c>
      <c r="B260" s="14">
        <v>0</v>
      </c>
      <c r="C260" s="6">
        <v>0</v>
      </c>
      <c r="D260" s="15">
        <v>0</v>
      </c>
      <c r="E260" s="8">
        <v>7512268</v>
      </c>
    </row>
    <row r="261" spans="1:5" x14ac:dyDescent="0.25">
      <c r="A261" s="25" t="s">
        <v>152</v>
      </c>
      <c r="B261" s="14">
        <v>0</v>
      </c>
      <c r="C261" s="6">
        <v>0</v>
      </c>
      <c r="D261" s="15">
        <v>0</v>
      </c>
      <c r="E261" s="8">
        <v>7512268</v>
      </c>
    </row>
    <row r="262" spans="1:5" x14ac:dyDescent="0.25">
      <c r="A262" s="25" t="s">
        <v>153</v>
      </c>
      <c r="B262" s="14">
        <v>0</v>
      </c>
      <c r="C262" s="6">
        <v>0</v>
      </c>
      <c r="D262" s="15">
        <v>0</v>
      </c>
      <c r="E262" s="8">
        <v>7512268</v>
      </c>
    </row>
    <row r="263" spans="1:5" x14ac:dyDescent="0.25">
      <c r="A263" s="22" t="s">
        <v>162</v>
      </c>
      <c r="B263" s="12">
        <f>SUM(B259:B262)</f>
        <v>0</v>
      </c>
      <c r="C263" s="5">
        <f>SUM(C259:C262)</f>
        <v>0</v>
      </c>
      <c r="D263" s="13">
        <f>SUM(D259:D262)</f>
        <v>0</v>
      </c>
      <c r="E263" s="7">
        <f>SUM(E259:E262)</f>
        <v>22537740</v>
      </c>
    </row>
    <row r="264" spans="1:5" x14ac:dyDescent="0.25">
      <c r="A264" s="24"/>
      <c r="B264" s="32"/>
      <c r="C264" s="33"/>
      <c r="D264" s="34"/>
      <c r="E264" s="35"/>
    </row>
    <row r="265" spans="1:5" x14ac:dyDescent="0.25">
      <c r="A265" s="22" t="s">
        <v>200</v>
      </c>
      <c r="B265" s="32"/>
      <c r="C265" s="33"/>
      <c r="D265" s="34"/>
      <c r="E265" s="35"/>
    </row>
    <row r="266" spans="1:5" x14ac:dyDescent="0.25">
      <c r="A266" s="25" t="s">
        <v>150</v>
      </c>
      <c r="B266" s="14">
        <v>31823628</v>
      </c>
      <c r="C266" s="6">
        <v>0</v>
      </c>
      <c r="D266" s="15">
        <v>31823628</v>
      </c>
      <c r="E266" s="8">
        <v>0</v>
      </c>
    </row>
    <row r="267" spans="1:5" x14ac:dyDescent="0.25">
      <c r="A267" s="25" t="s">
        <v>151</v>
      </c>
      <c r="B267" s="14">
        <v>31823628</v>
      </c>
      <c r="C267" s="6">
        <v>0</v>
      </c>
      <c r="D267" s="15">
        <v>31823628</v>
      </c>
      <c r="E267" s="8">
        <v>0</v>
      </c>
    </row>
    <row r="268" spans="1:5" x14ac:dyDescent="0.25">
      <c r="A268" s="25" t="s">
        <v>152</v>
      </c>
      <c r="B268" s="14">
        <v>31823628</v>
      </c>
      <c r="C268" s="6">
        <v>0</v>
      </c>
      <c r="D268" s="15">
        <v>31823628</v>
      </c>
      <c r="E268" s="8">
        <v>0</v>
      </c>
    </row>
    <row r="269" spans="1:5" x14ac:dyDescent="0.25">
      <c r="A269" s="25" t="s">
        <v>153</v>
      </c>
      <c r="B269" s="14">
        <v>32081474</v>
      </c>
      <c r="C269" s="6">
        <v>0</v>
      </c>
      <c r="D269" s="15">
        <v>32081474</v>
      </c>
      <c r="E269" s="8">
        <v>0</v>
      </c>
    </row>
    <row r="270" spans="1:5" x14ac:dyDescent="0.25">
      <c r="A270" s="22" t="s">
        <v>162</v>
      </c>
      <c r="B270" s="12">
        <f>SUM(B266:B269)</f>
        <v>127552358</v>
      </c>
      <c r="C270" s="5">
        <f>SUM(C266:C269)</f>
        <v>0</v>
      </c>
      <c r="D270" s="13">
        <f>SUM(D266:D269)</f>
        <v>127552358</v>
      </c>
      <c r="E270" s="7">
        <f>SUM(E266:E269)</f>
        <v>0</v>
      </c>
    </row>
    <row r="271" spans="1:5" x14ac:dyDescent="0.25">
      <c r="A271" s="24"/>
      <c r="B271" s="32"/>
      <c r="C271" s="33"/>
      <c r="D271" s="34"/>
      <c r="E271" s="35"/>
    </row>
    <row r="272" spans="1:5" x14ac:dyDescent="0.25">
      <c r="A272" s="22" t="s">
        <v>201</v>
      </c>
      <c r="B272" s="32"/>
      <c r="C272" s="33"/>
      <c r="D272" s="34"/>
      <c r="E272" s="35"/>
    </row>
    <row r="273" spans="1:5" x14ac:dyDescent="0.25">
      <c r="A273" s="25" t="s">
        <v>150</v>
      </c>
      <c r="B273" s="14">
        <v>2357313</v>
      </c>
      <c r="C273" s="6">
        <v>0</v>
      </c>
      <c r="D273" s="15">
        <v>2357313</v>
      </c>
      <c r="E273" s="8">
        <v>0</v>
      </c>
    </row>
    <row r="274" spans="1:5" x14ac:dyDescent="0.25">
      <c r="A274" s="25" t="s">
        <v>151</v>
      </c>
      <c r="B274" s="14">
        <v>2357313</v>
      </c>
      <c r="C274" s="6">
        <v>0</v>
      </c>
      <c r="D274" s="15">
        <v>2357313</v>
      </c>
      <c r="E274" s="8">
        <v>0</v>
      </c>
    </row>
    <row r="275" spans="1:5" x14ac:dyDescent="0.25">
      <c r="A275" s="25" t="s">
        <v>152</v>
      </c>
      <c r="B275" s="14">
        <v>4444342</v>
      </c>
      <c r="C275" s="6">
        <v>0</v>
      </c>
      <c r="D275" s="15">
        <v>4444342</v>
      </c>
      <c r="E275" s="8">
        <v>0</v>
      </c>
    </row>
    <row r="276" spans="1:5" x14ac:dyDescent="0.25">
      <c r="A276" s="25" t="s">
        <v>153</v>
      </c>
      <c r="B276" s="14">
        <v>4444342</v>
      </c>
      <c r="C276" s="6">
        <v>0</v>
      </c>
      <c r="D276" s="15">
        <v>4444342</v>
      </c>
      <c r="E276" s="8">
        <v>0</v>
      </c>
    </row>
    <row r="277" spans="1:5" x14ac:dyDescent="0.25">
      <c r="A277" s="22" t="s">
        <v>162</v>
      </c>
      <c r="B277" s="12">
        <f>SUM(B273:B276)</f>
        <v>13603310</v>
      </c>
      <c r="C277" s="5">
        <f>SUM(C273:C276)</f>
        <v>0</v>
      </c>
      <c r="D277" s="13">
        <f>SUM(D273:D276)</f>
        <v>13603310</v>
      </c>
      <c r="E277" s="7">
        <f>SUM(E273:E276)</f>
        <v>0</v>
      </c>
    </row>
    <row r="278" spans="1:5" x14ac:dyDescent="0.25">
      <c r="A278" s="24"/>
      <c r="B278" s="32"/>
      <c r="C278" s="33"/>
      <c r="D278" s="34"/>
      <c r="E278" s="35"/>
    </row>
    <row r="279" spans="1:5" x14ac:dyDescent="0.25">
      <c r="A279" s="22" t="s">
        <v>202</v>
      </c>
      <c r="B279" s="32"/>
      <c r="C279" s="33"/>
      <c r="D279" s="34"/>
      <c r="E279" s="35"/>
    </row>
    <row r="280" spans="1:5" x14ac:dyDescent="0.25">
      <c r="A280" s="25" t="s">
        <v>150</v>
      </c>
      <c r="B280" s="14">
        <v>0</v>
      </c>
      <c r="C280" s="6">
        <v>0</v>
      </c>
      <c r="D280" s="15">
        <v>0</v>
      </c>
      <c r="E280" s="8">
        <v>28195.4</v>
      </c>
    </row>
    <row r="281" spans="1:5" x14ac:dyDescent="0.25">
      <c r="A281" s="25" t="s">
        <v>151</v>
      </c>
      <c r="B281" s="14">
        <v>0</v>
      </c>
      <c r="C281" s="6">
        <v>0</v>
      </c>
      <c r="D281" s="15">
        <v>0</v>
      </c>
      <c r="E281" s="8">
        <v>25473.9</v>
      </c>
    </row>
    <row r="282" spans="1:5" x14ac:dyDescent="0.25">
      <c r="A282" s="25" t="s">
        <v>152</v>
      </c>
      <c r="B282" s="14">
        <v>0</v>
      </c>
      <c r="C282" s="6">
        <v>0</v>
      </c>
      <c r="D282" s="15">
        <v>0</v>
      </c>
      <c r="E282" s="8">
        <v>26451.13</v>
      </c>
    </row>
    <row r="283" spans="1:5" x14ac:dyDescent="0.25">
      <c r="A283" s="25" t="s">
        <v>153</v>
      </c>
      <c r="B283" s="14">
        <v>0</v>
      </c>
      <c r="C283" s="6">
        <v>0</v>
      </c>
      <c r="D283" s="15">
        <v>0</v>
      </c>
      <c r="E283" s="8">
        <v>27942.799999999999</v>
      </c>
    </row>
    <row r="284" spans="1:5" x14ac:dyDescent="0.25">
      <c r="A284" s="22" t="s">
        <v>162</v>
      </c>
      <c r="B284" s="12">
        <f>SUM(B280:B283)</f>
        <v>0</v>
      </c>
      <c r="C284" s="5">
        <f>SUM(C280:C283)</f>
        <v>0</v>
      </c>
      <c r="D284" s="13">
        <f>SUM(D280:D283)</f>
        <v>0</v>
      </c>
      <c r="E284" s="7">
        <f>SUM(E280:E283)</f>
        <v>108063.23000000001</v>
      </c>
    </row>
    <row r="285" spans="1:5" x14ac:dyDescent="0.25">
      <c r="A285" s="24"/>
      <c r="B285" s="32"/>
      <c r="C285" s="33"/>
      <c r="D285" s="34"/>
      <c r="E285" s="35"/>
    </row>
    <row r="286" spans="1:5" x14ac:dyDescent="0.25">
      <c r="A286" s="22" t="s">
        <v>203</v>
      </c>
      <c r="B286" s="32"/>
      <c r="C286" s="33"/>
      <c r="D286" s="34"/>
      <c r="E286" s="35"/>
    </row>
    <row r="287" spans="1:5" x14ac:dyDescent="0.25">
      <c r="A287" s="25" t="s">
        <v>150</v>
      </c>
      <c r="B287" s="14">
        <v>0</v>
      </c>
      <c r="C287" s="6">
        <v>0</v>
      </c>
      <c r="D287" s="15">
        <v>0</v>
      </c>
      <c r="E287" s="8">
        <v>0</v>
      </c>
    </row>
    <row r="288" spans="1:5" x14ac:dyDescent="0.25">
      <c r="A288" s="25" t="s">
        <v>151</v>
      </c>
      <c r="B288" s="14">
        <v>0</v>
      </c>
      <c r="C288" s="6">
        <v>0</v>
      </c>
      <c r="D288" s="15">
        <v>0</v>
      </c>
      <c r="E288" s="8">
        <v>0</v>
      </c>
    </row>
    <row r="289" spans="1:5" x14ac:dyDescent="0.25">
      <c r="A289" s="25" t="s">
        <v>152</v>
      </c>
      <c r="B289" s="14">
        <v>0</v>
      </c>
      <c r="C289" s="6">
        <v>0</v>
      </c>
      <c r="D289" s="15">
        <v>0</v>
      </c>
      <c r="E289" s="8">
        <v>0</v>
      </c>
    </row>
    <row r="290" spans="1:5" x14ac:dyDescent="0.25">
      <c r="A290" s="25" t="s">
        <v>153</v>
      </c>
      <c r="B290" s="14">
        <v>0</v>
      </c>
      <c r="C290" s="6">
        <v>0</v>
      </c>
      <c r="D290" s="15">
        <v>0</v>
      </c>
      <c r="E290" s="8">
        <v>0</v>
      </c>
    </row>
    <row r="291" spans="1:5" ht="15.75" thickBot="1" x14ac:dyDescent="0.3">
      <c r="A291" s="26" t="s">
        <v>162</v>
      </c>
      <c r="B291" s="16">
        <f>SUM(B287:B290)</f>
        <v>0</v>
      </c>
      <c r="C291" s="21">
        <f>SUM(C287:C290)</f>
        <v>0</v>
      </c>
      <c r="D291" s="17">
        <f>SUM(D287:D290)</f>
        <v>0</v>
      </c>
      <c r="E291" s="9">
        <f>SUM(E287:E290)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6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291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4" customWidth="1"/>
    <col min="5" max="5" width="19.85546875" style="44" bestFit="1" customWidth="1"/>
    <col min="6" max="6" width="19.140625" style="44" customWidth="1"/>
    <col min="7" max="8" width="19.85546875" style="44" bestFit="1" customWidth="1"/>
    <col min="9" max="9" width="19.140625" style="44" customWidth="1"/>
    <col min="10" max="10" width="19.85546875" style="44" bestFit="1" customWidth="1"/>
    <col min="11" max="11" width="19.140625" style="44" customWidth="1"/>
    <col min="12" max="13" width="20.28515625" style="44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</row>
    <row r="8" spans="1:13" ht="18.75" x14ac:dyDescent="0.3">
      <c r="A8" s="42" t="s">
        <v>133</v>
      </c>
      <c r="B8" s="47"/>
      <c r="C8" s="45"/>
      <c r="D8" s="45"/>
      <c r="E8" s="45"/>
      <c r="F8" s="45"/>
      <c r="G8" s="45"/>
    </row>
    <row r="9" spans="1:13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</row>
    <row r="10" spans="1:13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</row>
    <row r="11" spans="1:13" x14ac:dyDescent="0.25">
      <c r="A11" s="3"/>
      <c r="B11" s="45"/>
      <c r="C11" s="45"/>
      <c r="D11" s="45"/>
      <c r="E11" s="45"/>
      <c r="F11" s="45"/>
      <c r="G11" s="45"/>
    </row>
    <row r="12" spans="1:13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</row>
    <row r="13" spans="1:13" s="48" customFormat="1" x14ac:dyDescent="0.25">
      <c r="A13" s="54" t="s">
        <v>19</v>
      </c>
      <c r="B13" s="51" t="s">
        <v>92</v>
      </c>
      <c r="C13" s="52"/>
      <c r="D13" s="52"/>
      <c r="E13" s="52"/>
      <c r="F13" s="60"/>
      <c r="G13" s="61"/>
      <c r="H13" s="62" t="s">
        <v>134</v>
      </c>
      <c r="I13" s="63"/>
      <c r="J13" s="56"/>
      <c r="K13" s="62" t="s">
        <v>135</v>
      </c>
      <c r="L13" s="63"/>
      <c r="M13" s="56"/>
    </row>
    <row r="14" spans="1:13" s="48" customFormat="1" ht="63.75" customHeight="1" thickBot="1" x14ac:dyDescent="0.3">
      <c r="A14" s="64"/>
      <c r="B14" s="30" t="s">
        <v>136</v>
      </c>
      <c r="C14" s="29" t="s">
        <v>137</v>
      </c>
      <c r="D14" s="29" t="s">
        <v>138</v>
      </c>
      <c r="E14" s="29" t="s">
        <v>139</v>
      </c>
      <c r="F14" s="29" t="s">
        <v>140</v>
      </c>
      <c r="G14" s="31" t="s">
        <v>141</v>
      </c>
      <c r="H14" s="30" t="s">
        <v>142</v>
      </c>
      <c r="I14" s="29" t="s">
        <v>143</v>
      </c>
      <c r="J14" s="31" t="s">
        <v>144</v>
      </c>
      <c r="K14" s="30" t="s">
        <v>94</v>
      </c>
      <c r="L14" s="29" t="s">
        <v>95</v>
      </c>
      <c r="M14" s="31" t="s">
        <v>145</v>
      </c>
    </row>
    <row r="15" spans="1:13" x14ac:dyDescent="0.25">
      <c r="A15" s="22" t="s">
        <v>163</v>
      </c>
      <c r="B15" s="12">
        <f>SUM(B16:B18)</f>
        <v>1324186942.0599999</v>
      </c>
      <c r="C15" s="5">
        <f t="shared" ref="C15:M15" si="0">SUM(C16:C18)</f>
        <v>1350541132.1199999</v>
      </c>
      <c r="D15" s="5">
        <f t="shared" si="0"/>
        <v>232286106.16</v>
      </c>
      <c r="E15" s="5">
        <f t="shared" si="0"/>
        <v>-4988482162.6099997</v>
      </c>
      <c r="F15" s="5">
        <f t="shared" si="0"/>
        <v>511610290.46999997</v>
      </c>
      <c r="G15" s="13">
        <f t="shared" si="0"/>
        <v>-1569857691.8</v>
      </c>
      <c r="H15" s="12">
        <f t="shared" si="0"/>
        <v>5653425386.4200001</v>
      </c>
      <c r="I15" s="5">
        <f t="shared" si="0"/>
        <v>4221286201.9200001</v>
      </c>
      <c r="J15" s="13">
        <f t="shared" si="0"/>
        <v>9874711588.3400002</v>
      </c>
      <c r="K15" s="12">
        <f t="shared" si="0"/>
        <v>8304853896.5400009</v>
      </c>
      <c r="L15" s="5">
        <f t="shared" si="0"/>
        <v>18854101302.259998</v>
      </c>
      <c r="M15" s="13">
        <f t="shared" si="0"/>
        <v>27158955198.800003</v>
      </c>
    </row>
    <row r="16" spans="1:13" x14ac:dyDescent="0.25">
      <c r="A16" s="23" t="s">
        <v>146</v>
      </c>
      <c r="B16" s="12">
        <f>B25+B32+B39+B46+B53+B60+B67+B74+B81+B88+B95+B102+B109+B116+B123+B130+B137+B144</f>
        <v>958566868.70999992</v>
      </c>
      <c r="C16" s="5">
        <f t="shared" ref="C16:M16" si="1">C25+C32+C39+C46+C53+C60+C67+C74+C81+C88+C95+C102+C109+C116+C123+C130+C137+C144</f>
        <v>1009309165.0599999</v>
      </c>
      <c r="D16" s="5">
        <f t="shared" si="1"/>
        <v>108403739.81</v>
      </c>
      <c r="E16" s="5">
        <f t="shared" si="1"/>
        <v>-6535798649.8099995</v>
      </c>
      <c r="F16" s="5">
        <f t="shared" si="1"/>
        <v>120565610</v>
      </c>
      <c r="G16" s="13">
        <f t="shared" si="1"/>
        <v>-4338953266.2299995</v>
      </c>
      <c r="H16" s="12">
        <f t="shared" si="1"/>
        <v>3207468591.6399999</v>
      </c>
      <c r="I16" s="5">
        <f t="shared" si="1"/>
        <v>3735641554.6100001</v>
      </c>
      <c r="J16" s="13">
        <f t="shared" si="1"/>
        <v>6943110146.25</v>
      </c>
      <c r="K16" s="12">
        <f t="shared" si="1"/>
        <v>2604156880.0200005</v>
      </c>
      <c r="L16" s="5">
        <f t="shared" si="1"/>
        <v>13507239642.23</v>
      </c>
      <c r="M16" s="13">
        <f t="shared" si="1"/>
        <v>16111396522.25</v>
      </c>
    </row>
    <row r="17" spans="1:13" x14ac:dyDescent="0.25">
      <c r="A17" s="23" t="s">
        <v>147</v>
      </c>
      <c r="B17" s="12">
        <f>B151+B158+B165+B172+B179+B186+B193</f>
        <v>274010806.65999997</v>
      </c>
      <c r="C17" s="5">
        <f t="shared" ref="C17:M17" si="2">C151+C158+C165+C172+C179+C186+C193</f>
        <v>260467114.59999999</v>
      </c>
      <c r="D17" s="5">
        <f t="shared" si="2"/>
        <v>116005114</v>
      </c>
      <c r="E17" s="5">
        <f t="shared" si="2"/>
        <v>1352196314.3899999</v>
      </c>
      <c r="F17" s="5">
        <f t="shared" si="2"/>
        <v>338097460.95999998</v>
      </c>
      <c r="G17" s="13">
        <f t="shared" si="2"/>
        <v>2340776810.6099997</v>
      </c>
      <c r="H17" s="12">
        <f t="shared" si="2"/>
        <v>3919984303.2800002</v>
      </c>
      <c r="I17" s="5">
        <f t="shared" si="2"/>
        <v>125737449.31</v>
      </c>
      <c r="J17" s="13">
        <f t="shared" si="2"/>
        <v>4045721752.5900002</v>
      </c>
      <c r="K17" s="12">
        <f t="shared" si="2"/>
        <v>6386498563.1999998</v>
      </c>
      <c r="L17" s="5">
        <f t="shared" si="2"/>
        <v>1905530798.24</v>
      </c>
      <c r="M17" s="13">
        <f t="shared" si="2"/>
        <v>8292029361.4400005</v>
      </c>
    </row>
    <row r="18" spans="1:13" x14ac:dyDescent="0.25">
      <c r="A18" s="23" t="s">
        <v>148</v>
      </c>
      <c r="B18" s="12">
        <f>B200+B207+B214+B221+B228+B235+B242+B249+B256+B263+B270+B277+B284+B291</f>
        <v>91609266.689999998</v>
      </c>
      <c r="C18" s="5">
        <f t="shared" ref="C18:M18" si="3">C200+C207+C214+C221+C228+C235+C242+C249+C256+C263+C270+C277+C284+C291</f>
        <v>80764852.460000008</v>
      </c>
      <c r="D18" s="5">
        <f t="shared" si="3"/>
        <v>7877252.3499999996</v>
      </c>
      <c r="E18" s="5">
        <f t="shared" si="3"/>
        <v>195120172.80999997</v>
      </c>
      <c r="F18" s="5">
        <f t="shared" si="3"/>
        <v>52947219.509999998</v>
      </c>
      <c r="G18" s="13">
        <f t="shared" si="3"/>
        <v>428318763.81999999</v>
      </c>
      <c r="H18" s="12">
        <f t="shared" si="3"/>
        <v>-1474027508.5000002</v>
      </c>
      <c r="I18" s="5">
        <f t="shared" si="3"/>
        <v>359907198</v>
      </c>
      <c r="J18" s="13">
        <f t="shared" si="3"/>
        <v>-1114120310.5000002</v>
      </c>
      <c r="K18" s="12">
        <f t="shared" si="3"/>
        <v>-685801546.67999983</v>
      </c>
      <c r="L18" s="5">
        <f t="shared" si="3"/>
        <v>3441330861.79</v>
      </c>
      <c r="M18" s="13">
        <f t="shared" si="3"/>
        <v>2755529315.1100001</v>
      </c>
    </row>
    <row r="19" spans="1:13" x14ac:dyDescent="0.25">
      <c r="A19" s="24"/>
      <c r="B19" s="32"/>
      <c r="C19" s="33"/>
      <c r="D19" s="33"/>
      <c r="E19" s="33"/>
      <c r="F19" s="33"/>
      <c r="G19" s="34"/>
      <c r="H19" s="32"/>
      <c r="I19" s="33"/>
      <c r="J19" s="34"/>
      <c r="K19" s="32"/>
      <c r="L19" s="33"/>
      <c r="M19" s="34"/>
    </row>
    <row r="20" spans="1:13" x14ac:dyDescent="0.25">
      <c r="A20" s="22" t="s">
        <v>165</v>
      </c>
      <c r="B20" s="32"/>
      <c r="C20" s="33"/>
      <c r="D20" s="33"/>
      <c r="E20" s="33"/>
      <c r="F20" s="33"/>
      <c r="G20" s="34"/>
      <c r="H20" s="32"/>
      <c r="I20" s="33"/>
      <c r="J20" s="34"/>
      <c r="K20" s="32"/>
      <c r="L20" s="33"/>
      <c r="M20" s="34"/>
    </row>
    <row r="21" spans="1:13" x14ac:dyDescent="0.25">
      <c r="A21" s="25" t="s">
        <v>150</v>
      </c>
      <c r="B21" s="14">
        <v>15422869.369999999</v>
      </c>
      <c r="C21" s="6">
        <v>13681633.550000001</v>
      </c>
      <c r="D21" s="6">
        <v>0</v>
      </c>
      <c r="E21" s="6">
        <v>-104040281.20999999</v>
      </c>
      <c r="F21" s="6">
        <v>0</v>
      </c>
      <c r="G21" s="15">
        <v>-74935778.290000007</v>
      </c>
      <c r="H21" s="14">
        <v>0</v>
      </c>
      <c r="I21" s="6">
        <v>0</v>
      </c>
      <c r="J21" s="15">
        <v>0</v>
      </c>
      <c r="K21" s="14">
        <v>-74935778.290000007</v>
      </c>
      <c r="L21" s="6">
        <v>335680207.07999998</v>
      </c>
      <c r="M21" s="15">
        <v>260744428.78999999</v>
      </c>
    </row>
    <row r="22" spans="1:13" x14ac:dyDescent="0.25">
      <c r="A22" s="25" t="s">
        <v>151</v>
      </c>
      <c r="B22" s="14">
        <v>11676273.75</v>
      </c>
      <c r="C22" s="6">
        <v>12084594.550000001</v>
      </c>
      <c r="D22" s="6">
        <v>0</v>
      </c>
      <c r="E22" s="6">
        <v>-98347286.859999999</v>
      </c>
      <c r="F22" s="6">
        <v>0</v>
      </c>
      <c r="G22" s="15">
        <v>-74586418.560000002</v>
      </c>
      <c r="H22" s="14">
        <v>0</v>
      </c>
      <c r="I22" s="6">
        <v>0</v>
      </c>
      <c r="J22" s="15">
        <v>0</v>
      </c>
      <c r="K22" s="14">
        <v>-74586418.560000002</v>
      </c>
      <c r="L22" s="6">
        <v>333384438.16000003</v>
      </c>
      <c r="M22" s="15">
        <v>258798019.59999999</v>
      </c>
    </row>
    <row r="23" spans="1:13" x14ac:dyDescent="0.25">
      <c r="A23" s="25" t="s">
        <v>152</v>
      </c>
      <c r="B23" s="14">
        <v>10655215.380000001</v>
      </c>
      <c r="C23" s="6">
        <v>10725956.619999999</v>
      </c>
      <c r="D23" s="6">
        <v>0</v>
      </c>
      <c r="E23" s="6">
        <v>-94534889.609999999</v>
      </c>
      <c r="F23" s="6">
        <v>0</v>
      </c>
      <c r="G23" s="15">
        <v>-73153717.609999999</v>
      </c>
      <c r="H23" s="14">
        <v>0</v>
      </c>
      <c r="I23" s="6">
        <v>0</v>
      </c>
      <c r="J23" s="15">
        <v>0</v>
      </c>
      <c r="K23" s="14">
        <v>-73153717.609999999</v>
      </c>
      <c r="L23" s="6">
        <v>332469186.94</v>
      </c>
      <c r="M23" s="15">
        <v>259315469.33000001</v>
      </c>
    </row>
    <row r="24" spans="1:13" x14ac:dyDescent="0.25">
      <c r="A24" s="25" t="s">
        <v>153</v>
      </c>
      <c r="B24" s="14">
        <v>12627359.32</v>
      </c>
      <c r="C24" s="6">
        <v>9907924.2599999998</v>
      </c>
      <c r="D24" s="6">
        <v>0</v>
      </c>
      <c r="E24" s="6">
        <v>-91520509.989999995</v>
      </c>
      <c r="F24" s="6">
        <v>0</v>
      </c>
      <c r="G24" s="15">
        <v>-68985226.409999996</v>
      </c>
      <c r="H24" s="14">
        <v>0</v>
      </c>
      <c r="I24" s="6">
        <v>0</v>
      </c>
      <c r="J24" s="15">
        <v>0</v>
      </c>
      <c r="K24" s="14">
        <v>-68985226.409999996</v>
      </c>
      <c r="L24" s="6">
        <v>328160496.12</v>
      </c>
      <c r="M24" s="15">
        <v>259175269.71000001</v>
      </c>
    </row>
    <row r="25" spans="1:13" x14ac:dyDescent="0.25">
      <c r="A25" s="22" t="s">
        <v>162</v>
      </c>
      <c r="B25" s="12">
        <f t="shared" ref="B25:G25" si="4">SUM(B21:B24)</f>
        <v>50381717.82</v>
      </c>
      <c r="C25" s="5">
        <f t="shared" si="4"/>
        <v>46400108.979999997</v>
      </c>
      <c r="D25" s="5">
        <f t="shared" si="4"/>
        <v>0</v>
      </c>
      <c r="E25" s="5">
        <f t="shared" si="4"/>
        <v>-388442967.67000002</v>
      </c>
      <c r="F25" s="5">
        <f t="shared" si="4"/>
        <v>0</v>
      </c>
      <c r="G25" s="13">
        <f t="shared" si="4"/>
        <v>-291661140.87</v>
      </c>
      <c r="H25" s="12">
        <f t="shared" ref="H25:M25" si="5">SUM(H21:H24)</f>
        <v>0</v>
      </c>
      <c r="I25" s="5">
        <f t="shared" si="5"/>
        <v>0</v>
      </c>
      <c r="J25" s="13">
        <f t="shared" si="5"/>
        <v>0</v>
      </c>
      <c r="K25" s="12">
        <f t="shared" si="5"/>
        <v>-291661140.87</v>
      </c>
      <c r="L25" s="5">
        <f t="shared" si="5"/>
        <v>1329694328.3000002</v>
      </c>
      <c r="M25" s="13">
        <f t="shared" si="5"/>
        <v>1038033187.4300001</v>
      </c>
    </row>
    <row r="26" spans="1:13" x14ac:dyDescent="0.25">
      <c r="A26" s="24"/>
      <c r="B26" s="32"/>
      <c r="C26" s="33"/>
      <c r="D26" s="33"/>
      <c r="E26" s="33"/>
      <c r="F26" s="33"/>
      <c r="G26" s="34"/>
      <c r="H26" s="32"/>
      <c r="I26" s="33"/>
      <c r="J26" s="34"/>
      <c r="K26" s="32"/>
      <c r="L26" s="33"/>
      <c r="M26" s="34"/>
    </row>
    <row r="27" spans="1:13" x14ac:dyDescent="0.25">
      <c r="A27" s="22" t="s">
        <v>166</v>
      </c>
      <c r="B27" s="32"/>
      <c r="C27" s="33"/>
      <c r="D27" s="33"/>
      <c r="E27" s="33"/>
      <c r="F27" s="33"/>
      <c r="G27" s="34"/>
      <c r="H27" s="32"/>
      <c r="I27" s="33"/>
      <c r="J27" s="34"/>
      <c r="K27" s="32"/>
      <c r="L27" s="33"/>
      <c r="M27" s="34"/>
    </row>
    <row r="28" spans="1:13" x14ac:dyDescent="0.25">
      <c r="A28" s="25" t="s">
        <v>150</v>
      </c>
      <c r="B28" s="14">
        <v>9338577.3200000003</v>
      </c>
      <c r="C28" s="6">
        <v>10964300.449999999</v>
      </c>
      <c r="D28" s="6">
        <v>0</v>
      </c>
      <c r="E28" s="6">
        <v>-184431526.88999999</v>
      </c>
      <c r="F28" s="6">
        <v>0</v>
      </c>
      <c r="G28" s="15">
        <v>-164128649.12</v>
      </c>
      <c r="H28" s="14">
        <v>0</v>
      </c>
      <c r="I28" s="6">
        <v>0</v>
      </c>
      <c r="J28" s="15">
        <v>0</v>
      </c>
      <c r="K28" s="14">
        <v>-164128649.12</v>
      </c>
      <c r="L28" s="6">
        <v>318360272.35000002</v>
      </c>
      <c r="M28" s="15">
        <v>154231623.22999999</v>
      </c>
    </row>
    <row r="29" spans="1:13" x14ac:dyDescent="0.25">
      <c r="A29" s="25" t="s">
        <v>151</v>
      </c>
      <c r="B29" s="14">
        <v>6977696.5199999996</v>
      </c>
      <c r="C29" s="6">
        <v>9767982.4600000009</v>
      </c>
      <c r="D29" s="6">
        <v>0</v>
      </c>
      <c r="E29" s="6">
        <v>-174936275.81</v>
      </c>
      <c r="F29" s="6">
        <v>0</v>
      </c>
      <c r="G29" s="15">
        <v>-158190596.83000001</v>
      </c>
      <c r="H29" s="14">
        <v>0</v>
      </c>
      <c r="I29" s="6">
        <v>0</v>
      </c>
      <c r="J29" s="15">
        <v>0</v>
      </c>
      <c r="K29" s="14">
        <v>-158190596.83000001</v>
      </c>
      <c r="L29" s="6">
        <v>309660467.56</v>
      </c>
      <c r="M29" s="15">
        <v>151469870.72999999</v>
      </c>
    </row>
    <row r="30" spans="1:13" x14ac:dyDescent="0.25">
      <c r="A30" s="25" t="s">
        <v>152</v>
      </c>
      <c r="B30" s="14">
        <v>7087231.8499999996</v>
      </c>
      <c r="C30" s="6">
        <v>8418964.2100000009</v>
      </c>
      <c r="D30" s="6">
        <v>0</v>
      </c>
      <c r="E30" s="6">
        <v>-168489015.33000001</v>
      </c>
      <c r="F30" s="6">
        <v>0</v>
      </c>
      <c r="G30" s="15">
        <v>-152982819.27000001</v>
      </c>
      <c r="H30" s="14">
        <v>0</v>
      </c>
      <c r="I30" s="6">
        <v>0</v>
      </c>
      <c r="J30" s="15">
        <v>0</v>
      </c>
      <c r="K30" s="14">
        <v>-152982819.27000001</v>
      </c>
      <c r="L30" s="6">
        <v>301459105.81</v>
      </c>
      <c r="M30" s="15">
        <v>148476286.53999999</v>
      </c>
    </row>
    <row r="31" spans="1:13" x14ac:dyDescent="0.25">
      <c r="A31" s="25" t="s">
        <v>153</v>
      </c>
      <c r="B31" s="14">
        <v>6866543.5999999996</v>
      </c>
      <c r="C31" s="6">
        <v>6825098.04</v>
      </c>
      <c r="D31" s="6">
        <v>0</v>
      </c>
      <c r="E31" s="6">
        <v>-159259329.33000001</v>
      </c>
      <c r="F31" s="6">
        <v>0</v>
      </c>
      <c r="G31" s="15">
        <v>-145567687.69</v>
      </c>
      <c r="H31" s="14">
        <v>0</v>
      </c>
      <c r="I31" s="6">
        <v>0</v>
      </c>
      <c r="J31" s="15">
        <v>0</v>
      </c>
      <c r="K31" s="14">
        <v>-145567687.69</v>
      </c>
      <c r="L31" s="6">
        <v>236652421.72999999</v>
      </c>
      <c r="M31" s="15">
        <v>91084734.040000007</v>
      </c>
    </row>
    <row r="32" spans="1:13" x14ac:dyDescent="0.25">
      <c r="A32" s="22" t="s">
        <v>162</v>
      </c>
      <c r="B32" s="12">
        <f t="shared" ref="B32:G32" si="6">SUM(B28:B31)</f>
        <v>30270049.289999999</v>
      </c>
      <c r="C32" s="5">
        <f t="shared" si="6"/>
        <v>35976345.160000004</v>
      </c>
      <c r="D32" s="5">
        <f t="shared" si="6"/>
        <v>0</v>
      </c>
      <c r="E32" s="5">
        <f t="shared" si="6"/>
        <v>-687116147.36000001</v>
      </c>
      <c r="F32" s="5">
        <f t="shared" si="6"/>
        <v>0</v>
      </c>
      <c r="G32" s="13">
        <f t="shared" si="6"/>
        <v>-620869752.91000009</v>
      </c>
      <c r="H32" s="12">
        <f t="shared" ref="H32:M32" si="7">SUM(H28:H31)</f>
        <v>0</v>
      </c>
      <c r="I32" s="5">
        <f t="shared" si="7"/>
        <v>0</v>
      </c>
      <c r="J32" s="13">
        <f t="shared" si="7"/>
        <v>0</v>
      </c>
      <c r="K32" s="12">
        <f t="shared" si="7"/>
        <v>-620869752.91000009</v>
      </c>
      <c r="L32" s="5">
        <f t="shared" si="7"/>
        <v>1166132267.45</v>
      </c>
      <c r="M32" s="13">
        <f t="shared" si="7"/>
        <v>545262514.53999996</v>
      </c>
    </row>
    <row r="33" spans="1:13" x14ac:dyDescent="0.25">
      <c r="A33" s="24"/>
      <c r="B33" s="32"/>
      <c r="C33" s="33"/>
      <c r="D33" s="33"/>
      <c r="E33" s="33"/>
      <c r="F33" s="33"/>
      <c r="G33" s="34"/>
      <c r="H33" s="32"/>
      <c r="I33" s="33"/>
      <c r="J33" s="34"/>
      <c r="K33" s="32"/>
      <c r="L33" s="33"/>
      <c r="M33" s="34"/>
    </row>
    <row r="34" spans="1:13" x14ac:dyDescent="0.25">
      <c r="A34" s="22" t="s">
        <v>167</v>
      </c>
      <c r="B34" s="32"/>
      <c r="C34" s="33"/>
      <c r="D34" s="33"/>
      <c r="E34" s="33"/>
      <c r="F34" s="33"/>
      <c r="G34" s="34"/>
      <c r="H34" s="32"/>
      <c r="I34" s="33"/>
      <c r="J34" s="34"/>
      <c r="K34" s="32"/>
      <c r="L34" s="33"/>
      <c r="M34" s="34"/>
    </row>
    <row r="35" spans="1:13" x14ac:dyDescent="0.25">
      <c r="A35" s="25" t="s">
        <v>150</v>
      </c>
      <c r="B35" s="14">
        <v>98884</v>
      </c>
      <c r="C35" s="6">
        <v>458252</v>
      </c>
      <c r="D35" s="6">
        <v>0</v>
      </c>
      <c r="E35" s="6">
        <v>0</v>
      </c>
      <c r="F35" s="6">
        <v>1353298</v>
      </c>
      <c r="G35" s="15">
        <v>1910434</v>
      </c>
      <c r="H35" s="14">
        <v>0</v>
      </c>
      <c r="I35" s="6">
        <v>11797082</v>
      </c>
      <c r="J35" s="15">
        <v>11797082</v>
      </c>
      <c r="K35" s="14">
        <v>13707516</v>
      </c>
      <c r="L35" s="6">
        <v>15458750</v>
      </c>
      <c r="M35" s="15">
        <v>29166266</v>
      </c>
    </row>
    <row r="36" spans="1:13" x14ac:dyDescent="0.25">
      <c r="A36" s="25" t="s">
        <v>151</v>
      </c>
      <c r="B36" s="14">
        <v>99572</v>
      </c>
      <c r="C36" s="6">
        <v>473073</v>
      </c>
      <c r="D36" s="6">
        <v>0</v>
      </c>
      <c r="E36" s="6">
        <v>0</v>
      </c>
      <c r="F36" s="6">
        <v>1288674</v>
      </c>
      <c r="G36" s="15">
        <v>1861319</v>
      </c>
      <c r="H36" s="14">
        <v>0</v>
      </c>
      <c r="I36" s="6">
        <v>11597672</v>
      </c>
      <c r="J36" s="15">
        <v>11597672</v>
      </c>
      <c r="K36" s="14">
        <v>13458991</v>
      </c>
      <c r="L36" s="6">
        <v>16896651</v>
      </c>
      <c r="M36" s="15">
        <v>30355642</v>
      </c>
    </row>
    <row r="37" spans="1:13" x14ac:dyDescent="0.25">
      <c r="A37" s="25" t="s">
        <v>152</v>
      </c>
      <c r="B37" s="14">
        <v>87887</v>
      </c>
      <c r="C37" s="6">
        <v>437366</v>
      </c>
      <c r="D37" s="6">
        <v>0</v>
      </c>
      <c r="E37" s="6">
        <v>0</v>
      </c>
      <c r="F37" s="6">
        <v>1596934</v>
      </c>
      <c r="G37" s="15">
        <v>2122187</v>
      </c>
      <c r="H37" s="14">
        <v>0</v>
      </c>
      <c r="I37" s="6">
        <v>11384906</v>
      </c>
      <c r="J37" s="15">
        <v>11384906</v>
      </c>
      <c r="K37" s="14">
        <v>13507093</v>
      </c>
      <c r="L37" s="6">
        <v>17864786</v>
      </c>
      <c r="M37" s="15">
        <v>31371879</v>
      </c>
    </row>
    <row r="38" spans="1:13" x14ac:dyDescent="0.25">
      <c r="A38" s="25" t="s">
        <v>153</v>
      </c>
      <c r="B38" s="14">
        <v>88809</v>
      </c>
      <c r="C38" s="6">
        <v>448186</v>
      </c>
      <c r="D38" s="6">
        <v>0</v>
      </c>
      <c r="E38" s="6">
        <v>0</v>
      </c>
      <c r="F38" s="6">
        <v>2449087</v>
      </c>
      <c r="G38" s="15">
        <v>2986082</v>
      </c>
      <c r="H38" s="14">
        <v>0</v>
      </c>
      <c r="I38" s="6">
        <v>10375786</v>
      </c>
      <c r="J38" s="15">
        <v>10375786</v>
      </c>
      <c r="K38" s="14">
        <v>13361868</v>
      </c>
      <c r="L38" s="6">
        <v>19540433</v>
      </c>
      <c r="M38" s="15">
        <v>32902301</v>
      </c>
    </row>
    <row r="39" spans="1:13" x14ac:dyDescent="0.25">
      <c r="A39" s="22" t="s">
        <v>162</v>
      </c>
      <c r="B39" s="12">
        <f t="shared" ref="B39:G39" si="8">SUM(B35:B38)</f>
        <v>375152</v>
      </c>
      <c r="C39" s="5">
        <f t="shared" si="8"/>
        <v>1816877</v>
      </c>
      <c r="D39" s="5">
        <f t="shared" si="8"/>
        <v>0</v>
      </c>
      <c r="E39" s="5">
        <f t="shared" si="8"/>
        <v>0</v>
      </c>
      <c r="F39" s="5">
        <f t="shared" si="8"/>
        <v>6687993</v>
      </c>
      <c r="G39" s="13">
        <f t="shared" si="8"/>
        <v>8880022</v>
      </c>
      <c r="H39" s="12">
        <f t="shared" ref="H39:M39" si="9">SUM(H35:H38)</f>
        <v>0</v>
      </c>
      <c r="I39" s="5">
        <f t="shared" si="9"/>
        <v>45155446</v>
      </c>
      <c r="J39" s="13">
        <f t="shared" si="9"/>
        <v>45155446</v>
      </c>
      <c r="K39" s="12">
        <f t="shared" si="9"/>
        <v>54035468</v>
      </c>
      <c r="L39" s="5">
        <f t="shared" si="9"/>
        <v>69760620</v>
      </c>
      <c r="M39" s="13">
        <f t="shared" si="9"/>
        <v>123796088</v>
      </c>
    </row>
    <row r="40" spans="1:13" x14ac:dyDescent="0.25">
      <c r="A40" s="24"/>
      <c r="B40" s="32"/>
      <c r="C40" s="33"/>
      <c r="D40" s="33"/>
      <c r="E40" s="33"/>
      <c r="F40" s="33"/>
      <c r="G40" s="34"/>
      <c r="H40" s="32"/>
      <c r="I40" s="33"/>
      <c r="J40" s="34"/>
      <c r="K40" s="32"/>
      <c r="L40" s="33"/>
      <c r="M40" s="34"/>
    </row>
    <row r="41" spans="1:13" x14ac:dyDescent="0.25">
      <c r="A41" s="22" t="s">
        <v>168</v>
      </c>
      <c r="B41" s="32"/>
      <c r="C41" s="33"/>
      <c r="D41" s="33"/>
      <c r="E41" s="33"/>
      <c r="F41" s="33"/>
      <c r="G41" s="34"/>
      <c r="H41" s="32"/>
      <c r="I41" s="33"/>
      <c r="J41" s="34"/>
      <c r="K41" s="32"/>
      <c r="L41" s="33"/>
      <c r="M41" s="34"/>
    </row>
    <row r="42" spans="1:13" x14ac:dyDescent="0.25">
      <c r="A42" s="25" t="s">
        <v>150</v>
      </c>
      <c r="B42" s="14">
        <v>282900</v>
      </c>
      <c r="C42" s="6">
        <v>694235</v>
      </c>
      <c r="D42" s="6">
        <v>0</v>
      </c>
      <c r="E42" s="6">
        <v>0</v>
      </c>
      <c r="F42" s="6">
        <v>45109</v>
      </c>
      <c r="G42" s="15">
        <v>1022244</v>
      </c>
      <c r="H42" s="14">
        <v>0</v>
      </c>
      <c r="I42" s="6">
        <v>14933269</v>
      </c>
      <c r="J42" s="15">
        <v>14933269</v>
      </c>
      <c r="K42" s="14">
        <v>15955513</v>
      </c>
      <c r="L42" s="6">
        <v>25057220</v>
      </c>
      <c r="M42" s="15">
        <v>41012733</v>
      </c>
    </row>
    <row r="43" spans="1:13" x14ac:dyDescent="0.25">
      <c r="A43" s="25" t="s">
        <v>151</v>
      </c>
      <c r="B43" s="14">
        <v>236103</v>
      </c>
      <c r="C43" s="6">
        <v>997535</v>
      </c>
      <c r="D43" s="6">
        <v>0</v>
      </c>
      <c r="E43" s="6">
        <v>0</v>
      </c>
      <c r="F43" s="6">
        <v>11738</v>
      </c>
      <c r="G43" s="15">
        <v>1245376</v>
      </c>
      <c r="H43" s="14">
        <v>0</v>
      </c>
      <c r="I43" s="6">
        <v>14659968</v>
      </c>
      <c r="J43" s="15">
        <v>14659968</v>
      </c>
      <c r="K43" s="14">
        <v>15905344</v>
      </c>
      <c r="L43" s="6">
        <v>26387373</v>
      </c>
      <c r="M43" s="15">
        <v>42292717</v>
      </c>
    </row>
    <row r="44" spans="1:13" x14ac:dyDescent="0.25">
      <c r="A44" s="25" t="s">
        <v>152</v>
      </c>
      <c r="B44" s="14">
        <v>155996</v>
      </c>
      <c r="C44" s="6">
        <v>634765</v>
      </c>
      <c r="D44" s="6">
        <v>0</v>
      </c>
      <c r="E44" s="6">
        <v>0</v>
      </c>
      <c r="F44" s="6">
        <v>1130537</v>
      </c>
      <c r="G44" s="15">
        <v>1921298</v>
      </c>
      <c r="H44" s="14">
        <v>0</v>
      </c>
      <c r="I44" s="6">
        <v>14368496</v>
      </c>
      <c r="J44" s="15">
        <v>14368496</v>
      </c>
      <c r="K44" s="14">
        <v>16289794</v>
      </c>
      <c r="L44" s="6">
        <v>27945148</v>
      </c>
      <c r="M44" s="15">
        <v>44234942</v>
      </c>
    </row>
    <row r="45" spans="1:13" x14ac:dyDescent="0.25">
      <c r="A45" s="25" t="s">
        <v>153</v>
      </c>
      <c r="B45" s="14">
        <v>169333</v>
      </c>
      <c r="C45" s="6">
        <v>763471</v>
      </c>
      <c r="D45" s="6">
        <v>0</v>
      </c>
      <c r="E45" s="6">
        <v>0</v>
      </c>
      <c r="F45" s="6">
        <v>1204961</v>
      </c>
      <c r="G45" s="15">
        <v>2137765</v>
      </c>
      <c r="H45" s="14">
        <v>0</v>
      </c>
      <c r="I45" s="6">
        <v>14081137</v>
      </c>
      <c r="J45" s="15">
        <v>14081137</v>
      </c>
      <c r="K45" s="14">
        <v>16218902</v>
      </c>
      <c r="L45" s="6">
        <v>29568599</v>
      </c>
      <c r="M45" s="15">
        <v>45787501</v>
      </c>
    </row>
    <row r="46" spans="1:13" x14ac:dyDescent="0.25">
      <c r="A46" s="22" t="s">
        <v>162</v>
      </c>
      <c r="B46" s="12">
        <f t="shared" ref="B46:G46" si="10">SUM(B42:B45)</f>
        <v>844332</v>
      </c>
      <c r="C46" s="5">
        <f t="shared" si="10"/>
        <v>3090006</v>
      </c>
      <c r="D46" s="5">
        <f t="shared" si="10"/>
        <v>0</v>
      </c>
      <c r="E46" s="5">
        <f t="shared" si="10"/>
        <v>0</v>
      </c>
      <c r="F46" s="5">
        <f t="shared" si="10"/>
        <v>2392345</v>
      </c>
      <c r="G46" s="13">
        <f t="shared" si="10"/>
        <v>6326683</v>
      </c>
      <c r="H46" s="12">
        <f t="shared" ref="H46:M46" si="11">SUM(H42:H45)</f>
        <v>0</v>
      </c>
      <c r="I46" s="5">
        <f t="shared" si="11"/>
        <v>58042870</v>
      </c>
      <c r="J46" s="13">
        <f t="shared" si="11"/>
        <v>58042870</v>
      </c>
      <c r="K46" s="12">
        <f t="shared" si="11"/>
        <v>64369553</v>
      </c>
      <c r="L46" s="5">
        <f t="shared" si="11"/>
        <v>108958340</v>
      </c>
      <c r="M46" s="13">
        <f t="shared" si="11"/>
        <v>173327893</v>
      </c>
    </row>
    <row r="47" spans="1:13" x14ac:dyDescent="0.25">
      <c r="A47" s="24"/>
      <c r="B47" s="32"/>
      <c r="C47" s="33"/>
      <c r="D47" s="33"/>
      <c r="E47" s="33"/>
      <c r="F47" s="33"/>
      <c r="G47" s="34"/>
      <c r="H47" s="32"/>
      <c r="I47" s="33"/>
      <c r="J47" s="34"/>
      <c r="K47" s="32"/>
      <c r="L47" s="33"/>
      <c r="M47" s="34"/>
    </row>
    <row r="48" spans="1:13" x14ac:dyDescent="0.25">
      <c r="A48" s="22" t="s">
        <v>169</v>
      </c>
      <c r="B48" s="32"/>
      <c r="C48" s="33"/>
      <c r="D48" s="33"/>
      <c r="E48" s="33"/>
      <c r="F48" s="33"/>
      <c r="G48" s="34"/>
      <c r="H48" s="32"/>
      <c r="I48" s="33"/>
      <c r="J48" s="34"/>
      <c r="K48" s="32"/>
      <c r="L48" s="33"/>
      <c r="M48" s="34"/>
    </row>
    <row r="49" spans="1:13" x14ac:dyDescent="0.25">
      <c r="A49" s="25" t="s">
        <v>150</v>
      </c>
      <c r="B49" s="14">
        <v>76189</v>
      </c>
      <c r="C49" s="6">
        <v>396123</v>
      </c>
      <c r="D49" s="6">
        <v>0</v>
      </c>
      <c r="E49" s="6">
        <v>6752499</v>
      </c>
      <c r="F49" s="6">
        <v>966623</v>
      </c>
      <c r="G49" s="15">
        <v>8191434</v>
      </c>
      <c r="H49" s="14">
        <v>0</v>
      </c>
      <c r="I49" s="6">
        <v>15172708</v>
      </c>
      <c r="J49" s="15">
        <v>15172708</v>
      </c>
      <c r="K49" s="14">
        <v>23364142</v>
      </c>
      <c r="L49" s="6">
        <v>-5590951</v>
      </c>
      <c r="M49" s="15">
        <v>17773191</v>
      </c>
    </row>
    <row r="50" spans="1:13" x14ac:dyDescent="0.25">
      <c r="A50" s="25" t="s">
        <v>151</v>
      </c>
      <c r="B50" s="14">
        <v>83222</v>
      </c>
      <c r="C50" s="6">
        <v>582927</v>
      </c>
      <c r="D50" s="6">
        <v>0</v>
      </c>
      <c r="E50" s="6">
        <v>6721189</v>
      </c>
      <c r="F50" s="6">
        <v>900792</v>
      </c>
      <c r="G50" s="15">
        <v>8288130</v>
      </c>
      <c r="H50" s="14">
        <v>0</v>
      </c>
      <c r="I50" s="6">
        <v>14912154</v>
      </c>
      <c r="J50" s="15">
        <v>14912154</v>
      </c>
      <c r="K50" s="14">
        <v>23200284</v>
      </c>
      <c r="L50" s="6">
        <v>-5938547</v>
      </c>
      <c r="M50" s="15">
        <v>17261737</v>
      </c>
    </row>
    <row r="51" spans="1:13" x14ac:dyDescent="0.25">
      <c r="A51" s="25" t="s">
        <v>152</v>
      </c>
      <c r="B51" s="14">
        <v>76938</v>
      </c>
      <c r="C51" s="6">
        <v>535073</v>
      </c>
      <c r="D51" s="6">
        <v>0</v>
      </c>
      <c r="E51" s="6">
        <v>7213289</v>
      </c>
      <c r="F51" s="6">
        <v>1052507</v>
      </c>
      <c r="G51" s="15">
        <v>8877807</v>
      </c>
      <c r="H51" s="14">
        <v>0</v>
      </c>
      <c r="I51" s="6">
        <v>14640318</v>
      </c>
      <c r="J51" s="15">
        <v>14640318</v>
      </c>
      <c r="K51" s="14">
        <v>23518125</v>
      </c>
      <c r="L51" s="6">
        <v>-6318497</v>
      </c>
      <c r="M51" s="15">
        <v>17199628</v>
      </c>
    </row>
    <row r="52" spans="1:13" x14ac:dyDescent="0.25">
      <c r="A52" s="25" t="s">
        <v>153</v>
      </c>
      <c r="B52" s="14">
        <v>66675</v>
      </c>
      <c r="C52" s="6">
        <v>540721</v>
      </c>
      <c r="D52" s="6">
        <v>0</v>
      </c>
      <c r="E52" s="6">
        <v>7747224</v>
      </c>
      <c r="F52" s="6">
        <v>1090526</v>
      </c>
      <c r="G52" s="15">
        <v>9445146</v>
      </c>
      <c r="H52" s="14">
        <v>0</v>
      </c>
      <c r="I52" s="6">
        <v>14366263</v>
      </c>
      <c r="J52" s="15">
        <v>14366263</v>
      </c>
      <c r="K52" s="14">
        <v>23811409</v>
      </c>
      <c r="L52" s="6">
        <v>-6579673</v>
      </c>
      <c r="M52" s="15">
        <v>17231736</v>
      </c>
    </row>
    <row r="53" spans="1:13" x14ac:dyDescent="0.25">
      <c r="A53" s="22" t="s">
        <v>162</v>
      </c>
      <c r="B53" s="12">
        <f t="shared" ref="B53:G53" si="12">SUM(B49:B52)</f>
        <v>303024</v>
      </c>
      <c r="C53" s="5">
        <f t="shared" si="12"/>
        <v>2054844</v>
      </c>
      <c r="D53" s="5">
        <f t="shared" si="12"/>
        <v>0</v>
      </c>
      <c r="E53" s="5">
        <f t="shared" si="12"/>
        <v>28434201</v>
      </c>
      <c r="F53" s="5">
        <f t="shared" si="12"/>
        <v>4010448</v>
      </c>
      <c r="G53" s="13">
        <f t="shared" si="12"/>
        <v>34802517</v>
      </c>
      <c r="H53" s="12">
        <f t="shared" ref="H53:M53" si="13">SUM(H49:H52)</f>
        <v>0</v>
      </c>
      <c r="I53" s="5">
        <f t="shared" si="13"/>
        <v>59091443</v>
      </c>
      <c r="J53" s="13">
        <f t="shared" si="13"/>
        <v>59091443</v>
      </c>
      <c r="K53" s="12">
        <f t="shared" si="13"/>
        <v>93893960</v>
      </c>
      <c r="L53" s="5">
        <f t="shared" si="13"/>
        <v>-24427668</v>
      </c>
      <c r="M53" s="13">
        <f t="shared" si="13"/>
        <v>69466292</v>
      </c>
    </row>
    <row r="54" spans="1:13" x14ac:dyDescent="0.25">
      <c r="A54" s="24"/>
      <c r="B54" s="32"/>
      <c r="C54" s="33"/>
      <c r="D54" s="33"/>
      <c r="E54" s="33"/>
      <c r="F54" s="33"/>
      <c r="G54" s="34"/>
      <c r="H54" s="32"/>
      <c r="I54" s="33"/>
      <c r="J54" s="34"/>
      <c r="K54" s="32"/>
      <c r="L54" s="33"/>
      <c r="M54" s="34"/>
    </row>
    <row r="55" spans="1:13" x14ac:dyDescent="0.25">
      <c r="A55" s="22" t="s">
        <v>170</v>
      </c>
      <c r="B55" s="32"/>
      <c r="C55" s="33"/>
      <c r="D55" s="33"/>
      <c r="E55" s="33"/>
      <c r="F55" s="33"/>
      <c r="G55" s="34"/>
      <c r="H55" s="32"/>
      <c r="I55" s="33"/>
      <c r="J55" s="34"/>
      <c r="K55" s="32"/>
      <c r="L55" s="33"/>
      <c r="M55" s="34"/>
    </row>
    <row r="56" spans="1:13" x14ac:dyDescent="0.25">
      <c r="A56" s="25" t="s">
        <v>150</v>
      </c>
      <c r="B56" s="14">
        <v>43387</v>
      </c>
      <c r="C56" s="6">
        <v>265401</v>
      </c>
      <c r="D56" s="6">
        <v>0</v>
      </c>
      <c r="E56" s="6">
        <v>8082913</v>
      </c>
      <c r="F56" s="6">
        <v>619269</v>
      </c>
      <c r="G56" s="15">
        <v>9010970</v>
      </c>
      <c r="H56" s="14">
        <v>0</v>
      </c>
      <c r="I56" s="6">
        <v>13619856</v>
      </c>
      <c r="J56" s="15">
        <v>13619856</v>
      </c>
      <c r="K56" s="14">
        <v>22630826</v>
      </c>
      <c r="L56" s="6">
        <v>-7110874</v>
      </c>
      <c r="M56" s="15">
        <v>15519952</v>
      </c>
    </row>
    <row r="57" spans="1:13" x14ac:dyDescent="0.25">
      <c r="A57" s="25" t="s">
        <v>151</v>
      </c>
      <c r="B57" s="14">
        <v>48354</v>
      </c>
      <c r="C57" s="6">
        <v>361749</v>
      </c>
      <c r="D57" s="6">
        <v>0</v>
      </c>
      <c r="E57" s="6">
        <v>7610427</v>
      </c>
      <c r="F57" s="6">
        <v>587669</v>
      </c>
      <c r="G57" s="15">
        <v>8608199</v>
      </c>
      <c r="H57" s="14">
        <v>0</v>
      </c>
      <c r="I57" s="6">
        <v>13378595</v>
      </c>
      <c r="J57" s="15">
        <v>13378595</v>
      </c>
      <c r="K57" s="14">
        <v>21986794</v>
      </c>
      <c r="L57" s="6">
        <v>-6751913</v>
      </c>
      <c r="M57" s="15">
        <v>15234881</v>
      </c>
    </row>
    <row r="58" spans="1:13" x14ac:dyDescent="0.25">
      <c r="A58" s="25" t="s">
        <v>152</v>
      </c>
      <c r="B58" s="14">
        <v>82814</v>
      </c>
      <c r="C58" s="6">
        <v>310936</v>
      </c>
      <c r="D58" s="6">
        <v>0</v>
      </c>
      <c r="E58" s="6">
        <v>7548116</v>
      </c>
      <c r="F58" s="6">
        <v>973309</v>
      </c>
      <c r="G58" s="15">
        <v>8915175</v>
      </c>
      <c r="H58" s="14">
        <v>0</v>
      </c>
      <c r="I58" s="6">
        <v>13121177</v>
      </c>
      <c r="J58" s="15">
        <v>13121177</v>
      </c>
      <c r="K58" s="14">
        <v>22036352</v>
      </c>
      <c r="L58" s="6">
        <v>-6992449</v>
      </c>
      <c r="M58" s="15">
        <v>15043903</v>
      </c>
    </row>
    <row r="59" spans="1:13" x14ac:dyDescent="0.25">
      <c r="A59" s="25" t="s">
        <v>153</v>
      </c>
      <c r="B59" s="14">
        <v>48097</v>
      </c>
      <c r="C59" s="6">
        <v>348724</v>
      </c>
      <c r="D59" s="6">
        <v>0</v>
      </c>
      <c r="E59" s="6">
        <v>7465903</v>
      </c>
      <c r="F59" s="6">
        <v>1018857</v>
      </c>
      <c r="G59" s="15">
        <v>8881581</v>
      </c>
      <c r="H59" s="14">
        <v>0</v>
      </c>
      <c r="I59" s="6">
        <v>12864538</v>
      </c>
      <c r="J59" s="15">
        <v>12864538</v>
      </c>
      <c r="K59" s="14">
        <v>21746119</v>
      </c>
      <c r="L59" s="6">
        <v>-6725357</v>
      </c>
      <c r="M59" s="15">
        <v>15020762</v>
      </c>
    </row>
    <row r="60" spans="1:13" x14ac:dyDescent="0.25">
      <c r="A60" s="22" t="s">
        <v>162</v>
      </c>
      <c r="B60" s="12">
        <f t="shared" ref="B60:G60" si="14">SUM(B56:B59)</f>
        <v>222652</v>
      </c>
      <c r="C60" s="5">
        <f t="shared" si="14"/>
        <v>1286810</v>
      </c>
      <c r="D60" s="5">
        <f t="shared" si="14"/>
        <v>0</v>
      </c>
      <c r="E60" s="5">
        <f t="shared" si="14"/>
        <v>30707359</v>
      </c>
      <c r="F60" s="5">
        <f t="shared" si="14"/>
        <v>3199104</v>
      </c>
      <c r="G60" s="13">
        <f t="shared" si="14"/>
        <v>35415925</v>
      </c>
      <c r="H60" s="12">
        <f t="shared" ref="H60:M60" si="15">SUM(H56:H59)</f>
        <v>0</v>
      </c>
      <c r="I60" s="5">
        <f t="shared" si="15"/>
        <v>52984166</v>
      </c>
      <c r="J60" s="13">
        <f t="shared" si="15"/>
        <v>52984166</v>
      </c>
      <c r="K60" s="12">
        <f t="shared" si="15"/>
        <v>88400091</v>
      </c>
      <c r="L60" s="5">
        <f t="shared" si="15"/>
        <v>-27580593</v>
      </c>
      <c r="M60" s="13">
        <f t="shared" si="15"/>
        <v>60819498</v>
      </c>
    </row>
    <row r="61" spans="1:13" x14ac:dyDescent="0.25">
      <c r="A61" s="24"/>
      <c r="B61" s="32"/>
      <c r="C61" s="33"/>
      <c r="D61" s="33"/>
      <c r="E61" s="33"/>
      <c r="F61" s="33"/>
      <c r="G61" s="34"/>
      <c r="H61" s="32"/>
      <c r="I61" s="33"/>
      <c r="J61" s="34"/>
      <c r="K61" s="32"/>
      <c r="L61" s="33"/>
      <c r="M61" s="34"/>
    </row>
    <row r="62" spans="1:13" x14ac:dyDescent="0.25">
      <c r="A62" s="22" t="s">
        <v>171</v>
      </c>
      <c r="B62" s="32"/>
      <c r="C62" s="33"/>
      <c r="D62" s="33"/>
      <c r="E62" s="33"/>
      <c r="F62" s="33"/>
      <c r="G62" s="34"/>
      <c r="H62" s="32"/>
      <c r="I62" s="33"/>
      <c r="J62" s="34"/>
      <c r="K62" s="32"/>
      <c r="L62" s="33"/>
      <c r="M62" s="34"/>
    </row>
    <row r="63" spans="1:13" x14ac:dyDescent="0.25">
      <c r="A63" s="25" t="s">
        <v>150</v>
      </c>
      <c r="B63" s="14">
        <v>11203904.359999999</v>
      </c>
      <c r="C63" s="6">
        <v>12548577.49</v>
      </c>
      <c r="D63" s="6">
        <v>0</v>
      </c>
      <c r="E63" s="6">
        <v>153314824.19</v>
      </c>
      <c r="F63" s="6">
        <v>0</v>
      </c>
      <c r="G63" s="15">
        <v>177067306.03999999</v>
      </c>
      <c r="H63" s="14">
        <v>0</v>
      </c>
      <c r="I63" s="6">
        <v>0</v>
      </c>
      <c r="J63" s="15">
        <v>0</v>
      </c>
      <c r="K63" s="14">
        <v>177067306.03999999</v>
      </c>
      <c r="L63" s="6">
        <v>155373909.99000001</v>
      </c>
      <c r="M63" s="15">
        <v>332441216.02999997</v>
      </c>
    </row>
    <row r="64" spans="1:13" x14ac:dyDescent="0.25">
      <c r="A64" s="25" t="s">
        <v>151</v>
      </c>
      <c r="B64" s="14">
        <v>9254723.3499999996</v>
      </c>
      <c r="C64" s="6">
        <v>10828818.07</v>
      </c>
      <c r="D64" s="6">
        <v>0</v>
      </c>
      <c r="E64" s="6">
        <v>160481678.24000001</v>
      </c>
      <c r="F64" s="6">
        <v>0</v>
      </c>
      <c r="G64" s="15">
        <v>180565219.66</v>
      </c>
      <c r="H64" s="14">
        <v>0</v>
      </c>
      <c r="I64" s="6">
        <v>0</v>
      </c>
      <c r="J64" s="15">
        <v>0</v>
      </c>
      <c r="K64" s="14">
        <v>180565219.66</v>
      </c>
      <c r="L64" s="6">
        <v>160250837.44999999</v>
      </c>
      <c r="M64" s="15">
        <v>340816057.11000001</v>
      </c>
    </row>
    <row r="65" spans="1:13" x14ac:dyDescent="0.25">
      <c r="A65" s="25" t="s">
        <v>152</v>
      </c>
      <c r="B65" s="14">
        <v>7956473.3600000003</v>
      </c>
      <c r="C65" s="6">
        <v>9424910.3800000008</v>
      </c>
      <c r="D65" s="6">
        <v>0</v>
      </c>
      <c r="E65" s="6">
        <v>150645202.91999999</v>
      </c>
      <c r="F65" s="6">
        <v>0</v>
      </c>
      <c r="G65" s="15">
        <v>168026586.66</v>
      </c>
      <c r="H65" s="14">
        <v>0</v>
      </c>
      <c r="I65" s="6">
        <v>0</v>
      </c>
      <c r="J65" s="15">
        <v>0</v>
      </c>
      <c r="K65" s="14">
        <v>168026586.66</v>
      </c>
      <c r="L65" s="6">
        <v>163909320.72</v>
      </c>
      <c r="M65" s="15">
        <v>331935907.38</v>
      </c>
    </row>
    <row r="66" spans="1:13" x14ac:dyDescent="0.25">
      <c r="A66" s="25" t="s">
        <v>153</v>
      </c>
      <c r="B66" s="14">
        <v>8778679.0899999999</v>
      </c>
      <c r="C66" s="6">
        <v>9160585.9499999993</v>
      </c>
      <c r="D66" s="6">
        <v>0</v>
      </c>
      <c r="E66" s="6">
        <v>150362862.34</v>
      </c>
      <c r="F66" s="6">
        <v>0</v>
      </c>
      <c r="G66" s="15">
        <v>168302127.38</v>
      </c>
      <c r="H66" s="14">
        <v>0</v>
      </c>
      <c r="I66" s="6">
        <v>0</v>
      </c>
      <c r="J66" s="15">
        <v>0</v>
      </c>
      <c r="K66" s="14">
        <v>168302127.38</v>
      </c>
      <c r="L66" s="6">
        <v>160112185.34</v>
      </c>
      <c r="M66" s="15">
        <v>328414312.72000003</v>
      </c>
    </row>
    <row r="67" spans="1:13" x14ac:dyDescent="0.25">
      <c r="A67" s="22" t="s">
        <v>162</v>
      </c>
      <c r="B67" s="12">
        <f t="shared" ref="B67:G67" si="16">SUM(B63:B66)</f>
        <v>37193780.159999996</v>
      </c>
      <c r="C67" s="5">
        <f t="shared" si="16"/>
        <v>41962891.890000001</v>
      </c>
      <c r="D67" s="5">
        <f t="shared" si="16"/>
        <v>0</v>
      </c>
      <c r="E67" s="5">
        <f t="shared" si="16"/>
        <v>614804567.69000006</v>
      </c>
      <c r="F67" s="5">
        <f t="shared" si="16"/>
        <v>0</v>
      </c>
      <c r="G67" s="13">
        <f t="shared" si="16"/>
        <v>693961239.74000001</v>
      </c>
      <c r="H67" s="12">
        <f t="shared" ref="H67:M67" si="17">SUM(H63:H66)</f>
        <v>0</v>
      </c>
      <c r="I67" s="5">
        <f t="shared" si="17"/>
        <v>0</v>
      </c>
      <c r="J67" s="13">
        <f t="shared" si="17"/>
        <v>0</v>
      </c>
      <c r="K67" s="12">
        <f t="shared" si="17"/>
        <v>693961239.74000001</v>
      </c>
      <c r="L67" s="5">
        <f t="shared" si="17"/>
        <v>639646253.5</v>
      </c>
      <c r="M67" s="13">
        <f t="shared" si="17"/>
        <v>1333607493.24</v>
      </c>
    </row>
    <row r="68" spans="1:13" x14ac:dyDescent="0.25">
      <c r="A68" s="24"/>
      <c r="B68" s="32"/>
      <c r="C68" s="33"/>
      <c r="D68" s="33"/>
      <c r="E68" s="33"/>
      <c r="F68" s="33"/>
      <c r="G68" s="34"/>
      <c r="H68" s="32"/>
      <c r="I68" s="33"/>
      <c r="J68" s="34"/>
      <c r="K68" s="32"/>
      <c r="L68" s="33"/>
      <c r="M68" s="34"/>
    </row>
    <row r="69" spans="1:13" x14ac:dyDescent="0.25">
      <c r="A69" s="22" t="s">
        <v>172</v>
      </c>
      <c r="B69" s="32"/>
      <c r="C69" s="33"/>
      <c r="D69" s="33"/>
      <c r="E69" s="33"/>
      <c r="F69" s="33"/>
      <c r="G69" s="34"/>
      <c r="H69" s="32"/>
      <c r="I69" s="33"/>
      <c r="J69" s="34"/>
      <c r="K69" s="32"/>
      <c r="L69" s="33"/>
      <c r="M69" s="34"/>
    </row>
    <row r="70" spans="1:13" x14ac:dyDescent="0.25">
      <c r="A70" s="25" t="s">
        <v>150</v>
      </c>
      <c r="B70" s="14">
        <v>22586497</v>
      </c>
      <c r="C70" s="6">
        <v>20728594</v>
      </c>
      <c r="D70" s="6">
        <v>2684516</v>
      </c>
      <c r="E70" s="6">
        <v>0</v>
      </c>
      <c r="F70" s="6">
        <v>2107822</v>
      </c>
      <c r="G70" s="15">
        <v>48107429</v>
      </c>
      <c r="H70" s="14">
        <v>122720050</v>
      </c>
      <c r="I70" s="6">
        <v>22596756</v>
      </c>
      <c r="J70" s="15">
        <v>145316806</v>
      </c>
      <c r="K70" s="14">
        <v>193424235</v>
      </c>
      <c r="L70" s="6">
        <v>181931442</v>
      </c>
      <c r="M70" s="15">
        <v>375355677</v>
      </c>
    </row>
    <row r="71" spans="1:13" x14ac:dyDescent="0.25">
      <c r="A71" s="25" t="s">
        <v>151</v>
      </c>
      <c r="B71" s="14">
        <v>20815230</v>
      </c>
      <c r="C71" s="6">
        <v>25858583</v>
      </c>
      <c r="D71" s="6">
        <v>1033617</v>
      </c>
      <c r="E71" s="6">
        <v>0</v>
      </c>
      <c r="F71" s="6">
        <v>7827545</v>
      </c>
      <c r="G71" s="15">
        <v>55534975</v>
      </c>
      <c r="H71" s="14">
        <v>106285746</v>
      </c>
      <c r="I71" s="6">
        <v>21781935</v>
      </c>
      <c r="J71" s="15">
        <v>128067681</v>
      </c>
      <c r="K71" s="14">
        <v>183602656</v>
      </c>
      <c r="L71" s="6">
        <v>193241847</v>
      </c>
      <c r="M71" s="15">
        <v>376844503</v>
      </c>
    </row>
    <row r="72" spans="1:13" x14ac:dyDescent="0.25">
      <c r="A72" s="25" t="s">
        <v>152</v>
      </c>
      <c r="B72" s="14">
        <v>23141355</v>
      </c>
      <c r="C72" s="6">
        <v>23820923</v>
      </c>
      <c r="D72" s="6">
        <v>3713552</v>
      </c>
      <c r="E72" s="6">
        <v>0</v>
      </c>
      <c r="F72" s="6">
        <v>2367545</v>
      </c>
      <c r="G72" s="15">
        <v>53043375</v>
      </c>
      <c r="H72" s="14">
        <v>115071959</v>
      </c>
      <c r="I72" s="6">
        <v>20680342</v>
      </c>
      <c r="J72" s="15">
        <v>135752301</v>
      </c>
      <c r="K72" s="14">
        <v>188795676</v>
      </c>
      <c r="L72" s="6">
        <v>207311203</v>
      </c>
      <c r="M72" s="15">
        <v>396106879</v>
      </c>
    </row>
    <row r="73" spans="1:13" x14ac:dyDescent="0.25">
      <c r="A73" s="25" t="s">
        <v>153</v>
      </c>
      <c r="B73" s="14">
        <v>23511601</v>
      </c>
      <c r="C73" s="6">
        <v>21836022</v>
      </c>
      <c r="D73" s="6">
        <v>2171144</v>
      </c>
      <c r="E73" s="6">
        <v>0</v>
      </c>
      <c r="F73" s="6">
        <v>2675424</v>
      </c>
      <c r="G73" s="15">
        <v>50194191</v>
      </c>
      <c r="H73" s="14">
        <v>104777728</v>
      </c>
      <c r="I73" s="6">
        <v>20638628</v>
      </c>
      <c r="J73" s="15">
        <v>125416356</v>
      </c>
      <c r="K73" s="14">
        <v>175610547</v>
      </c>
      <c r="L73" s="6">
        <v>219471603</v>
      </c>
      <c r="M73" s="15">
        <v>395082150</v>
      </c>
    </row>
    <row r="74" spans="1:13" x14ac:dyDescent="0.25">
      <c r="A74" s="22" t="s">
        <v>162</v>
      </c>
      <c r="B74" s="12">
        <f t="shared" ref="B74:G74" si="18">SUM(B70:B73)</f>
        <v>90054683</v>
      </c>
      <c r="C74" s="5">
        <f t="shared" si="18"/>
        <v>92244122</v>
      </c>
      <c r="D74" s="5">
        <f t="shared" si="18"/>
        <v>9602829</v>
      </c>
      <c r="E74" s="5">
        <f t="shared" si="18"/>
        <v>0</v>
      </c>
      <c r="F74" s="5">
        <f t="shared" si="18"/>
        <v>14978336</v>
      </c>
      <c r="G74" s="13">
        <f t="shared" si="18"/>
        <v>206879970</v>
      </c>
      <c r="H74" s="12">
        <f t="shared" ref="H74:M74" si="19">SUM(H70:H73)</f>
        <v>448855483</v>
      </c>
      <c r="I74" s="5">
        <f t="shared" si="19"/>
        <v>85697661</v>
      </c>
      <c r="J74" s="13">
        <f t="shared" si="19"/>
        <v>534553144</v>
      </c>
      <c r="K74" s="12">
        <f t="shared" si="19"/>
        <v>741433114</v>
      </c>
      <c r="L74" s="5">
        <f t="shared" si="19"/>
        <v>801956095</v>
      </c>
      <c r="M74" s="13">
        <f t="shared" si="19"/>
        <v>1543389209</v>
      </c>
    </row>
    <row r="75" spans="1:13" x14ac:dyDescent="0.25">
      <c r="A75" s="24"/>
      <c r="B75" s="32"/>
      <c r="C75" s="33"/>
      <c r="D75" s="33"/>
      <c r="E75" s="33"/>
      <c r="F75" s="33"/>
      <c r="G75" s="34"/>
      <c r="H75" s="32"/>
      <c r="I75" s="33"/>
      <c r="J75" s="34"/>
      <c r="K75" s="32"/>
      <c r="L75" s="33"/>
      <c r="M75" s="34"/>
    </row>
    <row r="76" spans="1:13" x14ac:dyDescent="0.25">
      <c r="A76" s="22" t="s">
        <v>173</v>
      </c>
      <c r="B76" s="32"/>
      <c r="C76" s="33"/>
      <c r="D76" s="33"/>
      <c r="E76" s="33"/>
      <c r="F76" s="33"/>
      <c r="G76" s="34"/>
      <c r="H76" s="32"/>
      <c r="I76" s="33"/>
      <c r="J76" s="34"/>
      <c r="K76" s="32"/>
      <c r="L76" s="33"/>
      <c r="M76" s="34"/>
    </row>
    <row r="77" spans="1:13" x14ac:dyDescent="0.25">
      <c r="A77" s="25" t="s">
        <v>150</v>
      </c>
      <c r="B77" s="14">
        <v>4702665.91</v>
      </c>
      <c r="C77" s="6">
        <v>18179227.77</v>
      </c>
      <c r="D77" s="6">
        <v>604829</v>
      </c>
      <c r="E77" s="6">
        <v>0</v>
      </c>
      <c r="F77" s="6">
        <v>1378125.75</v>
      </c>
      <c r="G77" s="15">
        <v>24864848.43</v>
      </c>
      <c r="H77" s="14">
        <v>8244184.2599999998</v>
      </c>
      <c r="I77" s="6">
        <v>0</v>
      </c>
      <c r="J77" s="15">
        <v>8244184.2599999998</v>
      </c>
      <c r="K77" s="14">
        <v>33109032.690000001</v>
      </c>
      <c r="L77" s="6">
        <v>103006317.48999999</v>
      </c>
      <c r="M77" s="15">
        <v>136115350.18000001</v>
      </c>
    </row>
    <row r="78" spans="1:13" x14ac:dyDescent="0.25">
      <c r="A78" s="25" t="s">
        <v>151</v>
      </c>
      <c r="B78" s="14">
        <v>4166966.96</v>
      </c>
      <c r="C78" s="6">
        <v>16749613.01</v>
      </c>
      <c r="D78" s="6">
        <v>584627.78</v>
      </c>
      <c r="E78" s="6">
        <v>0</v>
      </c>
      <c r="F78" s="6">
        <v>1407382.5</v>
      </c>
      <c r="G78" s="15">
        <v>22908590.25</v>
      </c>
      <c r="H78" s="14">
        <v>8513792.3900000006</v>
      </c>
      <c r="I78" s="6">
        <v>0</v>
      </c>
      <c r="J78" s="15">
        <v>8513792.3900000006</v>
      </c>
      <c r="K78" s="14">
        <v>31422382.640000001</v>
      </c>
      <c r="L78" s="6">
        <v>104739579.45999999</v>
      </c>
      <c r="M78" s="15">
        <v>136161962.09999999</v>
      </c>
    </row>
    <row r="79" spans="1:13" x14ac:dyDescent="0.25">
      <c r="A79" s="25" t="s">
        <v>152</v>
      </c>
      <c r="B79" s="14">
        <v>3780896.4</v>
      </c>
      <c r="C79" s="6">
        <v>11132632.27</v>
      </c>
      <c r="D79" s="6">
        <v>578303.52</v>
      </c>
      <c r="E79" s="6">
        <v>0</v>
      </c>
      <c r="F79" s="6">
        <v>1436639.25</v>
      </c>
      <c r="G79" s="15">
        <v>16928471.440000001</v>
      </c>
      <c r="H79" s="14">
        <v>8643035.5600000005</v>
      </c>
      <c r="I79" s="6">
        <v>0</v>
      </c>
      <c r="J79" s="15">
        <v>8643035.5600000005</v>
      </c>
      <c r="K79" s="14">
        <v>25571507</v>
      </c>
      <c r="L79" s="6">
        <v>108740126.26000001</v>
      </c>
      <c r="M79" s="15">
        <v>134311633.25999999</v>
      </c>
    </row>
    <row r="80" spans="1:13" x14ac:dyDescent="0.25">
      <c r="A80" s="25" t="s">
        <v>153</v>
      </c>
      <c r="B80" s="14">
        <v>3861551.83</v>
      </c>
      <c r="C80" s="6">
        <v>3412094.78</v>
      </c>
      <c r="D80" s="6">
        <v>1410493.92</v>
      </c>
      <c r="E80" s="6">
        <v>0</v>
      </c>
      <c r="F80" s="6">
        <v>1593139.09</v>
      </c>
      <c r="G80" s="15">
        <v>10277279.619999999</v>
      </c>
      <c r="H80" s="14">
        <v>17566576.109999999</v>
      </c>
      <c r="I80" s="6">
        <v>0</v>
      </c>
      <c r="J80" s="15">
        <v>17566576.109999999</v>
      </c>
      <c r="K80" s="14">
        <v>27843855.73</v>
      </c>
      <c r="L80" s="6">
        <v>112340698.11</v>
      </c>
      <c r="M80" s="15">
        <v>140184553.84</v>
      </c>
    </row>
    <row r="81" spans="1:13" x14ac:dyDescent="0.25">
      <c r="A81" s="22" t="s">
        <v>162</v>
      </c>
      <c r="B81" s="12">
        <f t="shared" ref="B81:G81" si="20">SUM(B77:B80)</f>
        <v>16512081.100000001</v>
      </c>
      <c r="C81" s="5">
        <f t="shared" si="20"/>
        <v>49473567.829999998</v>
      </c>
      <c r="D81" s="5">
        <f t="shared" si="20"/>
        <v>3178254.2199999997</v>
      </c>
      <c r="E81" s="5">
        <f t="shared" si="20"/>
        <v>0</v>
      </c>
      <c r="F81" s="5">
        <f t="shared" si="20"/>
        <v>5815286.5899999999</v>
      </c>
      <c r="G81" s="13">
        <f t="shared" si="20"/>
        <v>74979189.74000001</v>
      </c>
      <c r="H81" s="12">
        <f t="shared" ref="H81:M81" si="21">SUM(H77:H80)</f>
        <v>42967588.32</v>
      </c>
      <c r="I81" s="5">
        <f t="shared" si="21"/>
        <v>0</v>
      </c>
      <c r="J81" s="13">
        <f t="shared" si="21"/>
        <v>42967588.32</v>
      </c>
      <c r="K81" s="12">
        <f t="shared" si="21"/>
        <v>117946778.06</v>
      </c>
      <c r="L81" s="5">
        <f t="shared" si="21"/>
        <v>428826721.31999999</v>
      </c>
      <c r="M81" s="13">
        <f t="shared" si="21"/>
        <v>546773499.38</v>
      </c>
    </row>
    <row r="82" spans="1:13" x14ac:dyDescent="0.25">
      <c r="A82" s="24"/>
      <c r="B82" s="32"/>
      <c r="C82" s="33"/>
      <c r="D82" s="33"/>
      <c r="E82" s="33"/>
      <c r="F82" s="33"/>
      <c r="G82" s="34"/>
      <c r="H82" s="32"/>
      <c r="I82" s="33"/>
      <c r="J82" s="34"/>
      <c r="K82" s="32"/>
      <c r="L82" s="33"/>
      <c r="M82" s="34"/>
    </row>
    <row r="83" spans="1:13" x14ac:dyDescent="0.25">
      <c r="A83" s="22" t="s">
        <v>174</v>
      </c>
      <c r="B83" s="32"/>
      <c r="C83" s="33"/>
      <c r="D83" s="33"/>
      <c r="E83" s="33"/>
      <c r="F83" s="33"/>
      <c r="G83" s="34"/>
      <c r="H83" s="32"/>
      <c r="I83" s="33"/>
      <c r="J83" s="34"/>
      <c r="K83" s="32"/>
      <c r="L83" s="33"/>
      <c r="M83" s="34"/>
    </row>
    <row r="84" spans="1:13" x14ac:dyDescent="0.25">
      <c r="A84" s="25" t="s">
        <v>150</v>
      </c>
      <c r="B84" s="14">
        <v>9705442</v>
      </c>
      <c r="C84" s="6">
        <v>11129589</v>
      </c>
      <c r="D84" s="6">
        <v>298857</v>
      </c>
      <c r="E84" s="6">
        <v>0</v>
      </c>
      <c r="F84" s="6">
        <v>1361103</v>
      </c>
      <c r="G84" s="15">
        <v>22494991</v>
      </c>
      <c r="H84" s="14">
        <v>31661488</v>
      </c>
      <c r="I84" s="6">
        <v>7619180</v>
      </c>
      <c r="J84" s="15">
        <v>39280668</v>
      </c>
      <c r="K84" s="14">
        <v>61775659</v>
      </c>
      <c r="L84" s="6">
        <v>140141593</v>
      </c>
      <c r="M84" s="15">
        <v>201917252</v>
      </c>
    </row>
    <row r="85" spans="1:13" x14ac:dyDescent="0.25">
      <c r="A85" s="25" t="s">
        <v>151</v>
      </c>
      <c r="B85" s="14">
        <v>8654019</v>
      </c>
      <c r="C85" s="6">
        <v>13806185</v>
      </c>
      <c r="D85" s="6">
        <v>301123</v>
      </c>
      <c r="E85" s="6">
        <v>0</v>
      </c>
      <c r="F85" s="6">
        <v>3430467</v>
      </c>
      <c r="G85" s="15">
        <v>26191794</v>
      </c>
      <c r="H85" s="14">
        <v>17390103</v>
      </c>
      <c r="I85" s="6">
        <v>7522287</v>
      </c>
      <c r="J85" s="15">
        <v>24912390</v>
      </c>
      <c r="K85" s="14">
        <v>51104184</v>
      </c>
      <c r="L85" s="6">
        <v>147341020</v>
      </c>
      <c r="M85" s="15">
        <v>198445204</v>
      </c>
    </row>
    <row r="86" spans="1:13" x14ac:dyDescent="0.25">
      <c r="A86" s="25" t="s">
        <v>152</v>
      </c>
      <c r="B86" s="14">
        <v>9663627</v>
      </c>
      <c r="C86" s="6">
        <v>12835018</v>
      </c>
      <c r="D86" s="6">
        <v>501312</v>
      </c>
      <c r="E86" s="6">
        <v>0</v>
      </c>
      <c r="F86" s="6">
        <v>1876427</v>
      </c>
      <c r="G86" s="15">
        <v>24876384</v>
      </c>
      <c r="H86" s="14">
        <v>16213313</v>
      </c>
      <c r="I86" s="6">
        <v>7873832</v>
      </c>
      <c r="J86" s="15">
        <v>24087145</v>
      </c>
      <c r="K86" s="14">
        <v>48963529</v>
      </c>
      <c r="L86" s="6">
        <v>154217939</v>
      </c>
      <c r="M86" s="15">
        <v>203181468</v>
      </c>
    </row>
    <row r="87" spans="1:13" x14ac:dyDescent="0.25">
      <c r="A87" s="25" t="s">
        <v>153</v>
      </c>
      <c r="B87" s="14">
        <v>11917520</v>
      </c>
      <c r="C87" s="6">
        <v>12274534</v>
      </c>
      <c r="D87" s="6">
        <v>504170</v>
      </c>
      <c r="E87" s="6">
        <v>0</v>
      </c>
      <c r="F87" s="6">
        <v>1406605</v>
      </c>
      <c r="G87" s="15">
        <v>26102829</v>
      </c>
      <c r="H87" s="14">
        <v>6544722</v>
      </c>
      <c r="I87" s="6">
        <v>8022029</v>
      </c>
      <c r="J87" s="15">
        <v>14566751</v>
      </c>
      <c r="K87" s="14">
        <v>40669580</v>
      </c>
      <c r="L87" s="6">
        <v>167569678</v>
      </c>
      <c r="M87" s="15">
        <v>208239258</v>
      </c>
    </row>
    <row r="88" spans="1:13" x14ac:dyDescent="0.25">
      <c r="A88" s="22" t="s">
        <v>162</v>
      </c>
      <c r="B88" s="12">
        <f t="shared" ref="B88:G88" si="22">SUM(B84:B87)</f>
        <v>39940608</v>
      </c>
      <c r="C88" s="5">
        <f t="shared" si="22"/>
        <v>50045326</v>
      </c>
      <c r="D88" s="5">
        <f t="shared" si="22"/>
        <v>1605462</v>
      </c>
      <c r="E88" s="5">
        <f t="shared" si="22"/>
        <v>0</v>
      </c>
      <c r="F88" s="5">
        <f t="shared" si="22"/>
        <v>8074602</v>
      </c>
      <c r="G88" s="13">
        <f t="shared" si="22"/>
        <v>99665998</v>
      </c>
      <c r="H88" s="12">
        <f t="shared" ref="H88:M88" si="23">SUM(H84:H87)</f>
        <v>71809626</v>
      </c>
      <c r="I88" s="5">
        <f t="shared" si="23"/>
        <v>31037328</v>
      </c>
      <c r="J88" s="13">
        <f t="shared" si="23"/>
        <v>102846954</v>
      </c>
      <c r="K88" s="12">
        <f t="shared" si="23"/>
        <v>202512952</v>
      </c>
      <c r="L88" s="5">
        <f t="shared" si="23"/>
        <v>609270230</v>
      </c>
      <c r="M88" s="13">
        <f t="shared" si="23"/>
        <v>811783182</v>
      </c>
    </row>
    <row r="89" spans="1:13" x14ac:dyDescent="0.25">
      <c r="A89" s="24"/>
      <c r="B89" s="32"/>
      <c r="C89" s="33"/>
      <c r="D89" s="33"/>
      <c r="E89" s="33"/>
      <c r="F89" s="33"/>
      <c r="G89" s="34"/>
      <c r="H89" s="32"/>
      <c r="I89" s="33"/>
      <c r="J89" s="34"/>
      <c r="K89" s="32"/>
      <c r="L89" s="33"/>
      <c r="M89" s="34"/>
    </row>
    <row r="90" spans="1:13" x14ac:dyDescent="0.25">
      <c r="A90" s="22" t="s">
        <v>175</v>
      </c>
      <c r="B90" s="32"/>
      <c r="C90" s="33"/>
      <c r="D90" s="33"/>
      <c r="E90" s="33"/>
      <c r="F90" s="33"/>
      <c r="G90" s="34"/>
      <c r="H90" s="32"/>
      <c r="I90" s="33"/>
      <c r="J90" s="34"/>
      <c r="K90" s="32"/>
      <c r="L90" s="33"/>
      <c r="M90" s="34"/>
    </row>
    <row r="91" spans="1:13" x14ac:dyDescent="0.25">
      <c r="A91" s="25" t="s">
        <v>150</v>
      </c>
      <c r="B91" s="14">
        <v>20312640.640000001</v>
      </c>
      <c r="C91" s="6">
        <v>14238234.550000001</v>
      </c>
      <c r="D91" s="6">
        <v>0</v>
      </c>
      <c r="E91" s="6">
        <v>-353158394.26999998</v>
      </c>
      <c r="F91" s="6">
        <v>0</v>
      </c>
      <c r="G91" s="15">
        <v>-318607519.07999998</v>
      </c>
      <c r="H91" s="14">
        <v>0</v>
      </c>
      <c r="I91" s="6">
        <v>0</v>
      </c>
      <c r="J91" s="15">
        <v>0</v>
      </c>
      <c r="K91" s="14">
        <v>-318607519.07999998</v>
      </c>
      <c r="L91" s="6">
        <v>516554802.86000001</v>
      </c>
      <c r="M91" s="15">
        <v>197947283.78</v>
      </c>
    </row>
    <row r="92" spans="1:13" x14ac:dyDescent="0.25">
      <c r="A92" s="25" t="s">
        <v>151</v>
      </c>
      <c r="B92" s="14">
        <v>20128628.719999999</v>
      </c>
      <c r="C92" s="6">
        <v>12733925.32</v>
      </c>
      <c r="D92" s="6">
        <v>0</v>
      </c>
      <c r="E92" s="6">
        <v>-360078030.31</v>
      </c>
      <c r="F92" s="6">
        <v>0</v>
      </c>
      <c r="G92" s="15">
        <v>-327215476.26999998</v>
      </c>
      <c r="H92" s="14">
        <v>0</v>
      </c>
      <c r="I92" s="6">
        <v>0</v>
      </c>
      <c r="J92" s="15">
        <v>0</v>
      </c>
      <c r="K92" s="14">
        <v>-327215476.26999998</v>
      </c>
      <c r="L92" s="6">
        <v>512904922.89999998</v>
      </c>
      <c r="M92" s="15">
        <v>185689446.63</v>
      </c>
    </row>
    <row r="93" spans="1:13" x14ac:dyDescent="0.25">
      <c r="A93" s="25" t="s">
        <v>152</v>
      </c>
      <c r="B93" s="14">
        <v>14012486.76</v>
      </c>
      <c r="C93" s="6">
        <v>11339108.17</v>
      </c>
      <c r="D93" s="6">
        <v>0</v>
      </c>
      <c r="E93" s="6">
        <v>-354874578.48000002</v>
      </c>
      <c r="F93" s="6">
        <v>0</v>
      </c>
      <c r="G93" s="15">
        <v>-329522983.55000001</v>
      </c>
      <c r="H93" s="14">
        <v>0</v>
      </c>
      <c r="I93" s="6">
        <v>0</v>
      </c>
      <c r="J93" s="15">
        <v>0</v>
      </c>
      <c r="K93" s="14">
        <v>-329522983.55000001</v>
      </c>
      <c r="L93" s="6">
        <v>509986154.56</v>
      </c>
      <c r="M93" s="15">
        <v>180463171.00999999</v>
      </c>
    </row>
    <row r="94" spans="1:13" x14ac:dyDescent="0.25">
      <c r="A94" s="25" t="s">
        <v>153</v>
      </c>
      <c r="B94" s="14">
        <v>11774165.57</v>
      </c>
      <c r="C94" s="6">
        <v>9874973.9900000002</v>
      </c>
      <c r="D94" s="6">
        <v>0</v>
      </c>
      <c r="E94" s="6">
        <v>-351044108.75</v>
      </c>
      <c r="F94" s="6">
        <v>0</v>
      </c>
      <c r="G94" s="15">
        <v>-329394969.19</v>
      </c>
      <c r="H94" s="14">
        <v>0</v>
      </c>
      <c r="I94" s="6">
        <v>0</v>
      </c>
      <c r="J94" s="15">
        <v>0</v>
      </c>
      <c r="K94" s="14">
        <v>-329394969.19</v>
      </c>
      <c r="L94" s="6">
        <v>510062518.86000001</v>
      </c>
      <c r="M94" s="15">
        <v>180667549.66999999</v>
      </c>
    </row>
    <row r="95" spans="1:13" x14ac:dyDescent="0.25">
      <c r="A95" s="22" t="s">
        <v>162</v>
      </c>
      <c r="B95" s="12">
        <f t="shared" ref="B95:G95" si="24">SUM(B91:B94)</f>
        <v>66227921.689999998</v>
      </c>
      <c r="C95" s="5">
        <f t="shared" si="24"/>
        <v>48186242.030000001</v>
      </c>
      <c r="D95" s="5">
        <f t="shared" si="24"/>
        <v>0</v>
      </c>
      <c r="E95" s="5">
        <f t="shared" si="24"/>
        <v>-1419155111.8099999</v>
      </c>
      <c r="F95" s="5">
        <f t="shared" si="24"/>
        <v>0</v>
      </c>
      <c r="G95" s="13">
        <f t="shared" si="24"/>
        <v>-1304740948.0899999</v>
      </c>
      <c r="H95" s="12">
        <f t="shared" ref="H95:M95" si="25">SUM(H91:H94)</f>
        <v>0</v>
      </c>
      <c r="I95" s="5">
        <f t="shared" si="25"/>
        <v>0</v>
      </c>
      <c r="J95" s="13">
        <f t="shared" si="25"/>
        <v>0</v>
      </c>
      <c r="K95" s="12">
        <f t="shared" si="25"/>
        <v>-1304740948.0899999</v>
      </c>
      <c r="L95" s="5">
        <f t="shared" si="25"/>
        <v>2049508399.1799998</v>
      </c>
      <c r="M95" s="13">
        <f t="shared" si="25"/>
        <v>744767451.08999991</v>
      </c>
    </row>
    <row r="96" spans="1:13" x14ac:dyDescent="0.25">
      <c r="A96" s="24"/>
      <c r="B96" s="32"/>
      <c r="C96" s="33"/>
      <c r="D96" s="33"/>
      <c r="E96" s="33"/>
      <c r="F96" s="33"/>
      <c r="G96" s="34"/>
      <c r="H96" s="32"/>
      <c r="I96" s="33"/>
      <c r="J96" s="34"/>
      <c r="K96" s="32"/>
      <c r="L96" s="33"/>
      <c r="M96" s="34"/>
    </row>
    <row r="97" spans="1:13" x14ac:dyDescent="0.25">
      <c r="A97" s="22" t="s">
        <v>176</v>
      </c>
      <c r="B97" s="32"/>
      <c r="C97" s="33"/>
      <c r="D97" s="33"/>
      <c r="E97" s="33"/>
      <c r="F97" s="33"/>
      <c r="G97" s="34"/>
      <c r="H97" s="32"/>
      <c r="I97" s="33"/>
      <c r="J97" s="34"/>
      <c r="K97" s="32"/>
      <c r="L97" s="33"/>
      <c r="M97" s="34"/>
    </row>
    <row r="98" spans="1:13" x14ac:dyDescent="0.25">
      <c r="A98" s="25" t="s">
        <v>150</v>
      </c>
      <c r="B98" s="14">
        <v>5989214</v>
      </c>
      <c r="C98" s="6">
        <v>-1406175</v>
      </c>
      <c r="D98" s="6">
        <v>0</v>
      </c>
      <c r="E98" s="6">
        <v>-5545155</v>
      </c>
      <c r="F98" s="6">
        <v>0</v>
      </c>
      <c r="G98" s="15">
        <v>-962116</v>
      </c>
      <c r="H98" s="14">
        <v>241569765</v>
      </c>
      <c r="I98" s="6">
        <v>1370619</v>
      </c>
      <c r="J98" s="15">
        <v>242940384</v>
      </c>
      <c r="K98" s="14">
        <v>241978268</v>
      </c>
      <c r="L98" s="6">
        <v>-205011968</v>
      </c>
      <c r="M98" s="15">
        <v>36966300</v>
      </c>
    </row>
    <row r="99" spans="1:13" x14ac:dyDescent="0.25">
      <c r="A99" s="25" t="s">
        <v>151</v>
      </c>
      <c r="B99" s="14">
        <v>3630711</v>
      </c>
      <c r="C99" s="6">
        <v>165110</v>
      </c>
      <c r="D99" s="6">
        <v>0</v>
      </c>
      <c r="E99" s="6">
        <v>-4248628</v>
      </c>
      <c r="F99" s="6">
        <v>0</v>
      </c>
      <c r="G99" s="15">
        <v>-452807</v>
      </c>
      <c r="H99" s="14">
        <v>238569765</v>
      </c>
      <c r="I99" s="6">
        <v>1405105</v>
      </c>
      <c r="J99" s="15">
        <v>239974870</v>
      </c>
      <c r="K99" s="14">
        <v>239522063</v>
      </c>
      <c r="L99" s="6">
        <v>-207175057</v>
      </c>
      <c r="M99" s="15">
        <v>32347006</v>
      </c>
    </row>
    <row r="100" spans="1:13" x14ac:dyDescent="0.25">
      <c r="A100" s="25" t="s">
        <v>152</v>
      </c>
      <c r="B100" s="14">
        <v>3324723</v>
      </c>
      <c r="C100" s="6">
        <v>-668941</v>
      </c>
      <c r="D100" s="6">
        <v>0</v>
      </c>
      <c r="E100" s="6">
        <v>-2019384</v>
      </c>
      <c r="F100" s="6">
        <v>0</v>
      </c>
      <c r="G100" s="15">
        <v>636398</v>
      </c>
      <c r="H100" s="14">
        <v>237569765</v>
      </c>
      <c r="I100" s="6">
        <v>1504561</v>
      </c>
      <c r="J100" s="15">
        <v>239074326</v>
      </c>
      <c r="K100" s="14">
        <v>239710724</v>
      </c>
      <c r="L100" s="6">
        <v>-207952877</v>
      </c>
      <c r="M100" s="15">
        <v>31757847</v>
      </c>
    </row>
    <row r="101" spans="1:13" x14ac:dyDescent="0.25">
      <c r="A101" s="25" t="s">
        <v>153</v>
      </c>
      <c r="B101" s="14">
        <v>2900191</v>
      </c>
      <c r="C101" s="6">
        <v>-1464443</v>
      </c>
      <c r="D101" s="6">
        <v>0</v>
      </c>
      <c r="E101" s="6">
        <v>-2001151</v>
      </c>
      <c r="F101" s="6">
        <v>50</v>
      </c>
      <c r="G101" s="15">
        <v>-565353</v>
      </c>
      <c r="H101" s="14">
        <v>235569765</v>
      </c>
      <c r="I101" s="6">
        <v>1604017</v>
      </c>
      <c r="J101" s="15">
        <v>237173782</v>
      </c>
      <c r="K101" s="14">
        <v>236608429</v>
      </c>
      <c r="L101" s="6">
        <v>-209998252</v>
      </c>
      <c r="M101" s="15">
        <v>26610177</v>
      </c>
    </row>
    <row r="102" spans="1:13" x14ac:dyDescent="0.25">
      <c r="A102" s="22" t="s">
        <v>162</v>
      </c>
      <c r="B102" s="12">
        <f t="shared" ref="B102:G102" si="26">SUM(B98:B101)</f>
        <v>15844839</v>
      </c>
      <c r="C102" s="5">
        <f t="shared" si="26"/>
        <v>-3374449</v>
      </c>
      <c r="D102" s="5">
        <f t="shared" si="26"/>
        <v>0</v>
      </c>
      <c r="E102" s="5">
        <f t="shared" si="26"/>
        <v>-13814318</v>
      </c>
      <c r="F102" s="5">
        <f t="shared" si="26"/>
        <v>50</v>
      </c>
      <c r="G102" s="13">
        <f t="shared" si="26"/>
        <v>-1343878</v>
      </c>
      <c r="H102" s="12">
        <f t="shared" ref="H102:M102" si="27">SUM(H98:H101)</f>
        <v>953279060</v>
      </c>
      <c r="I102" s="5">
        <f t="shared" si="27"/>
        <v>5884302</v>
      </c>
      <c r="J102" s="13">
        <f t="shared" si="27"/>
        <v>959163362</v>
      </c>
      <c r="K102" s="12">
        <f t="shared" si="27"/>
        <v>957819484</v>
      </c>
      <c r="L102" s="5">
        <f t="shared" si="27"/>
        <v>-830138154</v>
      </c>
      <c r="M102" s="13">
        <f t="shared" si="27"/>
        <v>127681330</v>
      </c>
    </row>
    <row r="103" spans="1:13" x14ac:dyDescent="0.25">
      <c r="A103" s="24"/>
      <c r="B103" s="32"/>
      <c r="C103" s="33"/>
      <c r="D103" s="33"/>
      <c r="E103" s="33"/>
      <c r="F103" s="33"/>
      <c r="G103" s="34"/>
      <c r="H103" s="32"/>
      <c r="I103" s="33"/>
      <c r="J103" s="34"/>
      <c r="K103" s="32"/>
      <c r="L103" s="33"/>
      <c r="M103" s="34"/>
    </row>
    <row r="104" spans="1:13" x14ac:dyDescent="0.25">
      <c r="A104" s="22" t="s">
        <v>177</v>
      </c>
      <c r="B104" s="32"/>
      <c r="C104" s="33"/>
      <c r="D104" s="33"/>
      <c r="E104" s="33"/>
      <c r="F104" s="33"/>
      <c r="G104" s="34"/>
      <c r="H104" s="32"/>
      <c r="I104" s="33"/>
      <c r="J104" s="34"/>
      <c r="K104" s="32"/>
      <c r="L104" s="33"/>
      <c r="M104" s="34"/>
    </row>
    <row r="105" spans="1:13" x14ac:dyDescent="0.25">
      <c r="A105" s="25" t="s">
        <v>150</v>
      </c>
      <c r="B105" s="14">
        <v>7621445</v>
      </c>
      <c r="C105" s="6">
        <v>14014331</v>
      </c>
      <c r="D105" s="6">
        <v>4607805</v>
      </c>
      <c r="E105" s="6">
        <v>3891263</v>
      </c>
      <c r="F105" s="6">
        <v>4</v>
      </c>
      <c r="G105" s="15">
        <v>30134848</v>
      </c>
      <c r="H105" s="14">
        <v>221663483</v>
      </c>
      <c r="I105" s="6">
        <v>1443870</v>
      </c>
      <c r="J105" s="15">
        <v>223107353</v>
      </c>
      <c r="K105" s="14">
        <v>253242201</v>
      </c>
      <c r="L105" s="6">
        <v>-63620612</v>
      </c>
      <c r="M105" s="15">
        <v>189621589</v>
      </c>
    </row>
    <row r="106" spans="1:13" x14ac:dyDescent="0.25">
      <c r="A106" s="25" t="s">
        <v>151</v>
      </c>
      <c r="B106" s="14">
        <v>6841155</v>
      </c>
      <c r="C106" s="6">
        <v>10985438</v>
      </c>
      <c r="D106" s="6">
        <v>4837976</v>
      </c>
      <c r="E106" s="6">
        <v>2556373</v>
      </c>
      <c r="F106" s="6">
        <v>450</v>
      </c>
      <c r="G106" s="15">
        <v>25221392</v>
      </c>
      <c r="H106" s="14">
        <v>226496287</v>
      </c>
      <c r="I106" s="6">
        <v>1921311</v>
      </c>
      <c r="J106" s="15">
        <v>228417598</v>
      </c>
      <c r="K106" s="14">
        <v>253638990</v>
      </c>
      <c r="L106" s="6">
        <v>-69352439</v>
      </c>
      <c r="M106" s="15">
        <v>184286551</v>
      </c>
    </row>
    <row r="107" spans="1:13" x14ac:dyDescent="0.25">
      <c r="A107" s="25" t="s">
        <v>152</v>
      </c>
      <c r="B107" s="14">
        <v>8159160</v>
      </c>
      <c r="C107" s="6">
        <v>5956922</v>
      </c>
      <c r="D107" s="6">
        <v>4832149</v>
      </c>
      <c r="E107" s="6">
        <v>2466302</v>
      </c>
      <c r="F107" s="6">
        <v>0</v>
      </c>
      <c r="G107" s="15">
        <v>21414533</v>
      </c>
      <c r="H107" s="14">
        <v>231289290</v>
      </c>
      <c r="I107" s="6">
        <v>1731918</v>
      </c>
      <c r="J107" s="15">
        <v>233021208</v>
      </c>
      <c r="K107" s="14">
        <v>254435741</v>
      </c>
      <c r="L107" s="6">
        <v>-72893716</v>
      </c>
      <c r="M107" s="15">
        <v>181542025</v>
      </c>
    </row>
    <row r="108" spans="1:13" x14ac:dyDescent="0.25">
      <c r="A108" s="25" t="s">
        <v>153</v>
      </c>
      <c r="B108" s="14">
        <v>7163787</v>
      </c>
      <c r="C108" s="6">
        <v>3438615</v>
      </c>
      <c r="D108" s="6">
        <v>4830193</v>
      </c>
      <c r="E108" s="6">
        <v>1495058</v>
      </c>
      <c r="F108" s="6">
        <v>-34</v>
      </c>
      <c r="G108" s="15">
        <v>16927619</v>
      </c>
      <c r="H108" s="14">
        <v>237081927</v>
      </c>
      <c r="I108" s="6">
        <v>1616146</v>
      </c>
      <c r="J108" s="15">
        <v>238698073</v>
      </c>
      <c r="K108" s="14">
        <v>255625692</v>
      </c>
      <c r="L108" s="6">
        <v>-78838962</v>
      </c>
      <c r="M108" s="15">
        <v>176786730</v>
      </c>
    </row>
    <row r="109" spans="1:13" x14ac:dyDescent="0.25">
      <c r="A109" s="22" t="s">
        <v>162</v>
      </c>
      <c r="B109" s="12">
        <f t="shared" ref="B109:G109" si="28">SUM(B105:B108)</f>
        <v>29785547</v>
      </c>
      <c r="C109" s="5">
        <f t="shared" si="28"/>
        <v>34395306</v>
      </c>
      <c r="D109" s="5">
        <f t="shared" si="28"/>
        <v>19108123</v>
      </c>
      <c r="E109" s="5">
        <f t="shared" si="28"/>
        <v>10408996</v>
      </c>
      <c r="F109" s="5">
        <f t="shared" si="28"/>
        <v>420</v>
      </c>
      <c r="G109" s="13">
        <f t="shared" si="28"/>
        <v>93698392</v>
      </c>
      <c r="H109" s="12">
        <f t="shared" ref="H109:M109" si="29">SUM(H105:H108)</f>
        <v>916530987</v>
      </c>
      <c r="I109" s="5">
        <f t="shared" si="29"/>
        <v>6713245</v>
      </c>
      <c r="J109" s="13">
        <f t="shared" si="29"/>
        <v>923244232</v>
      </c>
      <c r="K109" s="12">
        <f t="shared" si="29"/>
        <v>1016942624</v>
      </c>
      <c r="L109" s="5">
        <f t="shared" si="29"/>
        <v>-284705729</v>
      </c>
      <c r="M109" s="13">
        <f t="shared" si="29"/>
        <v>732236895</v>
      </c>
    </row>
    <row r="110" spans="1:13" x14ac:dyDescent="0.25">
      <c r="A110" s="24"/>
      <c r="B110" s="32"/>
      <c r="C110" s="33"/>
      <c r="D110" s="33"/>
      <c r="E110" s="33"/>
      <c r="F110" s="33"/>
      <c r="G110" s="34"/>
      <c r="H110" s="32"/>
      <c r="I110" s="33"/>
      <c r="J110" s="34"/>
      <c r="K110" s="32"/>
      <c r="L110" s="33"/>
      <c r="M110" s="34"/>
    </row>
    <row r="111" spans="1:13" x14ac:dyDescent="0.25">
      <c r="A111" s="22" t="s">
        <v>178</v>
      </c>
      <c r="B111" s="32"/>
      <c r="C111" s="33"/>
      <c r="D111" s="33"/>
      <c r="E111" s="33"/>
      <c r="F111" s="33"/>
      <c r="G111" s="34"/>
      <c r="H111" s="32"/>
      <c r="I111" s="33"/>
      <c r="J111" s="34"/>
      <c r="K111" s="32"/>
      <c r="L111" s="33"/>
      <c r="M111" s="34"/>
    </row>
    <row r="112" spans="1:13" x14ac:dyDescent="0.25">
      <c r="A112" s="25" t="s">
        <v>150</v>
      </c>
      <c r="B112" s="14">
        <v>12694590</v>
      </c>
      <c r="C112" s="6">
        <v>58063724</v>
      </c>
      <c r="D112" s="6">
        <v>11022600</v>
      </c>
      <c r="E112" s="6">
        <v>-7788607</v>
      </c>
      <c r="F112" s="6">
        <v>553</v>
      </c>
      <c r="G112" s="15">
        <v>73992860</v>
      </c>
      <c r="H112" s="14">
        <v>89342385</v>
      </c>
      <c r="I112" s="6">
        <v>11729267</v>
      </c>
      <c r="J112" s="15">
        <v>101071652</v>
      </c>
      <c r="K112" s="14">
        <v>175064512</v>
      </c>
      <c r="L112" s="6">
        <v>331555049</v>
      </c>
      <c r="M112" s="15">
        <v>506619561</v>
      </c>
    </row>
    <row r="113" spans="1:13" x14ac:dyDescent="0.25">
      <c r="A113" s="25" t="s">
        <v>151</v>
      </c>
      <c r="B113" s="14">
        <v>14817988</v>
      </c>
      <c r="C113" s="6">
        <v>33951368</v>
      </c>
      <c r="D113" s="6">
        <v>11278963</v>
      </c>
      <c r="E113" s="6">
        <v>2271862</v>
      </c>
      <c r="F113" s="6">
        <v>-411</v>
      </c>
      <c r="G113" s="15">
        <v>62319770</v>
      </c>
      <c r="H113" s="14">
        <v>87819091</v>
      </c>
      <c r="I113" s="6">
        <v>9605726</v>
      </c>
      <c r="J113" s="15">
        <v>97424817</v>
      </c>
      <c r="K113" s="14">
        <v>159744587</v>
      </c>
      <c r="L113" s="6">
        <v>332487987</v>
      </c>
      <c r="M113" s="15">
        <v>492232574</v>
      </c>
    </row>
    <row r="114" spans="1:13" x14ac:dyDescent="0.25">
      <c r="A114" s="25" t="s">
        <v>152</v>
      </c>
      <c r="B114" s="14">
        <v>16716473</v>
      </c>
      <c r="C114" s="6">
        <v>19333245</v>
      </c>
      <c r="D114" s="6">
        <v>11278963</v>
      </c>
      <c r="E114" s="6">
        <v>-13022852</v>
      </c>
      <c r="F114" s="6">
        <v>63</v>
      </c>
      <c r="G114" s="15">
        <v>34305892</v>
      </c>
      <c r="H114" s="14">
        <v>84999950</v>
      </c>
      <c r="I114" s="6">
        <v>10161638</v>
      </c>
      <c r="J114" s="15">
        <v>95161588</v>
      </c>
      <c r="K114" s="14">
        <v>129467480</v>
      </c>
      <c r="L114" s="6">
        <v>338181778</v>
      </c>
      <c r="M114" s="15">
        <v>467649258</v>
      </c>
    </row>
    <row r="115" spans="1:13" x14ac:dyDescent="0.25">
      <c r="A115" s="25" t="s">
        <v>153</v>
      </c>
      <c r="B115" s="14">
        <v>16806837.390000001</v>
      </c>
      <c r="C115" s="6">
        <v>11462005.02</v>
      </c>
      <c r="D115" s="6">
        <v>11278962.59</v>
      </c>
      <c r="E115" s="6">
        <v>-20494140.039999999</v>
      </c>
      <c r="F115" s="6">
        <v>93.41</v>
      </c>
      <c r="G115" s="15">
        <v>19053758.370000001</v>
      </c>
      <c r="H115" s="14">
        <v>82180410.319999993</v>
      </c>
      <c r="I115" s="6">
        <v>10808487.609999999</v>
      </c>
      <c r="J115" s="15">
        <v>92988897.930000007</v>
      </c>
      <c r="K115" s="14">
        <v>112042656.3</v>
      </c>
      <c r="L115" s="6">
        <v>340305744.75</v>
      </c>
      <c r="M115" s="15">
        <v>452348401.05000001</v>
      </c>
    </row>
    <row r="116" spans="1:13" x14ac:dyDescent="0.25">
      <c r="A116" s="22" t="s">
        <v>162</v>
      </c>
      <c r="B116" s="12">
        <f t="shared" ref="B116:G116" si="30">SUM(B112:B115)</f>
        <v>61035888.390000001</v>
      </c>
      <c r="C116" s="5">
        <f t="shared" si="30"/>
        <v>122810342.02</v>
      </c>
      <c r="D116" s="5">
        <f t="shared" si="30"/>
        <v>44859488.590000004</v>
      </c>
      <c r="E116" s="5">
        <f t="shared" si="30"/>
        <v>-39033737.039999999</v>
      </c>
      <c r="F116" s="5">
        <f t="shared" si="30"/>
        <v>298.40999999999997</v>
      </c>
      <c r="G116" s="13">
        <f t="shared" si="30"/>
        <v>189672280.37</v>
      </c>
      <c r="H116" s="12">
        <f t="shared" ref="H116:M116" si="31">SUM(H112:H115)</f>
        <v>344341836.31999999</v>
      </c>
      <c r="I116" s="5">
        <f t="shared" si="31"/>
        <v>42305118.609999999</v>
      </c>
      <c r="J116" s="13">
        <f t="shared" si="31"/>
        <v>386646954.93000001</v>
      </c>
      <c r="K116" s="12">
        <f t="shared" si="31"/>
        <v>576319235.29999995</v>
      </c>
      <c r="L116" s="5">
        <f t="shared" si="31"/>
        <v>1342530558.75</v>
      </c>
      <c r="M116" s="13">
        <f t="shared" si="31"/>
        <v>1918849794.05</v>
      </c>
    </row>
    <row r="117" spans="1:13" x14ac:dyDescent="0.25">
      <c r="A117" s="24"/>
      <c r="B117" s="32"/>
      <c r="C117" s="33"/>
      <c r="D117" s="33"/>
      <c r="E117" s="33"/>
      <c r="F117" s="33"/>
      <c r="G117" s="34"/>
      <c r="H117" s="32"/>
      <c r="I117" s="33"/>
      <c r="J117" s="34"/>
      <c r="K117" s="32"/>
      <c r="L117" s="33"/>
      <c r="M117" s="34"/>
    </row>
    <row r="118" spans="1:13" x14ac:dyDescent="0.25">
      <c r="A118" s="22" t="s">
        <v>179</v>
      </c>
      <c r="B118" s="32"/>
      <c r="C118" s="33"/>
      <c r="D118" s="33"/>
      <c r="E118" s="33"/>
      <c r="F118" s="33"/>
      <c r="G118" s="34"/>
      <c r="H118" s="32"/>
      <c r="I118" s="33"/>
      <c r="J118" s="34"/>
      <c r="K118" s="32"/>
      <c r="L118" s="33"/>
      <c r="M118" s="34"/>
    </row>
    <row r="119" spans="1:13" x14ac:dyDescent="0.25">
      <c r="A119" s="25" t="s">
        <v>150</v>
      </c>
      <c r="B119" s="14">
        <v>17258392.91</v>
      </c>
      <c r="C119" s="6">
        <v>19572279.59</v>
      </c>
      <c r="D119" s="6">
        <v>0</v>
      </c>
      <c r="E119" s="6">
        <v>-818830172.39999998</v>
      </c>
      <c r="F119" s="6">
        <v>0</v>
      </c>
      <c r="G119" s="15">
        <v>-781999499.89999998</v>
      </c>
      <c r="H119" s="14">
        <v>0</v>
      </c>
      <c r="I119" s="6">
        <v>0</v>
      </c>
      <c r="J119" s="15">
        <v>0</v>
      </c>
      <c r="K119" s="14">
        <v>-781999499.89999998</v>
      </c>
      <c r="L119" s="6">
        <v>992887781.33000004</v>
      </c>
      <c r="M119" s="15">
        <v>210888281.43000001</v>
      </c>
    </row>
    <row r="120" spans="1:13" x14ac:dyDescent="0.25">
      <c r="A120" s="25" t="s">
        <v>151</v>
      </c>
      <c r="B120" s="14">
        <v>15857831.609999999</v>
      </c>
      <c r="C120" s="6">
        <v>17913550.559999999</v>
      </c>
      <c r="D120" s="6">
        <v>0</v>
      </c>
      <c r="E120" s="6">
        <v>-829226610.00999999</v>
      </c>
      <c r="F120" s="6">
        <v>0</v>
      </c>
      <c r="G120" s="15">
        <v>-795455227.84000003</v>
      </c>
      <c r="H120" s="14">
        <v>0</v>
      </c>
      <c r="I120" s="6">
        <v>0</v>
      </c>
      <c r="J120" s="15">
        <v>0</v>
      </c>
      <c r="K120" s="14">
        <v>-795455227.84000003</v>
      </c>
      <c r="L120" s="6">
        <v>1006738949.3200001</v>
      </c>
      <c r="M120" s="15">
        <v>211283721.47999999</v>
      </c>
    </row>
    <row r="121" spans="1:13" x14ac:dyDescent="0.25">
      <c r="A121" s="25" t="s">
        <v>152</v>
      </c>
      <c r="B121" s="14">
        <v>14932922.25</v>
      </c>
      <c r="C121" s="6">
        <v>16312191.939999999</v>
      </c>
      <c r="D121" s="6">
        <v>0</v>
      </c>
      <c r="E121" s="6">
        <v>-837207362.19000006</v>
      </c>
      <c r="F121" s="6">
        <v>0</v>
      </c>
      <c r="G121" s="15">
        <v>-805962248</v>
      </c>
      <c r="H121" s="14">
        <v>0</v>
      </c>
      <c r="I121" s="6">
        <v>0</v>
      </c>
      <c r="J121" s="15">
        <v>0</v>
      </c>
      <c r="K121" s="14">
        <v>-805962248</v>
      </c>
      <c r="L121" s="6">
        <v>1014389894.5700001</v>
      </c>
      <c r="M121" s="15">
        <v>208427646.56999999</v>
      </c>
    </row>
    <row r="122" spans="1:13" x14ac:dyDescent="0.25">
      <c r="A122" s="25" t="s">
        <v>153</v>
      </c>
      <c r="B122" s="14">
        <v>17276320.859999999</v>
      </c>
      <c r="C122" s="6">
        <v>14338602.93</v>
      </c>
      <c r="D122" s="6">
        <v>0</v>
      </c>
      <c r="E122" s="6">
        <v>-881920535.12</v>
      </c>
      <c r="F122" s="6">
        <v>0</v>
      </c>
      <c r="G122" s="15">
        <v>-850305611.33000004</v>
      </c>
      <c r="H122" s="14">
        <v>0</v>
      </c>
      <c r="I122" s="6">
        <v>0</v>
      </c>
      <c r="J122" s="15">
        <v>0</v>
      </c>
      <c r="K122" s="14">
        <v>-850305611.33000004</v>
      </c>
      <c r="L122" s="6">
        <v>1057638403.52</v>
      </c>
      <c r="M122" s="15">
        <v>207332792.19</v>
      </c>
    </row>
    <row r="123" spans="1:13" x14ac:dyDescent="0.25">
      <c r="A123" s="22" t="s">
        <v>162</v>
      </c>
      <c r="B123" s="12">
        <f t="shared" ref="B123:G123" si="32">SUM(B119:B122)</f>
        <v>65325467.629999995</v>
      </c>
      <c r="C123" s="5">
        <f t="shared" si="32"/>
        <v>68136625.019999996</v>
      </c>
      <c r="D123" s="5">
        <f t="shared" si="32"/>
        <v>0</v>
      </c>
      <c r="E123" s="5">
        <f t="shared" si="32"/>
        <v>-3367184679.7199998</v>
      </c>
      <c r="F123" s="5">
        <f t="shared" si="32"/>
        <v>0</v>
      </c>
      <c r="G123" s="13">
        <f t="shared" si="32"/>
        <v>-3233722587.0699997</v>
      </c>
      <c r="H123" s="12">
        <f t="shared" ref="H123:M123" si="33">SUM(H119:H122)</f>
        <v>0</v>
      </c>
      <c r="I123" s="5">
        <f t="shared" si="33"/>
        <v>0</v>
      </c>
      <c r="J123" s="13">
        <f t="shared" si="33"/>
        <v>0</v>
      </c>
      <c r="K123" s="12">
        <f t="shared" si="33"/>
        <v>-3233722587.0699997</v>
      </c>
      <c r="L123" s="5">
        <f t="shared" si="33"/>
        <v>4071655028.7400002</v>
      </c>
      <c r="M123" s="13">
        <f t="shared" si="33"/>
        <v>837932441.67000008</v>
      </c>
    </row>
    <row r="124" spans="1:13" x14ac:dyDescent="0.25">
      <c r="A124" s="24"/>
      <c r="B124" s="32"/>
      <c r="C124" s="33"/>
      <c r="D124" s="33"/>
      <c r="E124" s="33"/>
      <c r="F124" s="33"/>
      <c r="G124" s="34"/>
      <c r="H124" s="32"/>
      <c r="I124" s="33"/>
      <c r="J124" s="34"/>
      <c r="K124" s="32"/>
      <c r="L124" s="33"/>
      <c r="M124" s="34"/>
    </row>
    <row r="125" spans="1:13" x14ac:dyDescent="0.25">
      <c r="A125" s="22" t="s">
        <v>181</v>
      </c>
      <c r="B125" s="32"/>
      <c r="C125" s="33"/>
      <c r="D125" s="33"/>
      <c r="E125" s="33"/>
      <c r="F125" s="33"/>
      <c r="G125" s="34"/>
      <c r="H125" s="32"/>
      <c r="I125" s="33"/>
      <c r="J125" s="34"/>
      <c r="K125" s="32"/>
      <c r="L125" s="33"/>
      <c r="M125" s="34"/>
    </row>
    <row r="126" spans="1:13" x14ac:dyDescent="0.25">
      <c r="A126" s="25" t="s">
        <v>150</v>
      </c>
      <c r="B126" s="14">
        <v>26540589</v>
      </c>
      <c r="C126" s="6">
        <v>31228130</v>
      </c>
      <c r="D126" s="6">
        <v>1082914</v>
      </c>
      <c r="E126" s="6">
        <v>0</v>
      </c>
      <c r="F126" s="6">
        <v>4265737</v>
      </c>
      <c r="G126" s="15">
        <v>63117370</v>
      </c>
      <c r="H126" s="14">
        <v>81222686</v>
      </c>
      <c r="I126" s="6">
        <v>22749625</v>
      </c>
      <c r="J126" s="15">
        <v>103972311</v>
      </c>
      <c r="K126" s="14">
        <v>167089681</v>
      </c>
      <c r="L126" s="6">
        <v>327192653</v>
      </c>
      <c r="M126" s="15">
        <v>494282334</v>
      </c>
    </row>
    <row r="127" spans="1:13" x14ac:dyDescent="0.25">
      <c r="A127" s="25" t="s">
        <v>151</v>
      </c>
      <c r="B127" s="14">
        <v>24818543</v>
      </c>
      <c r="C127" s="6">
        <v>39010562</v>
      </c>
      <c r="D127" s="6">
        <v>1077473</v>
      </c>
      <c r="E127" s="6">
        <v>0</v>
      </c>
      <c r="F127" s="6">
        <v>7441669</v>
      </c>
      <c r="G127" s="15">
        <v>72348247</v>
      </c>
      <c r="H127" s="14">
        <v>77039333</v>
      </c>
      <c r="I127" s="6">
        <v>22485786</v>
      </c>
      <c r="J127" s="15">
        <v>99525119</v>
      </c>
      <c r="K127" s="14">
        <v>171873366</v>
      </c>
      <c r="L127" s="6">
        <v>330491320</v>
      </c>
      <c r="M127" s="15">
        <v>502364686</v>
      </c>
    </row>
    <row r="128" spans="1:13" x14ac:dyDescent="0.25">
      <c r="A128" s="25" t="s">
        <v>152</v>
      </c>
      <c r="B128" s="14">
        <v>29677431</v>
      </c>
      <c r="C128" s="6">
        <v>37455095</v>
      </c>
      <c r="D128" s="6">
        <v>1090493</v>
      </c>
      <c r="E128" s="6">
        <v>0</v>
      </c>
      <c r="F128" s="6">
        <v>5985443</v>
      </c>
      <c r="G128" s="15">
        <v>74208462</v>
      </c>
      <c r="H128" s="14">
        <v>80782299</v>
      </c>
      <c r="I128" s="6">
        <v>22376500</v>
      </c>
      <c r="J128" s="15">
        <v>103158799</v>
      </c>
      <c r="K128" s="14">
        <v>177367261</v>
      </c>
      <c r="L128" s="6">
        <v>334202397</v>
      </c>
      <c r="M128" s="15">
        <v>511569658</v>
      </c>
    </row>
    <row r="129" spans="1:13" x14ac:dyDescent="0.25">
      <c r="A129" s="25" t="s">
        <v>153</v>
      </c>
      <c r="B129" s="14">
        <v>33989445</v>
      </c>
      <c r="C129" s="6">
        <v>35916628</v>
      </c>
      <c r="D129" s="6">
        <v>1123703</v>
      </c>
      <c r="E129" s="6">
        <v>0</v>
      </c>
      <c r="F129" s="6">
        <v>3109479</v>
      </c>
      <c r="G129" s="15">
        <v>74139255</v>
      </c>
      <c r="H129" s="14">
        <v>71925954</v>
      </c>
      <c r="I129" s="6">
        <v>21095508</v>
      </c>
      <c r="J129" s="15">
        <v>93021462</v>
      </c>
      <c r="K129" s="14">
        <v>167160717</v>
      </c>
      <c r="L129" s="6">
        <v>354565261</v>
      </c>
      <c r="M129" s="15">
        <v>521725978</v>
      </c>
    </row>
    <row r="130" spans="1:13" x14ac:dyDescent="0.25">
      <c r="A130" s="22" t="s">
        <v>162</v>
      </c>
      <c r="B130" s="12">
        <f t="shared" ref="B130:G130" si="34">SUM(B126:B129)</f>
        <v>115026008</v>
      </c>
      <c r="C130" s="5">
        <f t="shared" si="34"/>
        <v>143610415</v>
      </c>
      <c r="D130" s="5">
        <f t="shared" si="34"/>
        <v>4374583</v>
      </c>
      <c r="E130" s="5">
        <f t="shared" si="34"/>
        <v>0</v>
      </c>
      <c r="F130" s="5">
        <f t="shared" si="34"/>
        <v>20802328</v>
      </c>
      <c r="G130" s="13">
        <f t="shared" si="34"/>
        <v>283813334</v>
      </c>
      <c r="H130" s="12">
        <f t="shared" ref="H130:M130" si="35">SUM(H126:H129)</f>
        <v>310970272</v>
      </c>
      <c r="I130" s="5">
        <f t="shared" si="35"/>
        <v>88707419</v>
      </c>
      <c r="J130" s="13">
        <f t="shared" si="35"/>
        <v>399677691</v>
      </c>
      <c r="K130" s="12">
        <f t="shared" si="35"/>
        <v>683491025</v>
      </c>
      <c r="L130" s="5">
        <f t="shared" si="35"/>
        <v>1346451631</v>
      </c>
      <c r="M130" s="13">
        <f t="shared" si="35"/>
        <v>2029942656</v>
      </c>
    </row>
    <row r="131" spans="1:13" x14ac:dyDescent="0.25">
      <c r="A131" s="24"/>
      <c r="B131" s="32"/>
      <c r="C131" s="33"/>
      <c r="D131" s="33"/>
      <c r="E131" s="33"/>
      <c r="F131" s="33"/>
      <c r="G131" s="34"/>
      <c r="H131" s="32"/>
      <c r="I131" s="33"/>
      <c r="J131" s="34"/>
      <c r="K131" s="32"/>
      <c r="L131" s="33"/>
      <c r="M131" s="34"/>
    </row>
    <row r="132" spans="1:13" x14ac:dyDescent="0.25">
      <c r="A132" s="22" t="s">
        <v>180</v>
      </c>
      <c r="B132" s="32"/>
      <c r="C132" s="33"/>
      <c r="D132" s="33"/>
      <c r="E132" s="33"/>
      <c r="F132" s="33"/>
      <c r="G132" s="34"/>
      <c r="H132" s="32"/>
      <c r="I132" s="33"/>
      <c r="J132" s="34"/>
      <c r="K132" s="32"/>
      <c r="L132" s="33"/>
      <c r="M132" s="34"/>
    </row>
    <row r="133" spans="1:13" x14ac:dyDescent="0.25">
      <c r="A133" s="25" t="s">
        <v>150</v>
      </c>
      <c r="B133" s="14">
        <v>69076891</v>
      </c>
      <c r="C133" s="6">
        <v>51791258</v>
      </c>
      <c r="D133" s="6">
        <v>6370000</v>
      </c>
      <c r="E133" s="6">
        <v>0</v>
      </c>
      <c r="F133" s="6">
        <v>15207888</v>
      </c>
      <c r="G133" s="15">
        <v>142446037</v>
      </c>
      <c r="H133" s="14">
        <v>6491572</v>
      </c>
      <c r="I133" s="6">
        <v>844840765</v>
      </c>
      <c r="J133" s="15">
        <v>851332337</v>
      </c>
      <c r="K133" s="14">
        <v>993778374</v>
      </c>
      <c r="L133" s="6">
        <v>-314597890</v>
      </c>
      <c r="M133" s="15">
        <v>679180484</v>
      </c>
    </row>
    <row r="134" spans="1:13" x14ac:dyDescent="0.25">
      <c r="A134" s="25" t="s">
        <v>151</v>
      </c>
      <c r="B134" s="14">
        <v>76130084</v>
      </c>
      <c r="C134" s="6">
        <v>59326346</v>
      </c>
      <c r="D134" s="6">
        <v>6370000</v>
      </c>
      <c r="E134" s="6">
        <v>0</v>
      </c>
      <c r="F134" s="6">
        <v>15622391</v>
      </c>
      <c r="G134" s="15">
        <v>157448821</v>
      </c>
      <c r="H134" s="14">
        <v>6504530</v>
      </c>
      <c r="I134" s="6">
        <v>847662633</v>
      </c>
      <c r="J134" s="15">
        <v>854167163</v>
      </c>
      <c r="K134" s="14">
        <v>1011615984</v>
      </c>
      <c r="L134" s="6">
        <v>-306443475</v>
      </c>
      <c r="M134" s="15">
        <v>705172509</v>
      </c>
    </row>
    <row r="135" spans="1:13" x14ac:dyDescent="0.25">
      <c r="A135" s="25" t="s">
        <v>152</v>
      </c>
      <c r="B135" s="14">
        <v>71614095</v>
      </c>
      <c r="C135" s="6">
        <v>54678046</v>
      </c>
      <c r="D135" s="6">
        <v>6370000</v>
      </c>
      <c r="E135" s="6">
        <v>0</v>
      </c>
      <c r="F135" s="6">
        <v>11628255</v>
      </c>
      <c r="G135" s="15">
        <v>144290396</v>
      </c>
      <c r="H135" s="14">
        <v>24220962</v>
      </c>
      <c r="I135" s="6">
        <v>790202273</v>
      </c>
      <c r="J135" s="15">
        <v>814423235</v>
      </c>
      <c r="K135" s="14">
        <v>958713631</v>
      </c>
      <c r="L135" s="6">
        <v>-213196174</v>
      </c>
      <c r="M135" s="15">
        <v>745517457</v>
      </c>
    </row>
    <row r="136" spans="1:13" x14ac:dyDescent="0.25">
      <c r="A136" s="25" t="s">
        <v>153</v>
      </c>
      <c r="B136" s="14">
        <v>78449685</v>
      </c>
      <c r="C136" s="6">
        <v>53220218</v>
      </c>
      <c r="D136" s="6">
        <v>6565000</v>
      </c>
      <c r="E136" s="6">
        <v>0</v>
      </c>
      <c r="F136" s="6">
        <v>12145865</v>
      </c>
      <c r="G136" s="15">
        <v>150380768</v>
      </c>
      <c r="H136" s="14">
        <v>19998675</v>
      </c>
      <c r="I136" s="6">
        <v>777316885</v>
      </c>
      <c r="J136" s="15">
        <v>797315560</v>
      </c>
      <c r="K136" s="14">
        <v>947696328</v>
      </c>
      <c r="L136" s="6">
        <v>-221725369</v>
      </c>
      <c r="M136" s="15">
        <v>725970959</v>
      </c>
    </row>
    <row r="137" spans="1:13" x14ac:dyDescent="0.25">
      <c r="A137" s="22" t="s">
        <v>162</v>
      </c>
      <c r="B137" s="12">
        <f t="shared" ref="B137:G137" si="36">SUM(B133:B136)</f>
        <v>295270755</v>
      </c>
      <c r="C137" s="5">
        <f t="shared" si="36"/>
        <v>219015868</v>
      </c>
      <c r="D137" s="5">
        <f t="shared" si="36"/>
        <v>25675000</v>
      </c>
      <c r="E137" s="5">
        <f t="shared" si="36"/>
        <v>0</v>
      </c>
      <c r="F137" s="5">
        <f t="shared" si="36"/>
        <v>54604399</v>
      </c>
      <c r="G137" s="13">
        <f t="shared" si="36"/>
        <v>594566022</v>
      </c>
      <c r="H137" s="12">
        <f t="shared" ref="H137:M137" si="37">SUM(H133:H136)</f>
        <v>57215739</v>
      </c>
      <c r="I137" s="5">
        <f t="shared" si="37"/>
        <v>3260022556</v>
      </c>
      <c r="J137" s="13">
        <f t="shared" si="37"/>
        <v>3317238295</v>
      </c>
      <c r="K137" s="12">
        <f t="shared" si="37"/>
        <v>3911804317</v>
      </c>
      <c r="L137" s="5">
        <f t="shared" si="37"/>
        <v>-1055962908</v>
      </c>
      <c r="M137" s="13">
        <f t="shared" si="37"/>
        <v>2855841409</v>
      </c>
    </row>
    <row r="138" spans="1:13" x14ac:dyDescent="0.25">
      <c r="A138" s="24"/>
      <c r="B138" s="32"/>
      <c r="C138" s="33"/>
      <c r="D138" s="33"/>
      <c r="E138" s="33"/>
      <c r="F138" s="33"/>
      <c r="G138" s="34"/>
      <c r="H138" s="32"/>
      <c r="I138" s="33"/>
      <c r="J138" s="34"/>
      <c r="K138" s="32"/>
      <c r="L138" s="33"/>
      <c r="M138" s="34"/>
    </row>
    <row r="139" spans="1:13" x14ac:dyDescent="0.25">
      <c r="A139" s="22" t="s">
        <v>182</v>
      </c>
      <c r="B139" s="32"/>
      <c r="C139" s="33"/>
      <c r="D139" s="33"/>
      <c r="E139" s="33"/>
      <c r="F139" s="33"/>
      <c r="G139" s="34"/>
      <c r="H139" s="32"/>
      <c r="I139" s="33"/>
      <c r="J139" s="34"/>
      <c r="K139" s="32"/>
      <c r="L139" s="33"/>
      <c r="M139" s="34"/>
    </row>
    <row r="140" spans="1:13" x14ac:dyDescent="0.25">
      <c r="A140" s="25" t="s">
        <v>150</v>
      </c>
      <c r="B140" s="14">
        <v>11431989.189999999</v>
      </c>
      <c r="C140" s="6">
        <v>15720915.65</v>
      </c>
      <c r="D140" s="6">
        <v>0</v>
      </c>
      <c r="E140" s="6">
        <v>-335442780.58999997</v>
      </c>
      <c r="F140" s="6">
        <v>0</v>
      </c>
      <c r="G140" s="15">
        <v>-308289875.75</v>
      </c>
      <c r="H140" s="14">
        <v>15374500</v>
      </c>
      <c r="I140" s="6">
        <v>0</v>
      </c>
      <c r="J140" s="15">
        <v>15374500</v>
      </c>
      <c r="K140" s="14">
        <v>-292915375.75</v>
      </c>
      <c r="L140" s="6">
        <v>444471255.05000001</v>
      </c>
      <c r="M140" s="15">
        <v>151555879.30000001</v>
      </c>
    </row>
    <row r="141" spans="1:13" x14ac:dyDescent="0.25">
      <c r="A141" s="25" t="s">
        <v>151</v>
      </c>
      <c r="B141" s="14">
        <v>10740512.880000001</v>
      </c>
      <c r="C141" s="6">
        <v>13690443.48</v>
      </c>
      <c r="D141" s="6">
        <v>0</v>
      </c>
      <c r="E141" s="6">
        <v>-325073122.58999997</v>
      </c>
      <c r="F141" s="6">
        <v>0</v>
      </c>
      <c r="G141" s="15">
        <v>-300642166.23000002</v>
      </c>
      <c r="H141" s="14">
        <v>15374500</v>
      </c>
      <c r="I141" s="6">
        <v>0</v>
      </c>
      <c r="J141" s="15">
        <v>15374500</v>
      </c>
      <c r="K141" s="14">
        <v>-285267666.23000002</v>
      </c>
      <c r="L141" s="6">
        <v>438806615.68000001</v>
      </c>
      <c r="M141" s="15">
        <v>153538949.44999999</v>
      </c>
    </row>
    <row r="142" spans="1:13" x14ac:dyDescent="0.25">
      <c r="A142" s="25" t="s">
        <v>152</v>
      </c>
      <c r="B142" s="14">
        <v>11098419.880000001</v>
      </c>
      <c r="C142" s="6">
        <v>12048987.109999999</v>
      </c>
      <c r="D142" s="6">
        <v>0</v>
      </c>
      <c r="E142" s="6">
        <v>-318116536.22000003</v>
      </c>
      <c r="F142" s="6">
        <v>0</v>
      </c>
      <c r="G142" s="15">
        <v>-294969129.23000002</v>
      </c>
      <c r="H142" s="14">
        <v>15374500</v>
      </c>
      <c r="I142" s="6">
        <v>0</v>
      </c>
      <c r="J142" s="15">
        <v>15374500</v>
      </c>
      <c r="K142" s="14">
        <v>-279594629.23000002</v>
      </c>
      <c r="L142" s="6">
        <v>433925539.87</v>
      </c>
      <c r="M142" s="15">
        <v>154330910.63999999</v>
      </c>
    </row>
    <row r="143" spans="1:13" x14ac:dyDescent="0.25">
      <c r="A143" s="25" t="s">
        <v>153</v>
      </c>
      <c r="B143" s="14">
        <v>10681440.68</v>
      </c>
      <c r="C143" s="6">
        <v>10717570.890000001</v>
      </c>
      <c r="D143" s="6">
        <v>0</v>
      </c>
      <c r="E143" s="6">
        <v>-326774372.5</v>
      </c>
      <c r="F143" s="6">
        <v>0</v>
      </c>
      <c r="G143" s="15">
        <v>-305375360.93000001</v>
      </c>
      <c r="H143" s="14">
        <v>15374500</v>
      </c>
      <c r="I143" s="6">
        <v>0</v>
      </c>
      <c r="J143" s="15">
        <v>15374500</v>
      </c>
      <c r="K143" s="14">
        <v>-290000860.93000001</v>
      </c>
      <c r="L143" s="6">
        <v>448460810.38999999</v>
      </c>
      <c r="M143" s="15">
        <v>158459949.46000001</v>
      </c>
    </row>
    <row r="144" spans="1:13" x14ac:dyDescent="0.25">
      <c r="A144" s="22" t="s">
        <v>162</v>
      </c>
      <c r="B144" s="12">
        <f t="shared" ref="B144:G144" si="38">SUM(B140:B143)</f>
        <v>43952362.630000003</v>
      </c>
      <c r="C144" s="5">
        <f t="shared" si="38"/>
        <v>52177917.130000003</v>
      </c>
      <c r="D144" s="5">
        <f t="shared" si="38"/>
        <v>0</v>
      </c>
      <c r="E144" s="5">
        <f t="shared" si="38"/>
        <v>-1305406811.9000001</v>
      </c>
      <c r="F144" s="5">
        <f t="shared" si="38"/>
        <v>0</v>
      </c>
      <c r="G144" s="13">
        <f t="shared" si="38"/>
        <v>-1209276532.1400001</v>
      </c>
      <c r="H144" s="12">
        <f t="shared" ref="H144:M144" si="39">SUM(H140:H143)</f>
        <v>61498000</v>
      </c>
      <c r="I144" s="5">
        <f t="shared" si="39"/>
        <v>0</v>
      </c>
      <c r="J144" s="13">
        <f t="shared" si="39"/>
        <v>61498000</v>
      </c>
      <c r="K144" s="12">
        <f t="shared" si="39"/>
        <v>-1147778532.1400001</v>
      </c>
      <c r="L144" s="5">
        <f t="shared" si="39"/>
        <v>1765664220.9899998</v>
      </c>
      <c r="M144" s="13">
        <f t="shared" si="39"/>
        <v>617885688.85000002</v>
      </c>
    </row>
    <row r="145" spans="1:13" x14ac:dyDescent="0.25">
      <c r="A145" s="24"/>
      <c r="B145" s="32"/>
      <c r="C145" s="33"/>
      <c r="D145" s="33"/>
      <c r="E145" s="33"/>
      <c r="F145" s="33"/>
      <c r="G145" s="34"/>
      <c r="H145" s="32"/>
      <c r="I145" s="33"/>
      <c r="J145" s="34"/>
      <c r="K145" s="32"/>
      <c r="L145" s="33"/>
      <c r="M145" s="34"/>
    </row>
    <row r="146" spans="1:13" x14ac:dyDescent="0.25">
      <c r="A146" s="22" t="s">
        <v>183</v>
      </c>
      <c r="B146" s="32"/>
      <c r="C146" s="33"/>
      <c r="D146" s="33"/>
      <c r="E146" s="33"/>
      <c r="F146" s="33"/>
      <c r="G146" s="34"/>
      <c r="H146" s="32"/>
      <c r="I146" s="33"/>
      <c r="J146" s="34"/>
      <c r="K146" s="32"/>
      <c r="L146" s="33"/>
      <c r="M146" s="34"/>
    </row>
    <row r="147" spans="1:13" x14ac:dyDescent="0.25">
      <c r="A147" s="25" t="s">
        <v>150</v>
      </c>
      <c r="B147" s="14">
        <v>6331539.71</v>
      </c>
      <c r="C147" s="6">
        <v>11965177.33</v>
      </c>
      <c r="D147" s="6">
        <v>6165000</v>
      </c>
      <c r="E147" s="6">
        <v>402108.62</v>
      </c>
      <c r="F147" s="6">
        <v>38848741</v>
      </c>
      <c r="G147" s="15">
        <v>63712566.659999996</v>
      </c>
      <c r="H147" s="14">
        <v>135734908.68000001</v>
      </c>
      <c r="I147" s="6">
        <v>19809839.489999998</v>
      </c>
      <c r="J147" s="15">
        <v>155544748.16999999</v>
      </c>
      <c r="K147" s="14">
        <v>219257314.83000001</v>
      </c>
      <c r="L147" s="6">
        <v>285958373.75</v>
      </c>
      <c r="M147" s="15">
        <v>505215688.57999998</v>
      </c>
    </row>
    <row r="148" spans="1:13" x14ac:dyDescent="0.25">
      <c r="A148" s="25" t="s">
        <v>151</v>
      </c>
      <c r="B148" s="14">
        <v>8198339.7699999996</v>
      </c>
      <c r="C148" s="6">
        <v>12926721.289999999</v>
      </c>
      <c r="D148" s="6">
        <v>6165000</v>
      </c>
      <c r="E148" s="6">
        <v>-820964.71</v>
      </c>
      <c r="F148" s="6">
        <v>27778097.5</v>
      </c>
      <c r="G148" s="15">
        <v>54247193.850000001</v>
      </c>
      <c r="H148" s="14">
        <v>135572585.49000001</v>
      </c>
      <c r="I148" s="6">
        <v>18898285.82</v>
      </c>
      <c r="J148" s="15">
        <v>154470871.31</v>
      </c>
      <c r="K148" s="14">
        <v>208718065.16</v>
      </c>
      <c r="L148" s="6">
        <v>266915900.40000001</v>
      </c>
      <c r="M148" s="15">
        <v>475633965.56</v>
      </c>
    </row>
    <row r="149" spans="1:13" x14ac:dyDescent="0.25">
      <c r="A149" s="25" t="s">
        <v>152</v>
      </c>
      <c r="B149" s="14">
        <v>6125583.3799999999</v>
      </c>
      <c r="C149" s="6">
        <v>11435200.390000001</v>
      </c>
      <c r="D149" s="6">
        <v>6350000</v>
      </c>
      <c r="E149" s="6">
        <v>-2060199.92</v>
      </c>
      <c r="F149" s="6">
        <v>17965176.879999999</v>
      </c>
      <c r="G149" s="15">
        <v>39815760.729999997</v>
      </c>
      <c r="H149" s="14">
        <v>129060262.3</v>
      </c>
      <c r="I149" s="6">
        <v>19417682.739999998</v>
      </c>
      <c r="J149" s="15">
        <v>148477945.03999999</v>
      </c>
      <c r="K149" s="14">
        <v>188293705.77000001</v>
      </c>
      <c r="L149" s="6">
        <v>260683690.03999999</v>
      </c>
      <c r="M149" s="15">
        <v>448977395.81</v>
      </c>
    </row>
    <row r="150" spans="1:13" x14ac:dyDescent="0.25">
      <c r="A150" s="25" t="s">
        <v>153</v>
      </c>
      <c r="B150" s="14">
        <v>5224392.3899999997</v>
      </c>
      <c r="C150" s="6">
        <v>9873594.2300000004</v>
      </c>
      <c r="D150" s="6">
        <v>6350000</v>
      </c>
      <c r="E150" s="6">
        <v>-446627.66</v>
      </c>
      <c r="F150" s="6">
        <v>9965847.5800000001</v>
      </c>
      <c r="G150" s="15">
        <v>30967206.539999999</v>
      </c>
      <c r="H150" s="14">
        <v>128901940.81</v>
      </c>
      <c r="I150" s="6">
        <v>21369808.260000002</v>
      </c>
      <c r="J150" s="15">
        <v>150271749.06999999</v>
      </c>
      <c r="K150" s="14">
        <v>181238955.61000001</v>
      </c>
      <c r="L150" s="6">
        <v>268725851.86000001</v>
      </c>
      <c r="M150" s="15">
        <v>449964807.47000003</v>
      </c>
    </row>
    <row r="151" spans="1:13" x14ac:dyDescent="0.25">
      <c r="A151" s="22" t="s">
        <v>162</v>
      </c>
      <c r="B151" s="12">
        <f t="shared" ref="B151:G151" si="40">SUM(B147:B150)</f>
        <v>25879855.25</v>
      </c>
      <c r="C151" s="5">
        <f t="shared" si="40"/>
        <v>46200693.239999995</v>
      </c>
      <c r="D151" s="5">
        <f t="shared" si="40"/>
        <v>25030000</v>
      </c>
      <c r="E151" s="5">
        <f t="shared" si="40"/>
        <v>-2925683.67</v>
      </c>
      <c r="F151" s="5">
        <f t="shared" si="40"/>
        <v>94557862.959999993</v>
      </c>
      <c r="G151" s="13">
        <f t="shared" si="40"/>
        <v>188742727.77999997</v>
      </c>
      <c r="H151" s="12">
        <f t="shared" ref="H151:M151" si="41">SUM(H147:H150)</f>
        <v>529269697.28000003</v>
      </c>
      <c r="I151" s="5">
        <f t="shared" si="41"/>
        <v>79495616.310000002</v>
      </c>
      <c r="J151" s="13">
        <f t="shared" si="41"/>
        <v>608765313.58999991</v>
      </c>
      <c r="K151" s="12">
        <f t="shared" si="41"/>
        <v>797508041.37</v>
      </c>
      <c r="L151" s="5">
        <f t="shared" si="41"/>
        <v>1082283816.05</v>
      </c>
      <c r="M151" s="13">
        <f t="shared" si="41"/>
        <v>1879791857.4200001</v>
      </c>
    </row>
    <row r="152" spans="1:13" x14ac:dyDescent="0.25">
      <c r="A152" s="24"/>
      <c r="B152" s="32"/>
      <c r="C152" s="33"/>
      <c r="D152" s="33"/>
      <c r="E152" s="33"/>
      <c r="F152" s="33"/>
      <c r="G152" s="34"/>
      <c r="H152" s="32"/>
      <c r="I152" s="33"/>
      <c r="J152" s="34"/>
      <c r="K152" s="32"/>
      <c r="L152" s="33"/>
      <c r="M152" s="34"/>
    </row>
    <row r="153" spans="1:13" x14ac:dyDescent="0.25">
      <c r="A153" s="22" t="s">
        <v>184</v>
      </c>
      <c r="B153" s="32"/>
      <c r="C153" s="33"/>
      <c r="D153" s="33"/>
      <c r="E153" s="33"/>
      <c r="F153" s="33"/>
      <c r="G153" s="34"/>
      <c r="H153" s="32"/>
      <c r="I153" s="33"/>
      <c r="J153" s="34"/>
      <c r="K153" s="32"/>
      <c r="L153" s="33"/>
      <c r="M153" s="34"/>
    </row>
    <row r="154" spans="1:13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15" t="s">
        <v>206</v>
      </c>
      <c r="H154" s="14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15" t="s">
        <v>206</v>
      </c>
    </row>
    <row r="155" spans="1:13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15" t="s">
        <v>206</v>
      </c>
      <c r="H155" s="14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15" t="s">
        <v>206</v>
      </c>
    </row>
    <row r="156" spans="1:13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15" t="s">
        <v>206</v>
      </c>
      <c r="H156" s="14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15" t="s">
        <v>206</v>
      </c>
    </row>
    <row r="157" spans="1:13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15" t="s">
        <v>206</v>
      </c>
      <c r="H157" s="14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15" t="s">
        <v>206</v>
      </c>
    </row>
    <row r="158" spans="1:13" x14ac:dyDescent="0.25">
      <c r="A158" s="22" t="s">
        <v>162</v>
      </c>
      <c r="B158" s="12">
        <f t="shared" ref="B158:G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13">
        <f t="shared" si="42"/>
        <v>0</v>
      </c>
      <c r="H158" s="12">
        <f t="shared" ref="H158:M158" si="43">SUM(H154:H157)</f>
        <v>0</v>
      </c>
      <c r="I158" s="5">
        <f t="shared" si="43"/>
        <v>0</v>
      </c>
      <c r="J158" s="13">
        <f t="shared" si="43"/>
        <v>0</v>
      </c>
      <c r="K158" s="12">
        <f t="shared" si="43"/>
        <v>0</v>
      </c>
      <c r="L158" s="5">
        <f t="shared" si="43"/>
        <v>0</v>
      </c>
      <c r="M158" s="13">
        <f t="shared" si="43"/>
        <v>0</v>
      </c>
    </row>
    <row r="159" spans="1:13" x14ac:dyDescent="0.25">
      <c r="A159" s="24"/>
      <c r="B159" s="32"/>
      <c r="C159" s="33"/>
      <c r="D159" s="33"/>
      <c r="E159" s="33"/>
      <c r="F159" s="33"/>
      <c r="G159" s="34"/>
      <c r="H159" s="32"/>
      <c r="I159" s="33"/>
      <c r="J159" s="34"/>
      <c r="K159" s="32"/>
      <c r="L159" s="33"/>
      <c r="M159" s="34"/>
    </row>
    <row r="160" spans="1:13" x14ac:dyDescent="0.25">
      <c r="A160" s="22" t="s">
        <v>185</v>
      </c>
      <c r="B160" s="32"/>
      <c r="C160" s="33"/>
      <c r="D160" s="33"/>
      <c r="E160" s="33"/>
      <c r="F160" s="33"/>
      <c r="G160" s="34"/>
      <c r="H160" s="32"/>
      <c r="I160" s="33"/>
      <c r="J160" s="34"/>
      <c r="K160" s="32"/>
      <c r="L160" s="33"/>
      <c r="M160" s="34"/>
    </row>
    <row r="161" spans="1:13" x14ac:dyDescent="0.25">
      <c r="A161" s="25" t="s">
        <v>150</v>
      </c>
      <c r="B161" s="14">
        <v>6599801.8899999997</v>
      </c>
      <c r="C161" s="6">
        <v>6658329.6399999997</v>
      </c>
      <c r="D161" s="6">
        <v>0</v>
      </c>
      <c r="E161" s="6">
        <v>-96093723.890000001</v>
      </c>
      <c r="F161" s="6">
        <v>0</v>
      </c>
      <c r="G161" s="15">
        <v>-82835592.359999999</v>
      </c>
      <c r="H161" s="14">
        <v>0</v>
      </c>
      <c r="I161" s="6">
        <v>0</v>
      </c>
      <c r="J161" s="15">
        <v>0</v>
      </c>
      <c r="K161" s="14">
        <v>-82835592.359999999</v>
      </c>
      <c r="L161" s="6">
        <v>145386897.03</v>
      </c>
      <c r="M161" s="15">
        <v>62551304.670000002</v>
      </c>
    </row>
    <row r="162" spans="1:13" x14ac:dyDescent="0.25">
      <c r="A162" s="25" t="s">
        <v>151</v>
      </c>
      <c r="B162" s="14">
        <v>6353391.6600000001</v>
      </c>
      <c r="C162" s="6">
        <v>5910676.0800000001</v>
      </c>
      <c r="D162" s="6">
        <v>0</v>
      </c>
      <c r="E162" s="6">
        <v>-94649081.700000003</v>
      </c>
      <c r="F162" s="6">
        <v>0</v>
      </c>
      <c r="G162" s="15">
        <v>-82385013.959999993</v>
      </c>
      <c r="H162" s="14">
        <v>0</v>
      </c>
      <c r="I162" s="6">
        <v>0</v>
      </c>
      <c r="J162" s="15">
        <v>0</v>
      </c>
      <c r="K162" s="14">
        <v>-82385013.959999993</v>
      </c>
      <c r="L162" s="6">
        <v>144252345.87</v>
      </c>
      <c r="M162" s="15">
        <v>61867331.909999996</v>
      </c>
    </row>
    <row r="163" spans="1:13" x14ac:dyDescent="0.25">
      <c r="A163" s="25" t="s">
        <v>152</v>
      </c>
      <c r="B163" s="14">
        <v>6829870.75</v>
      </c>
      <c r="C163" s="6">
        <v>5081525.3</v>
      </c>
      <c r="D163" s="6">
        <v>0</v>
      </c>
      <c r="E163" s="6">
        <v>-94157648.359999999</v>
      </c>
      <c r="F163" s="6">
        <v>0</v>
      </c>
      <c r="G163" s="15">
        <v>-82246252.310000002</v>
      </c>
      <c r="H163" s="14">
        <v>0</v>
      </c>
      <c r="I163" s="6">
        <v>0</v>
      </c>
      <c r="J163" s="15">
        <v>0</v>
      </c>
      <c r="K163" s="14">
        <v>-82246252.310000002</v>
      </c>
      <c r="L163" s="6">
        <v>146620553.84</v>
      </c>
      <c r="M163" s="15">
        <v>64374301.530000001</v>
      </c>
    </row>
    <row r="164" spans="1:13" x14ac:dyDescent="0.25">
      <c r="A164" s="25" t="s">
        <v>153</v>
      </c>
      <c r="B164" s="14">
        <v>7408680.79</v>
      </c>
      <c r="C164" s="6">
        <v>5023587.74</v>
      </c>
      <c r="D164" s="6">
        <v>0</v>
      </c>
      <c r="E164" s="6">
        <v>-68925067.069999993</v>
      </c>
      <c r="F164" s="6">
        <v>0</v>
      </c>
      <c r="G164" s="15">
        <v>-56492798.539999999</v>
      </c>
      <c r="H164" s="14">
        <v>0</v>
      </c>
      <c r="I164" s="6">
        <v>0</v>
      </c>
      <c r="J164" s="15">
        <v>0</v>
      </c>
      <c r="K164" s="14">
        <v>-56492798.539999999</v>
      </c>
      <c r="L164" s="6">
        <v>147493796.25</v>
      </c>
      <c r="M164" s="15">
        <v>91000997.709999993</v>
      </c>
    </row>
    <row r="165" spans="1:13" x14ac:dyDescent="0.25">
      <c r="A165" s="22" t="s">
        <v>162</v>
      </c>
      <c r="B165" s="12">
        <f t="shared" ref="B165:G165" si="44">SUM(B161:B164)</f>
        <v>27191745.09</v>
      </c>
      <c r="C165" s="5">
        <f t="shared" si="44"/>
        <v>22674118.759999998</v>
      </c>
      <c r="D165" s="5">
        <f t="shared" si="44"/>
        <v>0</v>
      </c>
      <c r="E165" s="5">
        <f t="shared" si="44"/>
        <v>-353825521.01999998</v>
      </c>
      <c r="F165" s="5">
        <f t="shared" si="44"/>
        <v>0</v>
      </c>
      <c r="G165" s="13">
        <f t="shared" si="44"/>
        <v>-303959657.17000002</v>
      </c>
      <c r="H165" s="12">
        <f t="shared" ref="H165:M165" si="45">SUM(H161:H164)</f>
        <v>0</v>
      </c>
      <c r="I165" s="5">
        <f t="shared" si="45"/>
        <v>0</v>
      </c>
      <c r="J165" s="13">
        <f t="shared" si="45"/>
        <v>0</v>
      </c>
      <c r="K165" s="12">
        <f t="shared" si="45"/>
        <v>-303959657.17000002</v>
      </c>
      <c r="L165" s="5">
        <f t="shared" si="45"/>
        <v>583753592.99000001</v>
      </c>
      <c r="M165" s="13">
        <f t="shared" si="45"/>
        <v>279793935.81999999</v>
      </c>
    </row>
    <row r="166" spans="1:13" x14ac:dyDescent="0.25">
      <c r="A166" s="24"/>
      <c r="B166" s="32"/>
      <c r="C166" s="33"/>
      <c r="D166" s="33"/>
      <c r="E166" s="33"/>
      <c r="F166" s="33"/>
      <c r="G166" s="34"/>
      <c r="H166" s="32"/>
      <c r="I166" s="33"/>
      <c r="J166" s="34"/>
      <c r="K166" s="32"/>
      <c r="L166" s="33"/>
      <c r="M166" s="34"/>
    </row>
    <row r="167" spans="1:13" x14ac:dyDescent="0.25">
      <c r="A167" s="22" t="s">
        <v>186</v>
      </c>
      <c r="B167" s="32"/>
      <c r="C167" s="33"/>
      <c r="D167" s="33"/>
      <c r="E167" s="33"/>
      <c r="F167" s="33"/>
      <c r="G167" s="34"/>
      <c r="H167" s="32"/>
      <c r="I167" s="33"/>
      <c r="J167" s="34"/>
      <c r="K167" s="32"/>
      <c r="L167" s="33"/>
      <c r="M167" s="34"/>
    </row>
    <row r="168" spans="1:13" x14ac:dyDescent="0.25">
      <c r="A168" s="25" t="s">
        <v>150</v>
      </c>
      <c r="B168" s="14">
        <v>9179801.4399999995</v>
      </c>
      <c r="C168" s="6">
        <v>1732046.38</v>
      </c>
      <c r="D168" s="6">
        <v>0</v>
      </c>
      <c r="E168" s="6">
        <v>264539978.28999999</v>
      </c>
      <c r="F168" s="6">
        <v>0</v>
      </c>
      <c r="G168" s="15">
        <v>275451826.11000001</v>
      </c>
      <c r="H168" s="14">
        <v>0</v>
      </c>
      <c r="I168" s="6">
        <v>0</v>
      </c>
      <c r="J168" s="15">
        <v>0</v>
      </c>
      <c r="K168" s="14">
        <v>275451826.11000001</v>
      </c>
      <c r="L168" s="6">
        <v>-6860288.3300000001</v>
      </c>
      <c r="M168" s="15">
        <v>268591537.77999997</v>
      </c>
    </row>
    <row r="169" spans="1:13" x14ac:dyDescent="0.25">
      <c r="A169" s="25" t="s">
        <v>151</v>
      </c>
      <c r="B169" s="14">
        <v>10801714.869999999</v>
      </c>
      <c r="C169" s="6">
        <v>2482541.27</v>
      </c>
      <c r="D169" s="6">
        <v>0</v>
      </c>
      <c r="E169" s="6">
        <v>310982065.48000002</v>
      </c>
      <c r="F169" s="6">
        <v>0</v>
      </c>
      <c r="G169" s="15">
        <v>324266321.62</v>
      </c>
      <c r="H169" s="14">
        <v>0</v>
      </c>
      <c r="I169" s="6">
        <v>0</v>
      </c>
      <c r="J169" s="15">
        <v>0</v>
      </c>
      <c r="K169" s="14">
        <v>324266321.62</v>
      </c>
      <c r="L169" s="6">
        <v>-35110344.979999997</v>
      </c>
      <c r="M169" s="15">
        <v>289155976.63999999</v>
      </c>
    </row>
    <row r="170" spans="1:13" x14ac:dyDescent="0.25">
      <c r="A170" s="25" t="s">
        <v>152</v>
      </c>
      <c r="B170" s="14">
        <v>7695484.3099999996</v>
      </c>
      <c r="C170" s="6">
        <v>2333346.62</v>
      </c>
      <c r="D170" s="6">
        <v>0</v>
      </c>
      <c r="E170" s="6">
        <v>347036682.13999999</v>
      </c>
      <c r="F170" s="6">
        <v>0</v>
      </c>
      <c r="G170" s="15">
        <v>357065513.06999999</v>
      </c>
      <c r="H170" s="14">
        <v>0</v>
      </c>
      <c r="I170" s="6">
        <v>0</v>
      </c>
      <c r="J170" s="15">
        <v>0</v>
      </c>
      <c r="K170" s="14">
        <v>357065513.06999999</v>
      </c>
      <c r="L170" s="6">
        <v>-52740332.329999998</v>
      </c>
      <c r="M170" s="15">
        <v>304325180.74000001</v>
      </c>
    </row>
    <row r="171" spans="1:13" x14ac:dyDescent="0.25">
      <c r="A171" s="25" t="s">
        <v>153</v>
      </c>
      <c r="B171" s="14">
        <v>7317081.7000000002</v>
      </c>
      <c r="C171" s="6">
        <v>3124333.33</v>
      </c>
      <c r="D171" s="6">
        <v>0</v>
      </c>
      <c r="E171" s="6">
        <v>360489421.17000002</v>
      </c>
      <c r="F171" s="6">
        <v>0</v>
      </c>
      <c r="G171" s="15">
        <v>370930836.19999999</v>
      </c>
      <c r="H171" s="14">
        <v>0</v>
      </c>
      <c r="I171" s="6">
        <v>0</v>
      </c>
      <c r="J171" s="15">
        <v>0</v>
      </c>
      <c r="K171" s="14">
        <v>370930836.19999999</v>
      </c>
      <c r="L171" s="6">
        <v>-72178260.159999996</v>
      </c>
      <c r="M171" s="15">
        <v>298752576.04000002</v>
      </c>
    </row>
    <row r="172" spans="1:13" x14ac:dyDescent="0.25">
      <c r="A172" s="22" t="s">
        <v>162</v>
      </c>
      <c r="B172" s="12">
        <f t="shared" ref="B172:M172" si="46">SUM(B168:B171)</f>
        <v>34994082.32</v>
      </c>
      <c r="C172" s="5">
        <f t="shared" si="46"/>
        <v>9672267.6000000015</v>
      </c>
      <c r="D172" s="5">
        <f t="shared" si="46"/>
        <v>0</v>
      </c>
      <c r="E172" s="5">
        <f t="shared" si="46"/>
        <v>1283048147.0799999</v>
      </c>
      <c r="F172" s="5">
        <f t="shared" si="46"/>
        <v>0</v>
      </c>
      <c r="G172" s="13">
        <f t="shared" si="46"/>
        <v>1327714497</v>
      </c>
      <c r="H172" s="12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1327714497</v>
      </c>
      <c r="L172" s="5">
        <f t="shared" si="46"/>
        <v>-166889225.79999998</v>
      </c>
      <c r="M172" s="13">
        <f t="shared" si="46"/>
        <v>1160825271.2</v>
      </c>
    </row>
    <row r="173" spans="1:13" x14ac:dyDescent="0.25">
      <c r="A173" s="24"/>
      <c r="B173" s="32"/>
      <c r="C173" s="33"/>
      <c r="D173" s="33"/>
      <c r="E173" s="33"/>
      <c r="F173" s="33"/>
      <c r="G173" s="34"/>
      <c r="H173" s="32"/>
      <c r="I173" s="33"/>
      <c r="J173" s="34"/>
      <c r="K173" s="32"/>
      <c r="L173" s="33"/>
      <c r="M173" s="34"/>
    </row>
    <row r="174" spans="1:13" x14ac:dyDescent="0.25">
      <c r="A174" s="22" t="s">
        <v>187</v>
      </c>
      <c r="B174" s="32"/>
      <c r="C174" s="33"/>
      <c r="D174" s="33"/>
      <c r="E174" s="33"/>
      <c r="F174" s="33"/>
      <c r="G174" s="34"/>
      <c r="H174" s="32"/>
      <c r="I174" s="33"/>
      <c r="J174" s="34"/>
      <c r="K174" s="32"/>
      <c r="L174" s="33"/>
      <c r="M174" s="34"/>
    </row>
    <row r="175" spans="1:13" x14ac:dyDescent="0.25">
      <c r="A175" s="25" t="s">
        <v>150</v>
      </c>
      <c r="B175" s="14">
        <v>30113182</v>
      </c>
      <c r="C175" s="6">
        <v>17051897</v>
      </c>
      <c r="D175" s="6">
        <v>15875853</v>
      </c>
      <c r="E175" s="6">
        <v>433465834</v>
      </c>
      <c r="F175" s="6">
        <v>32451003</v>
      </c>
      <c r="G175" s="15">
        <v>528957769</v>
      </c>
      <c r="H175" s="14">
        <v>675122664</v>
      </c>
      <c r="I175" s="6">
        <v>3479561</v>
      </c>
      <c r="J175" s="15">
        <v>678602225</v>
      </c>
      <c r="K175" s="14">
        <v>1207559994</v>
      </c>
      <c r="L175" s="6">
        <v>340486751</v>
      </c>
      <c r="M175" s="15">
        <v>1548046745</v>
      </c>
    </row>
    <row r="176" spans="1:13" x14ac:dyDescent="0.25">
      <c r="A176" s="25" t="s">
        <v>151</v>
      </c>
      <c r="B176" s="14">
        <v>26681227</v>
      </c>
      <c r="C176" s="6">
        <v>12348371</v>
      </c>
      <c r="D176" s="6">
        <v>16363844</v>
      </c>
      <c r="E176" s="6">
        <v>81110538</v>
      </c>
      <c r="F176" s="6">
        <v>3956631</v>
      </c>
      <c r="G176" s="15">
        <v>140460611</v>
      </c>
      <c r="H176" s="14">
        <v>662133109</v>
      </c>
      <c r="I176" s="6">
        <v>2939907</v>
      </c>
      <c r="J176" s="15">
        <v>665073016</v>
      </c>
      <c r="K176" s="14">
        <v>805533627</v>
      </c>
      <c r="L176" s="6">
        <v>61198836</v>
      </c>
      <c r="M176" s="15">
        <v>866732463</v>
      </c>
    </row>
    <row r="177" spans="1:13" x14ac:dyDescent="0.25">
      <c r="A177" s="25" t="s">
        <v>152</v>
      </c>
      <c r="B177" s="14">
        <v>30229802</v>
      </c>
      <c r="C177" s="6">
        <v>17943850</v>
      </c>
      <c r="D177" s="6">
        <v>16276569</v>
      </c>
      <c r="E177" s="6">
        <v>129491635</v>
      </c>
      <c r="F177" s="6">
        <v>10302202</v>
      </c>
      <c r="G177" s="15">
        <v>204244058</v>
      </c>
      <c r="H177" s="14">
        <v>661191305</v>
      </c>
      <c r="I177" s="6">
        <v>2076084</v>
      </c>
      <c r="J177" s="15">
        <v>663267389</v>
      </c>
      <c r="K177" s="14">
        <v>867511447</v>
      </c>
      <c r="L177" s="6">
        <v>-62139624</v>
      </c>
      <c r="M177" s="15">
        <v>805371823</v>
      </c>
    </row>
    <row r="178" spans="1:13" x14ac:dyDescent="0.25">
      <c r="A178" s="25" t="s">
        <v>153</v>
      </c>
      <c r="B178" s="14">
        <v>36378297</v>
      </c>
      <c r="C178" s="6">
        <v>13597585</v>
      </c>
      <c r="D178" s="6">
        <v>16189293</v>
      </c>
      <c r="E178" s="6">
        <v>113435612</v>
      </c>
      <c r="F178" s="6">
        <v>3702636</v>
      </c>
      <c r="G178" s="15">
        <v>183303423</v>
      </c>
      <c r="H178" s="14">
        <v>660249500</v>
      </c>
      <c r="I178" s="6">
        <v>1866945</v>
      </c>
      <c r="J178" s="15">
        <v>662116445</v>
      </c>
      <c r="K178" s="14">
        <v>845419868</v>
      </c>
      <c r="L178" s="6">
        <v>-38922621</v>
      </c>
      <c r="M178" s="15">
        <v>806497247</v>
      </c>
    </row>
    <row r="179" spans="1:13" x14ac:dyDescent="0.25">
      <c r="A179" s="22" t="s">
        <v>162</v>
      </c>
      <c r="B179" s="12">
        <f t="shared" ref="B179:G179" si="47">SUM(B175:B178)</f>
        <v>123402508</v>
      </c>
      <c r="C179" s="5">
        <f t="shared" si="47"/>
        <v>60941703</v>
      </c>
      <c r="D179" s="5">
        <f t="shared" si="47"/>
        <v>64705559</v>
      </c>
      <c r="E179" s="5">
        <f t="shared" si="47"/>
        <v>757503619</v>
      </c>
      <c r="F179" s="5">
        <f t="shared" si="47"/>
        <v>50412472</v>
      </c>
      <c r="G179" s="13">
        <f t="shared" si="47"/>
        <v>1056965861</v>
      </c>
      <c r="H179" s="12">
        <f t="shared" ref="H179:M179" si="48">SUM(H175:H178)</f>
        <v>2658696578</v>
      </c>
      <c r="I179" s="5">
        <f t="shared" si="48"/>
        <v>10362497</v>
      </c>
      <c r="J179" s="13">
        <f t="shared" si="48"/>
        <v>2669059075</v>
      </c>
      <c r="K179" s="12">
        <f t="shared" si="48"/>
        <v>3726024936</v>
      </c>
      <c r="L179" s="5">
        <f t="shared" si="48"/>
        <v>300623342</v>
      </c>
      <c r="M179" s="13">
        <f t="shared" si="48"/>
        <v>4026648278</v>
      </c>
    </row>
    <row r="180" spans="1:13" x14ac:dyDescent="0.25">
      <c r="A180" s="24"/>
      <c r="B180" s="32"/>
      <c r="C180" s="33"/>
      <c r="D180" s="33"/>
      <c r="E180" s="33"/>
      <c r="F180" s="33"/>
      <c r="G180" s="34"/>
      <c r="H180" s="32"/>
      <c r="I180" s="33"/>
      <c r="J180" s="34"/>
      <c r="K180" s="32"/>
      <c r="L180" s="33"/>
      <c r="M180" s="34"/>
    </row>
    <row r="181" spans="1:13" x14ac:dyDescent="0.25">
      <c r="A181" s="22" t="s">
        <v>188</v>
      </c>
      <c r="B181" s="32"/>
      <c r="C181" s="33"/>
      <c r="D181" s="33"/>
      <c r="E181" s="33"/>
      <c r="F181" s="33"/>
      <c r="G181" s="34"/>
      <c r="H181" s="32"/>
      <c r="I181" s="33"/>
      <c r="J181" s="34"/>
      <c r="K181" s="32"/>
      <c r="L181" s="33"/>
      <c r="M181" s="34"/>
    </row>
    <row r="182" spans="1:13" x14ac:dyDescent="0.25">
      <c r="A182" s="25" t="s">
        <v>150</v>
      </c>
      <c r="B182" s="14">
        <v>3890238</v>
      </c>
      <c r="C182" s="6">
        <v>2203389</v>
      </c>
      <c r="D182" s="6">
        <v>3070727</v>
      </c>
      <c r="E182" s="6">
        <v>16833243</v>
      </c>
      <c r="F182" s="6">
        <v>3616654</v>
      </c>
      <c r="G182" s="15">
        <v>29614251</v>
      </c>
      <c r="H182" s="14">
        <v>122024598</v>
      </c>
      <c r="I182" s="6">
        <v>6350788</v>
      </c>
      <c r="J182" s="15">
        <v>128375386</v>
      </c>
      <c r="K182" s="14">
        <v>157989637</v>
      </c>
      <c r="L182" s="6">
        <v>-60743577</v>
      </c>
      <c r="M182" s="15">
        <v>97246060</v>
      </c>
    </row>
    <row r="183" spans="1:13" x14ac:dyDescent="0.25">
      <c r="A183" s="25" t="s">
        <v>151</v>
      </c>
      <c r="B183" s="14">
        <v>3304857</v>
      </c>
      <c r="C183" s="6">
        <v>1595080</v>
      </c>
      <c r="D183" s="6">
        <v>3136730</v>
      </c>
      <c r="E183" s="6">
        <v>14800478</v>
      </c>
      <c r="F183" s="6">
        <v>1381025</v>
      </c>
      <c r="G183" s="15">
        <v>24218170</v>
      </c>
      <c r="H183" s="14">
        <v>119885425</v>
      </c>
      <c r="I183" s="6">
        <v>6114816</v>
      </c>
      <c r="J183" s="15">
        <v>126000241</v>
      </c>
      <c r="K183" s="14">
        <v>150218411</v>
      </c>
      <c r="L183" s="6">
        <v>-47771584</v>
      </c>
      <c r="M183" s="15">
        <v>102446827</v>
      </c>
    </row>
    <row r="184" spans="1:13" x14ac:dyDescent="0.25">
      <c r="A184" s="25" t="s">
        <v>152</v>
      </c>
      <c r="B184" s="14">
        <v>3563186</v>
      </c>
      <c r="C184" s="6">
        <v>2318497</v>
      </c>
      <c r="D184" s="6">
        <v>3117864</v>
      </c>
      <c r="E184" s="6">
        <v>15525050</v>
      </c>
      <c r="F184" s="6">
        <v>2664129</v>
      </c>
      <c r="G184" s="15">
        <v>27188726</v>
      </c>
      <c r="H184" s="14">
        <v>119576711</v>
      </c>
      <c r="I184" s="6">
        <v>6486840</v>
      </c>
      <c r="J184" s="15">
        <v>126063551</v>
      </c>
      <c r="K184" s="14">
        <v>153252277</v>
      </c>
      <c r="L184" s="6">
        <v>-50195215</v>
      </c>
      <c r="M184" s="15">
        <v>103057062</v>
      </c>
    </row>
    <row r="185" spans="1:13" x14ac:dyDescent="0.25">
      <c r="A185" s="25" t="s">
        <v>153</v>
      </c>
      <c r="B185" s="14">
        <v>4108017</v>
      </c>
      <c r="C185" s="6">
        <v>1681557</v>
      </c>
      <c r="D185" s="6">
        <v>3098998</v>
      </c>
      <c r="E185" s="6">
        <v>16266076</v>
      </c>
      <c r="F185" s="6">
        <v>1411625</v>
      </c>
      <c r="G185" s="15">
        <v>26566273</v>
      </c>
      <c r="H185" s="14">
        <v>119267997</v>
      </c>
      <c r="I185" s="6">
        <v>6223157</v>
      </c>
      <c r="J185" s="15">
        <v>125491154</v>
      </c>
      <c r="K185" s="14">
        <v>152057427</v>
      </c>
      <c r="L185" s="6">
        <v>-50903524</v>
      </c>
      <c r="M185" s="15">
        <v>101153903</v>
      </c>
    </row>
    <row r="186" spans="1:13" x14ac:dyDescent="0.25">
      <c r="A186" s="22" t="s">
        <v>162</v>
      </c>
      <c r="B186" s="12">
        <f t="shared" ref="B186:G186" si="49">SUM(B182:B185)</f>
        <v>14866298</v>
      </c>
      <c r="C186" s="5">
        <f t="shared" si="49"/>
        <v>7798523</v>
      </c>
      <c r="D186" s="5">
        <f t="shared" si="49"/>
        <v>12424319</v>
      </c>
      <c r="E186" s="5">
        <f t="shared" si="49"/>
        <v>63424847</v>
      </c>
      <c r="F186" s="5">
        <f t="shared" si="49"/>
        <v>9073433</v>
      </c>
      <c r="G186" s="13">
        <f t="shared" si="49"/>
        <v>107587420</v>
      </c>
      <c r="H186" s="12">
        <f t="shared" ref="H186:M186" si="50">SUM(H182:H185)</f>
        <v>480754731</v>
      </c>
      <c r="I186" s="5">
        <f t="shared" si="50"/>
        <v>25175601</v>
      </c>
      <c r="J186" s="13">
        <f t="shared" si="50"/>
        <v>505930332</v>
      </c>
      <c r="K186" s="12">
        <f t="shared" si="50"/>
        <v>613517752</v>
      </c>
      <c r="L186" s="5">
        <f t="shared" si="50"/>
        <v>-209613900</v>
      </c>
      <c r="M186" s="13">
        <f t="shared" si="50"/>
        <v>403903852</v>
      </c>
    </row>
    <row r="187" spans="1:13" x14ac:dyDescent="0.25">
      <c r="A187" s="24"/>
      <c r="B187" s="32"/>
      <c r="C187" s="33"/>
      <c r="D187" s="33"/>
      <c r="E187" s="33"/>
      <c r="F187" s="33"/>
      <c r="G187" s="34"/>
      <c r="H187" s="32"/>
      <c r="I187" s="33"/>
      <c r="J187" s="34"/>
      <c r="K187" s="32"/>
      <c r="L187" s="33"/>
      <c r="M187" s="34"/>
    </row>
    <row r="188" spans="1:13" x14ac:dyDescent="0.25">
      <c r="A188" s="22" t="s">
        <v>189</v>
      </c>
      <c r="B188" s="32"/>
      <c r="C188" s="33"/>
      <c r="D188" s="33"/>
      <c r="E188" s="33"/>
      <c r="F188" s="33"/>
      <c r="G188" s="34"/>
      <c r="H188" s="32"/>
      <c r="I188" s="33"/>
      <c r="J188" s="34"/>
      <c r="K188" s="32"/>
      <c r="L188" s="33"/>
      <c r="M188" s="34"/>
    </row>
    <row r="189" spans="1:13" x14ac:dyDescent="0.25">
      <c r="A189" s="25" t="s">
        <v>150</v>
      </c>
      <c r="B189" s="14">
        <v>10997499</v>
      </c>
      <c r="C189" s="6">
        <v>42934660</v>
      </c>
      <c r="D189" s="6">
        <v>0</v>
      </c>
      <c r="E189" s="6">
        <v>-122205836</v>
      </c>
      <c r="F189" s="6">
        <v>88694421</v>
      </c>
      <c r="G189" s="15">
        <v>20420744</v>
      </c>
      <c r="H189" s="14">
        <v>23735039</v>
      </c>
      <c r="I189" s="6">
        <v>2592908</v>
      </c>
      <c r="J189" s="15">
        <v>26327947</v>
      </c>
      <c r="K189" s="14">
        <v>46748691</v>
      </c>
      <c r="L189" s="6">
        <v>101611542</v>
      </c>
      <c r="M189" s="15">
        <v>148360233</v>
      </c>
    </row>
    <row r="190" spans="1:13" x14ac:dyDescent="0.25">
      <c r="A190" s="25" t="s">
        <v>151</v>
      </c>
      <c r="B190" s="14">
        <v>12447949</v>
      </c>
      <c r="C190" s="6">
        <v>32730404</v>
      </c>
      <c r="D190" s="6">
        <v>0</v>
      </c>
      <c r="E190" s="6">
        <v>-98561514</v>
      </c>
      <c r="F190" s="6">
        <v>89061600</v>
      </c>
      <c r="G190" s="15">
        <v>35678439</v>
      </c>
      <c r="H190" s="14">
        <v>22630270</v>
      </c>
      <c r="I190" s="6">
        <v>2595270</v>
      </c>
      <c r="J190" s="15">
        <v>25225540</v>
      </c>
      <c r="K190" s="14">
        <v>60903979</v>
      </c>
      <c r="L190" s="6">
        <v>84404958</v>
      </c>
      <c r="M190" s="15">
        <v>145308937</v>
      </c>
    </row>
    <row r="191" spans="1:13" x14ac:dyDescent="0.25">
      <c r="A191" s="25" t="s">
        <v>152</v>
      </c>
      <c r="B191" s="14">
        <v>13941448</v>
      </c>
      <c r="C191" s="6">
        <v>26022052</v>
      </c>
      <c r="D191" s="6">
        <v>6030008</v>
      </c>
      <c r="E191" s="6">
        <v>-94632500</v>
      </c>
      <c r="F191" s="6">
        <v>2890818</v>
      </c>
      <c r="G191" s="15">
        <v>-45748174</v>
      </c>
      <c r="H191" s="14">
        <v>101842381</v>
      </c>
      <c r="I191" s="6">
        <v>2600487</v>
      </c>
      <c r="J191" s="15">
        <v>104442868</v>
      </c>
      <c r="K191" s="14">
        <v>58694694</v>
      </c>
      <c r="L191" s="6">
        <v>69055264</v>
      </c>
      <c r="M191" s="15">
        <v>127749958</v>
      </c>
    </row>
    <row r="192" spans="1:13" x14ac:dyDescent="0.25">
      <c r="A192" s="25" t="s">
        <v>153</v>
      </c>
      <c r="B192" s="14">
        <v>10289422</v>
      </c>
      <c r="C192" s="6">
        <v>11492693</v>
      </c>
      <c r="D192" s="6">
        <v>7815228</v>
      </c>
      <c r="E192" s="6">
        <v>-79629244</v>
      </c>
      <c r="F192" s="6">
        <v>3406854</v>
      </c>
      <c r="G192" s="15">
        <v>-46625047</v>
      </c>
      <c r="H192" s="14">
        <v>103055607</v>
      </c>
      <c r="I192" s="6">
        <v>2915070</v>
      </c>
      <c r="J192" s="15">
        <v>105970677</v>
      </c>
      <c r="K192" s="14">
        <v>59345630</v>
      </c>
      <c r="L192" s="6">
        <v>60301409</v>
      </c>
      <c r="M192" s="15">
        <v>119647039</v>
      </c>
    </row>
    <row r="193" spans="1:13" x14ac:dyDescent="0.25">
      <c r="A193" s="22" t="s">
        <v>162</v>
      </c>
      <c r="B193" s="12">
        <f t="shared" ref="B193:G193" si="51">SUM(B189:B192)</f>
        <v>47676318</v>
      </c>
      <c r="C193" s="5">
        <f t="shared" si="51"/>
        <v>113179809</v>
      </c>
      <c r="D193" s="5">
        <f t="shared" si="51"/>
        <v>13845236</v>
      </c>
      <c r="E193" s="5">
        <f t="shared" si="51"/>
        <v>-395029094</v>
      </c>
      <c r="F193" s="5">
        <f t="shared" si="51"/>
        <v>184053693</v>
      </c>
      <c r="G193" s="13">
        <f t="shared" si="51"/>
        <v>-36274038</v>
      </c>
      <c r="H193" s="12">
        <f t="shared" ref="H193:M193" si="52">SUM(H189:H192)</f>
        <v>251263297</v>
      </c>
      <c r="I193" s="5">
        <f t="shared" si="52"/>
        <v>10703735</v>
      </c>
      <c r="J193" s="13">
        <f t="shared" si="52"/>
        <v>261967032</v>
      </c>
      <c r="K193" s="12">
        <f t="shared" si="52"/>
        <v>225692994</v>
      </c>
      <c r="L193" s="5">
        <f t="shared" si="52"/>
        <v>315373173</v>
      </c>
      <c r="M193" s="13">
        <f t="shared" si="52"/>
        <v>541066167</v>
      </c>
    </row>
    <row r="194" spans="1:13" x14ac:dyDescent="0.25">
      <c r="A194" s="24"/>
      <c r="B194" s="32"/>
      <c r="C194" s="33"/>
      <c r="D194" s="33"/>
      <c r="E194" s="33"/>
      <c r="F194" s="33"/>
      <c r="G194" s="34"/>
      <c r="H194" s="32"/>
      <c r="I194" s="33"/>
      <c r="J194" s="34"/>
      <c r="K194" s="32"/>
      <c r="L194" s="33"/>
      <c r="M194" s="34"/>
    </row>
    <row r="195" spans="1:13" x14ac:dyDescent="0.25">
      <c r="A195" s="22" t="s">
        <v>190</v>
      </c>
      <c r="B195" s="32"/>
      <c r="C195" s="33"/>
      <c r="D195" s="33"/>
      <c r="E195" s="33"/>
      <c r="F195" s="33"/>
      <c r="G195" s="34"/>
      <c r="H195" s="32"/>
      <c r="I195" s="33"/>
      <c r="J195" s="34"/>
      <c r="K195" s="32"/>
      <c r="L195" s="33"/>
      <c r="M195" s="34"/>
    </row>
    <row r="196" spans="1:13" x14ac:dyDescent="0.25">
      <c r="A196" s="25" t="s">
        <v>150</v>
      </c>
      <c r="B196" s="14">
        <v>720797</v>
      </c>
      <c r="C196" s="6">
        <v>3169623</v>
      </c>
      <c r="D196" s="6">
        <v>427049</v>
      </c>
      <c r="E196" s="6">
        <v>705429</v>
      </c>
      <c r="F196" s="6">
        <v>242152</v>
      </c>
      <c r="G196" s="15">
        <v>5265050</v>
      </c>
      <c r="H196" s="14">
        <v>14193074</v>
      </c>
      <c r="I196" s="6">
        <v>202333</v>
      </c>
      <c r="J196" s="15">
        <v>14395407</v>
      </c>
      <c r="K196" s="14">
        <v>19660457</v>
      </c>
      <c r="L196" s="6">
        <v>24366846</v>
      </c>
      <c r="M196" s="15">
        <v>44027303</v>
      </c>
    </row>
    <row r="197" spans="1:13" x14ac:dyDescent="0.25">
      <c r="A197" s="25" t="s">
        <v>151</v>
      </c>
      <c r="B197" s="14">
        <v>384518</v>
      </c>
      <c r="C197" s="6">
        <v>2574091</v>
      </c>
      <c r="D197" s="6">
        <v>255437</v>
      </c>
      <c r="E197" s="6">
        <v>1497384</v>
      </c>
      <c r="F197" s="6">
        <v>144250</v>
      </c>
      <c r="G197" s="15">
        <v>4855680</v>
      </c>
      <c r="H197" s="14">
        <v>7367780</v>
      </c>
      <c r="I197" s="6">
        <v>706777</v>
      </c>
      <c r="J197" s="15">
        <v>8074557</v>
      </c>
      <c r="K197" s="14">
        <v>12930237</v>
      </c>
      <c r="L197" s="6">
        <v>28011006</v>
      </c>
      <c r="M197" s="15">
        <v>40941243</v>
      </c>
    </row>
    <row r="198" spans="1:13" x14ac:dyDescent="0.25">
      <c r="A198" s="25" t="s">
        <v>152</v>
      </c>
      <c r="B198" s="14">
        <v>429940</v>
      </c>
      <c r="C198" s="6">
        <v>3535780</v>
      </c>
      <c r="D198" s="6">
        <v>250245</v>
      </c>
      <c r="E198" s="6">
        <v>2306143</v>
      </c>
      <c r="F198" s="6">
        <v>-156784</v>
      </c>
      <c r="G198" s="15">
        <v>6365324</v>
      </c>
      <c r="H198" s="14">
        <v>7355800</v>
      </c>
      <c r="I198" s="6">
        <v>876493</v>
      </c>
      <c r="J198" s="15">
        <v>8232293</v>
      </c>
      <c r="K198" s="14">
        <v>14597617</v>
      </c>
      <c r="L198" s="6">
        <v>27054266</v>
      </c>
      <c r="M198" s="15">
        <v>41651883</v>
      </c>
    </row>
    <row r="199" spans="1:13" x14ac:dyDescent="0.25">
      <c r="A199" s="25" t="s">
        <v>153</v>
      </c>
      <c r="B199" s="14">
        <v>339462</v>
      </c>
      <c r="C199" s="6">
        <v>2691671</v>
      </c>
      <c r="D199" s="6">
        <v>240946</v>
      </c>
      <c r="E199" s="6">
        <v>0</v>
      </c>
      <c r="F199" s="6">
        <v>54681</v>
      </c>
      <c r="G199" s="15">
        <v>3326760</v>
      </c>
      <c r="H199" s="14">
        <v>7343820</v>
      </c>
      <c r="I199" s="6">
        <v>870484</v>
      </c>
      <c r="J199" s="15">
        <v>8214304</v>
      </c>
      <c r="K199" s="14">
        <v>11541064</v>
      </c>
      <c r="L199" s="6">
        <v>29134665</v>
      </c>
      <c r="M199" s="15">
        <v>40675729</v>
      </c>
    </row>
    <row r="200" spans="1:13" x14ac:dyDescent="0.25">
      <c r="A200" s="22" t="s">
        <v>162</v>
      </c>
      <c r="B200" s="12">
        <f t="shared" ref="B200:G200" si="53">SUM(B196:B199)</f>
        <v>1874717</v>
      </c>
      <c r="C200" s="5">
        <f t="shared" si="53"/>
        <v>11971165</v>
      </c>
      <c r="D200" s="5">
        <f t="shared" si="53"/>
        <v>1173677</v>
      </c>
      <c r="E200" s="5">
        <f t="shared" si="53"/>
        <v>4508956</v>
      </c>
      <c r="F200" s="5">
        <f t="shared" si="53"/>
        <v>284299</v>
      </c>
      <c r="G200" s="13">
        <f t="shared" si="53"/>
        <v>19812814</v>
      </c>
      <c r="H200" s="12">
        <f t="shared" ref="H200:M200" si="54">SUM(H196:H199)</f>
        <v>36260474</v>
      </c>
      <c r="I200" s="5">
        <f t="shared" si="54"/>
        <v>2656087</v>
      </c>
      <c r="J200" s="13">
        <f t="shared" si="54"/>
        <v>38916561</v>
      </c>
      <c r="K200" s="12">
        <f t="shared" si="54"/>
        <v>58729375</v>
      </c>
      <c r="L200" s="5">
        <f t="shared" si="54"/>
        <v>108566783</v>
      </c>
      <c r="M200" s="13">
        <f t="shared" si="54"/>
        <v>167296158</v>
      </c>
    </row>
    <row r="201" spans="1:13" x14ac:dyDescent="0.25">
      <c r="A201" s="24"/>
      <c r="B201" s="32"/>
      <c r="C201" s="33"/>
      <c r="D201" s="33"/>
      <c r="E201" s="33"/>
      <c r="F201" s="33"/>
      <c r="G201" s="34"/>
      <c r="H201" s="32"/>
      <c r="I201" s="33"/>
      <c r="J201" s="34"/>
      <c r="K201" s="32"/>
      <c r="L201" s="33"/>
      <c r="M201" s="34"/>
    </row>
    <row r="202" spans="1:13" x14ac:dyDescent="0.25">
      <c r="A202" s="22" t="s">
        <v>191</v>
      </c>
      <c r="B202" s="32"/>
      <c r="C202" s="33"/>
      <c r="D202" s="33"/>
      <c r="E202" s="33"/>
      <c r="F202" s="33"/>
      <c r="G202" s="34"/>
      <c r="H202" s="32"/>
      <c r="I202" s="33"/>
      <c r="J202" s="34"/>
      <c r="K202" s="32"/>
      <c r="L202" s="33"/>
      <c r="M202" s="34"/>
    </row>
    <row r="203" spans="1:13" x14ac:dyDescent="0.25">
      <c r="A203" s="25" t="s">
        <v>150</v>
      </c>
      <c r="B203" s="14">
        <v>359861</v>
      </c>
      <c r="C203" s="6">
        <v>338731</v>
      </c>
      <c r="D203" s="6">
        <v>0</v>
      </c>
      <c r="E203" s="6">
        <v>0</v>
      </c>
      <c r="F203" s="6">
        <v>1132232</v>
      </c>
      <c r="G203" s="15">
        <v>1830824</v>
      </c>
      <c r="H203" s="14">
        <v>0</v>
      </c>
      <c r="I203" s="6">
        <v>13128326</v>
      </c>
      <c r="J203" s="15">
        <v>13128326</v>
      </c>
      <c r="K203" s="14">
        <v>14959150</v>
      </c>
      <c r="L203" s="6">
        <v>60588276</v>
      </c>
      <c r="M203" s="15">
        <v>75547426</v>
      </c>
    </row>
    <row r="204" spans="1:13" x14ac:dyDescent="0.25">
      <c r="A204" s="25" t="s">
        <v>151</v>
      </c>
      <c r="B204" s="14">
        <v>611034</v>
      </c>
      <c r="C204" s="6">
        <v>395210</v>
      </c>
      <c r="D204" s="6">
        <v>0</v>
      </c>
      <c r="E204" s="6">
        <v>0</v>
      </c>
      <c r="F204" s="6">
        <v>851890</v>
      </c>
      <c r="G204" s="15">
        <v>1858134</v>
      </c>
      <c r="H204" s="14">
        <v>0</v>
      </c>
      <c r="I204" s="6">
        <v>13128326</v>
      </c>
      <c r="J204" s="15">
        <v>13128326</v>
      </c>
      <c r="K204" s="14">
        <v>14986460</v>
      </c>
      <c r="L204" s="6">
        <v>65071682</v>
      </c>
      <c r="M204" s="15">
        <v>80058142</v>
      </c>
    </row>
    <row r="205" spans="1:13" x14ac:dyDescent="0.25">
      <c r="A205" s="25" t="s">
        <v>152</v>
      </c>
      <c r="B205" s="14">
        <v>500551</v>
      </c>
      <c r="C205" s="6">
        <v>653488</v>
      </c>
      <c r="D205" s="6">
        <v>0</v>
      </c>
      <c r="E205" s="6">
        <v>0</v>
      </c>
      <c r="F205" s="6">
        <v>489561</v>
      </c>
      <c r="G205" s="15">
        <v>1643600</v>
      </c>
      <c r="H205" s="14">
        <v>0</v>
      </c>
      <c r="I205" s="6">
        <v>13128326</v>
      </c>
      <c r="J205" s="15">
        <v>13128326</v>
      </c>
      <c r="K205" s="14">
        <v>14771926</v>
      </c>
      <c r="L205" s="6">
        <v>64594654</v>
      </c>
      <c r="M205" s="15">
        <v>79366580</v>
      </c>
    </row>
    <row r="206" spans="1:13" x14ac:dyDescent="0.25">
      <c r="A206" s="25" t="s">
        <v>153</v>
      </c>
      <c r="B206" s="14">
        <v>795289</v>
      </c>
      <c r="C206" s="6">
        <v>389991</v>
      </c>
      <c r="D206" s="6">
        <v>0</v>
      </c>
      <c r="E206" s="6">
        <v>0</v>
      </c>
      <c r="F206" s="6">
        <v>206494</v>
      </c>
      <c r="G206" s="15">
        <v>1391774</v>
      </c>
      <c r="H206" s="14">
        <v>0</v>
      </c>
      <c r="I206" s="6">
        <v>14154568</v>
      </c>
      <c r="J206" s="15">
        <v>14154568</v>
      </c>
      <c r="K206" s="14">
        <v>15546342</v>
      </c>
      <c r="L206" s="6">
        <v>66578343</v>
      </c>
      <c r="M206" s="15">
        <v>82124685</v>
      </c>
    </row>
    <row r="207" spans="1:13" x14ac:dyDescent="0.25">
      <c r="A207" s="22" t="s">
        <v>162</v>
      </c>
      <c r="B207" s="12">
        <f t="shared" ref="B207:G207" si="55">SUM(B203:B206)</f>
        <v>2266735</v>
      </c>
      <c r="C207" s="5">
        <f t="shared" si="55"/>
        <v>1777420</v>
      </c>
      <c r="D207" s="5">
        <f t="shared" si="55"/>
        <v>0</v>
      </c>
      <c r="E207" s="5">
        <f t="shared" si="55"/>
        <v>0</v>
      </c>
      <c r="F207" s="5">
        <f t="shared" si="55"/>
        <v>2680177</v>
      </c>
      <c r="G207" s="13">
        <f t="shared" si="55"/>
        <v>6724332</v>
      </c>
      <c r="H207" s="12">
        <f t="shared" ref="H207:M207" si="56">SUM(H203:H206)</f>
        <v>0</v>
      </c>
      <c r="I207" s="5">
        <f t="shared" si="56"/>
        <v>53539546</v>
      </c>
      <c r="J207" s="13">
        <f t="shared" si="56"/>
        <v>53539546</v>
      </c>
      <c r="K207" s="12">
        <f t="shared" si="56"/>
        <v>60263878</v>
      </c>
      <c r="L207" s="5">
        <f t="shared" si="56"/>
        <v>256832955</v>
      </c>
      <c r="M207" s="13">
        <f t="shared" si="56"/>
        <v>317096833</v>
      </c>
    </row>
    <row r="208" spans="1:13" x14ac:dyDescent="0.25">
      <c r="A208" s="24"/>
      <c r="B208" s="32"/>
      <c r="C208" s="33"/>
      <c r="D208" s="33"/>
      <c r="E208" s="33"/>
      <c r="F208" s="33"/>
      <c r="G208" s="34"/>
      <c r="H208" s="32"/>
      <c r="I208" s="33"/>
      <c r="J208" s="34"/>
      <c r="K208" s="32"/>
      <c r="L208" s="33"/>
      <c r="M208" s="34"/>
    </row>
    <row r="209" spans="1:13" x14ac:dyDescent="0.25">
      <c r="A209" s="22" t="s">
        <v>192</v>
      </c>
      <c r="B209" s="32"/>
      <c r="C209" s="33"/>
      <c r="D209" s="33"/>
      <c r="E209" s="33"/>
      <c r="F209" s="33"/>
      <c r="G209" s="34"/>
      <c r="H209" s="32"/>
      <c r="I209" s="33"/>
      <c r="J209" s="34"/>
      <c r="K209" s="32"/>
      <c r="L209" s="33"/>
      <c r="M209" s="34"/>
    </row>
    <row r="210" spans="1:13" x14ac:dyDescent="0.25">
      <c r="A210" s="25" t="s">
        <v>150</v>
      </c>
      <c r="B210" s="14">
        <v>2538457.69</v>
      </c>
      <c r="C210" s="6">
        <v>1468132.58</v>
      </c>
      <c r="D210" s="6">
        <v>722992</v>
      </c>
      <c r="E210" s="6">
        <v>0</v>
      </c>
      <c r="F210" s="6">
        <v>31080</v>
      </c>
      <c r="G210" s="15">
        <v>4760662.2699999996</v>
      </c>
      <c r="H210" s="14">
        <v>21036026</v>
      </c>
      <c r="I210" s="6">
        <v>0</v>
      </c>
      <c r="J210" s="15">
        <v>21036026</v>
      </c>
      <c r="K210" s="14">
        <v>25796688.27</v>
      </c>
      <c r="L210" s="6">
        <v>2903140</v>
      </c>
      <c r="M210" s="15">
        <v>28699828.27</v>
      </c>
    </row>
    <row r="211" spans="1:13" x14ac:dyDescent="0.25">
      <c r="A211" s="25" t="s">
        <v>151</v>
      </c>
      <c r="B211" s="14">
        <v>2427197.77</v>
      </c>
      <c r="C211" s="6">
        <v>1138587.2</v>
      </c>
      <c r="D211" s="6">
        <v>663304</v>
      </c>
      <c r="E211" s="6">
        <v>0</v>
      </c>
      <c r="F211" s="6">
        <v>46175</v>
      </c>
      <c r="G211" s="15">
        <v>4275263.97</v>
      </c>
      <c r="H211" s="14">
        <v>20922408</v>
      </c>
      <c r="I211" s="6">
        <v>0</v>
      </c>
      <c r="J211" s="15">
        <v>20922408</v>
      </c>
      <c r="K211" s="14">
        <v>25197671.969999999</v>
      </c>
      <c r="L211" s="6">
        <v>2864960</v>
      </c>
      <c r="M211" s="15">
        <v>28062631.969999999</v>
      </c>
    </row>
    <row r="212" spans="1:13" x14ac:dyDescent="0.25">
      <c r="A212" s="25" t="s">
        <v>152</v>
      </c>
      <c r="B212" s="14">
        <v>2458643</v>
      </c>
      <c r="C212" s="6">
        <v>1406003</v>
      </c>
      <c r="D212" s="6">
        <v>679325</v>
      </c>
      <c r="E212" s="6">
        <v>0</v>
      </c>
      <c r="F212" s="6">
        <v>22495</v>
      </c>
      <c r="G212" s="15">
        <v>4566466</v>
      </c>
      <c r="H212" s="14">
        <v>20685821</v>
      </c>
      <c r="I212" s="6">
        <v>0</v>
      </c>
      <c r="J212" s="15">
        <v>20685821</v>
      </c>
      <c r="K212" s="14">
        <v>25252287</v>
      </c>
      <c r="L212" s="6">
        <v>2803005</v>
      </c>
      <c r="M212" s="15">
        <v>28055292</v>
      </c>
    </row>
    <row r="213" spans="1:13" x14ac:dyDescent="0.25">
      <c r="A213" s="25" t="s">
        <v>153</v>
      </c>
      <c r="B213" s="14">
        <v>2660234</v>
      </c>
      <c r="C213" s="6">
        <v>1050221</v>
      </c>
      <c r="D213" s="6">
        <v>976255</v>
      </c>
      <c r="E213" s="6">
        <v>0</v>
      </c>
      <c r="F213" s="6">
        <v>27144</v>
      </c>
      <c r="G213" s="15">
        <v>4713854</v>
      </c>
      <c r="H213" s="14">
        <v>22901793</v>
      </c>
      <c r="I213" s="6">
        <v>0</v>
      </c>
      <c r="J213" s="15">
        <v>22901793</v>
      </c>
      <c r="K213" s="14">
        <v>27615647</v>
      </c>
      <c r="L213" s="6">
        <v>4977379.5</v>
      </c>
      <c r="M213" s="15">
        <v>32593026.5</v>
      </c>
    </row>
    <row r="214" spans="1:13" x14ac:dyDescent="0.25">
      <c r="A214" s="22" t="s">
        <v>162</v>
      </c>
      <c r="B214" s="12">
        <f t="shared" ref="B214:G214" si="57">SUM(B210:B213)</f>
        <v>10084532.460000001</v>
      </c>
      <c r="C214" s="5">
        <f t="shared" si="57"/>
        <v>5062943.78</v>
      </c>
      <c r="D214" s="5">
        <f t="shared" si="57"/>
        <v>3041876</v>
      </c>
      <c r="E214" s="5">
        <f t="shared" si="57"/>
        <v>0</v>
      </c>
      <c r="F214" s="5">
        <f t="shared" si="57"/>
        <v>126894</v>
      </c>
      <c r="G214" s="13">
        <f t="shared" si="57"/>
        <v>18316246.239999998</v>
      </c>
      <c r="H214" s="12">
        <f t="shared" ref="H214:M214" si="58">SUM(H210:H213)</f>
        <v>85546048</v>
      </c>
      <c r="I214" s="5">
        <f t="shared" si="58"/>
        <v>0</v>
      </c>
      <c r="J214" s="13">
        <f t="shared" si="58"/>
        <v>85546048</v>
      </c>
      <c r="K214" s="12">
        <f t="shared" si="58"/>
        <v>103862294.23999999</v>
      </c>
      <c r="L214" s="5">
        <f t="shared" si="58"/>
        <v>13548484.5</v>
      </c>
      <c r="M214" s="13">
        <f t="shared" si="58"/>
        <v>117410778.73999999</v>
      </c>
    </row>
    <row r="215" spans="1:13" x14ac:dyDescent="0.25">
      <c r="A215" s="24"/>
      <c r="B215" s="32"/>
      <c r="C215" s="33"/>
      <c r="D215" s="33"/>
      <c r="E215" s="33"/>
      <c r="F215" s="33"/>
      <c r="G215" s="34"/>
      <c r="H215" s="32"/>
      <c r="I215" s="33"/>
      <c r="J215" s="34"/>
      <c r="K215" s="32"/>
      <c r="L215" s="33"/>
      <c r="M215" s="34"/>
    </row>
    <row r="216" spans="1:13" x14ac:dyDescent="0.25">
      <c r="A216" s="22" t="s">
        <v>193</v>
      </c>
      <c r="B216" s="32"/>
      <c r="C216" s="33"/>
      <c r="D216" s="33"/>
      <c r="E216" s="33"/>
      <c r="F216" s="33"/>
      <c r="G216" s="34"/>
      <c r="H216" s="32"/>
      <c r="I216" s="33"/>
      <c r="J216" s="34"/>
      <c r="K216" s="32"/>
      <c r="L216" s="33"/>
      <c r="M216" s="34"/>
    </row>
    <row r="217" spans="1:13" x14ac:dyDescent="0.25">
      <c r="A217" s="25" t="s">
        <v>150</v>
      </c>
      <c r="B217" s="14">
        <v>6161644.5</v>
      </c>
      <c r="C217" s="6">
        <v>2283448.7400000002</v>
      </c>
      <c r="D217" s="6">
        <v>875189.86</v>
      </c>
      <c r="E217" s="6">
        <v>0</v>
      </c>
      <c r="F217" s="6">
        <v>9739554.3200000003</v>
      </c>
      <c r="G217" s="15">
        <v>19059837.420000002</v>
      </c>
      <c r="H217" s="14">
        <v>47848062.420000002</v>
      </c>
      <c r="I217" s="6">
        <v>401938</v>
      </c>
      <c r="J217" s="15">
        <v>48250000.420000002</v>
      </c>
      <c r="K217" s="14">
        <v>67309837.840000004</v>
      </c>
      <c r="L217" s="6">
        <v>98344525.590000004</v>
      </c>
      <c r="M217" s="15">
        <v>165654363.43000001</v>
      </c>
    </row>
    <row r="218" spans="1:13" x14ac:dyDescent="0.25">
      <c r="A218" s="25" t="s">
        <v>151</v>
      </c>
      <c r="B218" s="14">
        <v>4743543.3899999997</v>
      </c>
      <c r="C218" s="6">
        <v>2692917.07</v>
      </c>
      <c r="D218" s="6">
        <v>334523.18</v>
      </c>
      <c r="E218" s="6">
        <v>0</v>
      </c>
      <c r="F218" s="6">
        <v>7133170.2199999997</v>
      </c>
      <c r="G218" s="15">
        <v>14904153.859999999</v>
      </c>
      <c r="H218" s="14">
        <v>47663260.109999999</v>
      </c>
      <c r="I218" s="6">
        <v>401938</v>
      </c>
      <c r="J218" s="15">
        <v>48065198.109999999</v>
      </c>
      <c r="K218" s="14">
        <v>62969351.969999999</v>
      </c>
      <c r="L218" s="6">
        <v>97386479.120000005</v>
      </c>
      <c r="M218" s="15">
        <v>160355831.09</v>
      </c>
    </row>
    <row r="219" spans="1:13" x14ac:dyDescent="0.25">
      <c r="A219" s="25" t="s">
        <v>152</v>
      </c>
      <c r="B219" s="14">
        <v>3971693.7</v>
      </c>
      <c r="C219" s="6">
        <v>2352879.73</v>
      </c>
      <c r="D219" s="6">
        <v>334523.18</v>
      </c>
      <c r="E219" s="6">
        <v>0</v>
      </c>
      <c r="F219" s="6">
        <v>4595053.6399999997</v>
      </c>
      <c r="G219" s="15">
        <v>11254150.25</v>
      </c>
      <c r="H219" s="14">
        <v>47527181.469999999</v>
      </c>
      <c r="I219" s="6">
        <v>401938</v>
      </c>
      <c r="J219" s="15">
        <v>47929119.469999999</v>
      </c>
      <c r="K219" s="14">
        <v>59183269.719999999</v>
      </c>
      <c r="L219" s="6">
        <v>97513656.230000004</v>
      </c>
      <c r="M219" s="15">
        <v>156696925.94999999</v>
      </c>
    </row>
    <row r="220" spans="1:13" x14ac:dyDescent="0.25">
      <c r="A220" s="25" t="s">
        <v>153</v>
      </c>
      <c r="B220" s="14">
        <v>5957599.4299999997</v>
      </c>
      <c r="C220" s="6">
        <v>3053907.81</v>
      </c>
      <c r="D220" s="6">
        <v>346421.13</v>
      </c>
      <c r="E220" s="6">
        <v>0</v>
      </c>
      <c r="F220" s="6">
        <v>1240004.1200000001</v>
      </c>
      <c r="G220" s="15">
        <v>10597932.49</v>
      </c>
      <c r="H220" s="14">
        <v>47350551.659999996</v>
      </c>
      <c r="I220" s="6">
        <v>410139</v>
      </c>
      <c r="J220" s="15">
        <v>47760690.659999996</v>
      </c>
      <c r="K220" s="14">
        <v>58358623.149999999</v>
      </c>
      <c r="L220" s="6">
        <v>103155570.84999999</v>
      </c>
      <c r="M220" s="15">
        <v>161514194</v>
      </c>
    </row>
    <row r="221" spans="1:13" x14ac:dyDescent="0.25">
      <c r="A221" s="22" t="s">
        <v>162</v>
      </c>
      <c r="B221" s="12">
        <f t="shared" ref="B221:G221" si="59">SUM(B217:B220)</f>
        <v>20834481.02</v>
      </c>
      <c r="C221" s="5">
        <f t="shared" si="59"/>
        <v>10383153.350000001</v>
      </c>
      <c r="D221" s="5">
        <f t="shared" si="59"/>
        <v>1890657.35</v>
      </c>
      <c r="E221" s="5">
        <f t="shared" si="59"/>
        <v>0</v>
      </c>
      <c r="F221" s="5">
        <f t="shared" si="59"/>
        <v>22707782.300000001</v>
      </c>
      <c r="G221" s="13">
        <f t="shared" si="59"/>
        <v>55816074.020000003</v>
      </c>
      <c r="H221" s="12">
        <f t="shared" ref="H221:M221" si="60">SUM(H217:H220)</f>
        <v>190389055.66</v>
      </c>
      <c r="I221" s="5">
        <f t="shared" si="60"/>
        <v>1615953</v>
      </c>
      <c r="J221" s="13">
        <f t="shared" si="60"/>
        <v>192005008.66</v>
      </c>
      <c r="K221" s="12">
        <f t="shared" si="60"/>
        <v>247821082.68000001</v>
      </c>
      <c r="L221" s="5">
        <f t="shared" si="60"/>
        <v>396400231.78999996</v>
      </c>
      <c r="M221" s="13">
        <f t="shared" si="60"/>
        <v>644221314.47000003</v>
      </c>
    </row>
    <row r="222" spans="1:13" x14ac:dyDescent="0.25">
      <c r="A222" s="24"/>
      <c r="B222" s="32"/>
      <c r="C222" s="33"/>
      <c r="D222" s="33"/>
      <c r="E222" s="33"/>
      <c r="F222" s="33"/>
      <c r="G222" s="34"/>
      <c r="H222" s="32"/>
      <c r="I222" s="33"/>
      <c r="J222" s="34"/>
      <c r="K222" s="32"/>
      <c r="L222" s="33"/>
      <c r="M222" s="34"/>
    </row>
    <row r="223" spans="1:13" x14ac:dyDescent="0.25">
      <c r="A223" s="22" t="s">
        <v>194</v>
      </c>
      <c r="B223" s="32"/>
      <c r="C223" s="33"/>
      <c r="D223" s="33"/>
      <c r="E223" s="33"/>
      <c r="F223" s="33"/>
      <c r="G223" s="34"/>
      <c r="H223" s="32"/>
      <c r="I223" s="33"/>
      <c r="J223" s="34"/>
      <c r="K223" s="32"/>
      <c r="L223" s="33"/>
      <c r="M223" s="34"/>
    </row>
    <row r="224" spans="1:13" x14ac:dyDescent="0.25">
      <c r="A224" s="25" t="s">
        <v>150</v>
      </c>
      <c r="B224" s="14">
        <v>2495522.7999999998</v>
      </c>
      <c r="C224" s="6">
        <v>1728741.48</v>
      </c>
      <c r="D224" s="6">
        <v>0</v>
      </c>
      <c r="E224" s="6">
        <v>43138961.659999996</v>
      </c>
      <c r="F224" s="6">
        <v>0</v>
      </c>
      <c r="G224" s="15">
        <v>47363225.939999998</v>
      </c>
      <c r="H224" s="14">
        <v>0</v>
      </c>
      <c r="I224" s="6">
        <v>0</v>
      </c>
      <c r="J224" s="15">
        <v>0</v>
      </c>
      <c r="K224" s="14">
        <v>47363225.939999998</v>
      </c>
      <c r="L224" s="6">
        <v>21514792.960000001</v>
      </c>
      <c r="M224" s="15">
        <v>68878018.900000006</v>
      </c>
    </row>
    <row r="225" spans="1:13" x14ac:dyDescent="0.25">
      <c r="A225" s="25" t="s">
        <v>151</v>
      </c>
      <c r="B225" s="14">
        <v>1217640.3</v>
      </c>
      <c r="C225" s="6">
        <v>1635370.73</v>
      </c>
      <c r="D225" s="6">
        <v>0</v>
      </c>
      <c r="E225" s="6">
        <v>46905619.75</v>
      </c>
      <c r="F225" s="6">
        <v>0</v>
      </c>
      <c r="G225" s="15">
        <v>49758630.780000001</v>
      </c>
      <c r="H225" s="14">
        <v>0</v>
      </c>
      <c r="I225" s="6">
        <v>0</v>
      </c>
      <c r="J225" s="15">
        <v>0</v>
      </c>
      <c r="K225" s="14">
        <v>49758630.780000001</v>
      </c>
      <c r="L225" s="6">
        <v>19020417.050000001</v>
      </c>
      <c r="M225" s="15">
        <v>68779047.829999998</v>
      </c>
    </row>
    <row r="226" spans="1:13" x14ac:dyDescent="0.25">
      <c r="A226" s="25" t="s">
        <v>152</v>
      </c>
      <c r="B226" s="14">
        <v>1098955.8500000001</v>
      </c>
      <c r="C226" s="6">
        <v>1498058.31</v>
      </c>
      <c r="D226" s="6">
        <v>0</v>
      </c>
      <c r="E226" s="6">
        <v>49412529.609999999</v>
      </c>
      <c r="F226" s="6">
        <v>0</v>
      </c>
      <c r="G226" s="15">
        <v>52009543.770000003</v>
      </c>
      <c r="H226" s="14">
        <v>0</v>
      </c>
      <c r="I226" s="6">
        <v>0</v>
      </c>
      <c r="J226" s="15">
        <v>0</v>
      </c>
      <c r="K226" s="14">
        <v>52009543.770000003</v>
      </c>
      <c r="L226" s="6">
        <v>16910076.940000001</v>
      </c>
      <c r="M226" s="15">
        <v>68919620.709999993</v>
      </c>
    </row>
    <row r="227" spans="1:13" x14ac:dyDescent="0.25">
      <c r="A227" s="25" t="s">
        <v>153</v>
      </c>
      <c r="B227" s="14">
        <v>1194133.48</v>
      </c>
      <c r="C227" s="6">
        <v>1375198.73</v>
      </c>
      <c r="D227" s="6">
        <v>0</v>
      </c>
      <c r="E227" s="6">
        <v>51154105.789999999</v>
      </c>
      <c r="F227" s="6">
        <v>0</v>
      </c>
      <c r="G227" s="15">
        <v>53723438</v>
      </c>
      <c r="H227" s="14">
        <v>0</v>
      </c>
      <c r="I227" s="6">
        <v>0</v>
      </c>
      <c r="J227" s="15">
        <v>0</v>
      </c>
      <c r="K227" s="14">
        <v>53723438</v>
      </c>
      <c r="L227" s="6">
        <v>15198678.390000001</v>
      </c>
      <c r="M227" s="15">
        <v>68922116.390000001</v>
      </c>
    </row>
    <row r="228" spans="1:13" x14ac:dyDescent="0.25">
      <c r="A228" s="22" t="s">
        <v>162</v>
      </c>
      <c r="B228" s="12">
        <f t="shared" ref="B228:G228" si="61">SUM(B224:B227)</f>
        <v>6006252.4299999997</v>
      </c>
      <c r="C228" s="5">
        <f t="shared" si="61"/>
        <v>6237369.25</v>
      </c>
      <c r="D228" s="5">
        <f t="shared" si="61"/>
        <v>0</v>
      </c>
      <c r="E228" s="5">
        <f t="shared" si="61"/>
        <v>190611216.80999997</v>
      </c>
      <c r="F228" s="5">
        <f t="shared" si="61"/>
        <v>0</v>
      </c>
      <c r="G228" s="13">
        <f t="shared" si="61"/>
        <v>202854838.49000001</v>
      </c>
      <c r="H228" s="12">
        <f t="shared" ref="H228:M228" si="62">SUM(H224:H227)</f>
        <v>0</v>
      </c>
      <c r="I228" s="5">
        <f t="shared" si="62"/>
        <v>0</v>
      </c>
      <c r="J228" s="13">
        <f t="shared" si="62"/>
        <v>0</v>
      </c>
      <c r="K228" s="12">
        <f t="shared" si="62"/>
        <v>202854838.49000001</v>
      </c>
      <c r="L228" s="5">
        <f t="shared" si="62"/>
        <v>72643965.340000004</v>
      </c>
      <c r="M228" s="13">
        <f t="shared" si="62"/>
        <v>275498803.82999998</v>
      </c>
    </row>
    <row r="229" spans="1:13" x14ac:dyDescent="0.25">
      <c r="A229" s="24"/>
      <c r="B229" s="32"/>
      <c r="C229" s="33"/>
      <c r="D229" s="33"/>
      <c r="E229" s="33"/>
      <c r="F229" s="33"/>
      <c r="G229" s="34"/>
      <c r="H229" s="32"/>
      <c r="I229" s="33"/>
      <c r="J229" s="34"/>
      <c r="K229" s="32"/>
      <c r="L229" s="33"/>
      <c r="M229" s="34"/>
    </row>
    <row r="230" spans="1:13" x14ac:dyDescent="0.25">
      <c r="A230" s="22" t="s">
        <v>195</v>
      </c>
      <c r="B230" s="32"/>
      <c r="C230" s="33"/>
      <c r="D230" s="33"/>
      <c r="E230" s="33"/>
      <c r="F230" s="33"/>
      <c r="G230" s="34"/>
      <c r="H230" s="32"/>
      <c r="I230" s="33"/>
      <c r="J230" s="34"/>
      <c r="K230" s="32"/>
      <c r="L230" s="33"/>
      <c r="M230" s="34"/>
    </row>
    <row r="231" spans="1:13" x14ac:dyDescent="0.25">
      <c r="A231" s="25" t="s">
        <v>150</v>
      </c>
      <c r="B231" s="14">
        <v>512662</v>
      </c>
      <c r="C231" s="6">
        <v>296743</v>
      </c>
      <c r="D231" s="6">
        <v>0</v>
      </c>
      <c r="E231" s="6">
        <v>0</v>
      </c>
      <c r="F231" s="6">
        <v>431466</v>
      </c>
      <c r="G231" s="15">
        <v>1240871</v>
      </c>
      <c r="H231" s="14">
        <v>911824</v>
      </c>
      <c r="I231" s="6">
        <v>0</v>
      </c>
      <c r="J231" s="15">
        <v>911824</v>
      </c>
      <c r="K231" s="14">
        <v>2152695</v>
      </c>
      <c r="L231" s="6">
        <v>7175817</v>
      </c>
      <c r="M231" s="15">
        <v>9328512</v>
      </c>
    </row>
    <row r="232" spans="1:13" x14ac:dyDescent="0.25">
      <c r="A232" s="25" t="s">
        <v>151</v>
      </c>
      <c r="B232" s="14">
        <v>2874944</v>
      </c>
      <c r="C232" s="6">
        <v>376123</v>
      </c>
      <c r="D232" s="6">
        <v>0</v>
      </c>
      <c r="E232" s="6">
        <v>0</v>
      </c>
      <c r="F232" s="6">
        <v>667809</v>
      </c>
      <c r="G232" s="15">
        <v>3918876</v>
      </c>
      <c r="H232" s="14">
        <v>1245562</v>
      </c>
      <c r="I232" s="6">
        <v>0</v>
      </c>
      <c r="J232" s="15">
        <v>1245562</v>
      </c>
      <c r="K232" s="14">
        <v>5164438</v>
      </c>
      <c r="L232" s="6">
        <v>4083058</v>
      </c>
      <c r="M232" s="15">
        <v>9247496</v>
      </c>
    </row>
    <row r="233" spans="1:13" x14ac:dyDescent="0.25">
      <c r="A233" s="25" t="s">
        <v>152</v>
      </c>
      <c r="B233" s="14">
        <v>494583</v>
      </c>
      <c r="C233" s="6">
        <v>327399</v>
      </c>
      <c r="D233" s="6">
        <v>0</v>
      </c>
      <c r="E233" s="6">
        <v>0</v>
      </c>
      <c r="F233" s="6">
        <v>431466</v>
      </c>
      <c r="G233" s="15">
        <v>1253448</v>
      </c>
      <c r="H233" s="14">
        <v>328285</v>
      </c>
      <c r="I233" s="6">
        <v>0</v>
      </c>
      <c r="J233" s="15">
        <v>328285</v>
      </c>
      <c r="K233" s="14">
        <v>1581733</v>
      </c>
      <c r="L233" s="6">
        <v>7513015</v>
      </c>
      <c r="M233" s="15">
        <v>9094748</v>
      </c>
    </row>
    <row r="234" spans="1:13" x14ac:dyDescent="0.25">
      <c r="A234" s="25" t="s">
        <v>153</v>
      </c>
      <c r="B234" s="14">
        <v>562637</v>
      </c>
      <c r="C234" s="6">
        <v>264724</v>
      </c>
      <c r="D234" s="6">
        <v>0</v>
      </c>
      <c r="E234" s="6">
        <v>0</v>
      </c>
      <c r="F234" s="6">
        <v>431466</v>
      </c>
      <c r="G234" s="15">
        <v>1258827</v>
      </c>
      <c r="H234" s="14">
        <v>157969</v>
      </c>
      <c r="I234" s="6">
        <v>0</v>
      </c>
      <c r="J234" s="15">
        <v>157969</v>
      </c>
      <c r="K234" s="14">
        <v>1416796</v>
      </c>
      <c r="L234" s="6">
        <v>7388790</v>
      </c>
      <c r="M234" s="15">
        <v>8805586</v>
      </c>
    </row>
    <row r="235" spans="1:13" x14ac:dyDescent="0.25">
      <c r="A235" s="22" t="s">
        <v>162</v>
      </c>
      <c r="B235" s="12">
        <f t="shared" ref="B235:G235" si="63">SUM(B231:B234)</f>
        <v>4444826</v>
      </c>
      <c r="C235" s="5">
        <f t="shared" si="63"/>
        <v>1264989</v>
      </c>
      <c r="D235" s="5">
        <f t="shared" si="63"/>
        <v>0</v>
      </c>
      <c r="E235" s="5">
        <f t="shared" si="63"/>
        <v>0</v>
      </c>
      <c r="F235" s="5">
        <f t="shared" si="63"/>
        <v>1962207</v>
      </c>
      <c r="G235" s="13">
        <f t="shared" si="63"/>
        <v>7672022</v>
      </c>
      <c r="H235" s="12">
        <f t="shared" ref="H235:M235" si="64">SUM(H231:H234)</f>
        <v>2643640</v>
      </c>
      <c r="I235" s="5">
        <f t="shared" si="64"/>
        <v>0</v>
      </c>
      <c r="J235" s="13">
        <f t="shared" si="64"/>
        <v>2643640</v>
      </c>
      <c r="K235" s="12">
        <f t="shared" si="64"/>
        <v>10315662</v>
      </c>
      <c r="L235" s="5">
        <f t="shared" si="64"/>
        <v>26160680</v>
      </c>
      <c r="M235" s="13">
        <f t="shared" si="64"/>
        <v>36476342</v>
      </c>
    </row>
    <row r="236" spans="1:13" x14ac:dyDescent="0.25">
      <c r="A236" s="24"/>
      <c r="B236" s="32"/>
      <c r="C236" s="33"/>
      <c r="D236" s="33"/>
      <c r="E236" s="33"/>
      <c r="F236" s="33"/>
      <c r="G236" s="34"/>
      <c r="H236" s="32"/>
      <c r="I236" s="33"/>
      <c r="J236" s="34"/>
      <c r="K236" s="32"/>
      <c r="L236" s="33"/>
      <c r="M236" s="34"/>
    </row>
    <row r="237" spans="1:13" x14ac:dyDescent="0.25">
      <c r="A237" s="22" t="s">
        <v>196</v>
      </c>
      <c r="B237" s="32"/>
      <c r="C237" s="33"/>
      <c r="D237" s="33"/>
      <c r="E237" s="33"/>
      <c r="F237" s="33"/>
      <c r="G237" s="34"/>
      <c r="H237" s="32"/>
      <c r="I237" s="33"/>
      <c r="J237" s="34"/>
      <c r="K237" s="32"/>
      <c r="L237" s="33"/>
      <c r="M237" s="34"/>
    </row>
    <row r="238" spans="1:13" x14ac:dyDescent="0.25">
      <c r="A238" s="25" t="s">
        <v>150</v>
      </c>
      <c r="B238" s="14">
        <v>3852425</v>
      </c>
      <c r="C238" s="6">
        <v>2890839</v>
      </c>
      <c r="D238" s="6">
        <v>0</v>
      </c>
      <c r="E238" s="6">
        <v>0</v>
      </c>
      <c r="F238" s="6">
        <v>374570</v>
      </c>
      <c r="G238" s="15">
        <v>7117834</v>
      </c>
      <c r="H238" s="14">
        <v>2381669</v>
      </c>
      <c r="I238" s="6">
        <v>34830091</v>
      </c>
      <c r="J238" s="15">
        <v>37211760</v>
      </c>
      <c r="K238" s="14">
        <v>44329594</v>
      </c>
      <c r="L238" s="6">
        <v>58426147</v>
      </c>
      <c r="M238" s="15">
        <v>102755741</v>
      </c>
    </row>
    <row r="239" spans="1:13" x14ac:dyDescent="0.25">
      <c r="A239" s="25" t="s">
        <v>151</v>
      </c>
      <c r="B239" s="14">
        <v>4242787</v>
      </c>
      <c r="C239" s="6">
        <v>3683498</v>
      </c>
      <c r="D239" s="6">
        <v>0</v>
      </c>
      <c r="E239" s="6">
        <v>0</v>
      </c>
      <c r="F239" s="6">
        <v>2202013</v>
      </c>
      <c r="G239" s="15">
        <v>10128298</v>
      </c>
      <c r="H239" s="14">
        <v>2347074</v>
      </c>
      <c r="I239" s="6">
        <v>34587939</v>
      </c>
      <c r="J239" s="15">
        <v>36935013</v>
      </c>
      <c r="K239" s="14">
        <v>47063311</v>
      </c>
      <c r="L239" s="6">
        <v>55152277</v>
      </c>
      <c r="M239" s="15">
        <v>102215588</v>
      </c>
    </row>
    <row r="240" spans="1:13" x14ac:dyDescent="0.25">
      <c r="A240" s="25" t="s">
        <v>152</v>
      </c>
      <c r="B240" s="14">
        <v>3554547</v>
      </c>
      <c r="C240" s="6">
        <v>3731544</v>
      </c>
      <c r="D240" s="6">
        <v>0</v>
      </c>
      <c r="E240" s="6">
        <v>0</v>
      </c>
      <c r="F240" s="6">
        <v>341893</v>
      </c>
      <c r="G240" s="15">
        <v>7627984</v>
      </c>
      <c r="H240" s="14">
        <v>2615348</v>
      </c>
      <c r="I240" s="6">
        <v>34378547</v>
      </c>
      <c r="J240" s="15">
        <v>36993895</v>
      </c>
      <c r="K240" s="14">
        <v>44621879</v>
      </c>
      <c r="L240" s="6">
        <v>54378830</v>
      </c>
      <c r="M240" s="15">
        <v>99000709</v>
      </c>
    </row>
    <row r="241" spans="1:13" x14ac:dyDescent="0.25">
      <c r="A241" s="25" t="s">
        <v>153</v>
      </c>
      <c r="B241" s="14">
        <v>3718852</v>
      </c>
      <c r="C241" s="6">
        <v>3123314</v>
      </c>
      <c r="D241" s="6">
        <v>0</v>
      </c>
      <c r="E241" s="6">
        <v>0</v>
      </c>
      <c r="F241" s="6">
        <v>-737697</v>
      </c>
      <c r="G241" s="15">
        <v>6104469</v>
      </c>
      <c r="H241" s="14">
        <v>2068057</v>
      </c>
      <c r="I241" s="6">
        <v>51286236</v>
      </c>
      <c r="J241" s="15">
        <v>53354293</v>
      </c>
      <c r="K241" s="14">
        <v>59458762</v>
      </c>
      <c r="L241" s="6">
        <v>58249050</v>
      </c>
      <c r="M241" s="15">
        <v>117707812</v>
      </c>
    </row>
    <row r="242" spans="1:13" x14ac:dyDescent="0.25">
      <c r="A242" s="22" t="s">
        <v>162</v>
      </c>
      <c r="B242" s="12">
        <f t="shared" ref="B242:G242" si="65">SUM(B238:B241)</f>
        <v>15368611</v>
      </c>
      <c r="C242" s="5">
        <f t="shared" si="65"/>
        <v>13429195</v>
      </c>
      <c r="D242" s="5">
        <f t="shared" si="65"/>
        <v>0</v>
      </c>
      <c r="E242" s="5">
        <f t="shared" si="65"/>
        <v>0</v>
      </c>
      <c r="F242" s="5">
        <f t="shared" si="65"/>
        <v>2180779</v>
      </c>
      <c r="G242" s="13">
        <f t="shared" si="65"/>
        <v>30978585</v>
      </c>
      <c r="H242" s="12">
        <f t="shared" ref="H242:M242" si="66">SUM(H238:H241)</f>
        <v>9412148</v>
      </c>
      <c r="I242" s="5">
        <f t="shared" si="66"/>
        <v>155082813</v>
      </c>
      <c r="J242" s="13">
        <f t="shared" si="66"/>
        <v>164494961</v>
      </c>
      <c r="K242" s="12">
        <f t="shared" si="66"/>
        <v>195473546</v>
      </c>
      <c r="L242" s="5">
        <f t="shared" si="66"/>
        <v>226206304</v>
      </c>
      <c r="M242" s="13">
        <f t="shared" si="66"/>
        <v>421679850</v>
      </c>
    </row>
    <row r="243" spans="1:13" x14ac:dyDescent="0.25">
      <c r="A243" s="24"/>
      <c r="B243" s="32"/>
      <c r="C243" s="33"/>
      <c r="D243" s="33"/>
      <c r="E243" s="33"/>
      <c r="F243" s="33"/>
      <c r="G243" s="34"/>
      <c r="H243" s="32"/>
      <c r="I243" s="33"/>
      <c r="J243" s="34"/>
      <c r="K243" s="32"/>
      <c r="L243" s="33"/>
      <c r="M243" s="34"/>
    </row>
    <row r="244" spans="1:13" x14ac:dyDescent="0.25">
      <c r="A244" s="22" t="s">
        <v>197</v>
      </c>
      <c r="B244" s="32"/>
      <c r="C244" s="33"/>
      <c r="D244" s="33"/>
      <c r="E244" s="33"/>
      <c r="F244" s="33"/>
      <c r="G244" s="34"/>
      <c r="H244" s="32"/>
      <c r="I244" s="33"/>
      <c r="J244" s="34"/>
      <c r="K244" s="32"/>
      <c r="L244" s="33"/>
      <c r="M244" s="34"/>
    </row>
    <row r="245" spans="1:13" x14ac:dyDescent="0.25">
      <c r="A245" s="25" t="s">
        <v>150</v>
      </c>
      <c r="B245" s="14">
        <v>39860.26</v>
      </c>
      <c r="C245" s="6">
        <v>65252.85</v>
      </c>
      <c r="D245" s="6">
        <v>0</v>
      </c>
      <c r="E245" s="6">
        <v>0</v>
      </c>
      <c r="F245" s="6">
        <v>766362.03</v>
      </c>
      <c r="G245" s="15">
        <v>871475.14</v>
      </c>
      <c r="H245" s="14">
        <v>0</v>
      </c>
      <c r="I245" s="6">
        <v>0</v>
      </c>
      <c r="J245" s="15">
        <v>0</v>
      </c>
      <c r="K245" s="14">
        <v>871475.14</v>
      </c>
      <c r="L245" s="6">
        <v>1339487.0900000001</v>
      </c>
      <c r="M245" s="15">
        <v>2210962.23</v>
      </c>
    </row>
    <row r="246" spans="1:13" x14ac:dyDescent="0.25">
      <c r="A246" s="25" t="s">
        <v>151</v>
      </c>
      <c r="B246" s="14">
        <v>93244.81</v>
      </c>
      <c r="C246" s="6">
        <v>143332.34</v>
      </c>
      <c r="D246" s="6">
        <v>0</v>
      </c>
      <c r="E246" s="6">
        <v>0</v>
      </c>
      <c r="F246" s="6">
        <v>382436.78</v>
      </c>
      <c r="G246" s="15">
        <v>619013.93000000005</v>
      </c>
      <c r="H246" s="14">
        <v>0</v>
      </c>
      <c r="I246" s="6">
        <v>0</v>
      </c>
      <c r="J246" s="15">
        <v>0</v>
      </c>
      <c r="K246" s="14">
        <v>619013.93000000005</v>
      </c>
      <c r="L246" s="6">
        <v>1372330.7</v>
      </c>
      <c r="M246" s="15">
        <v>1991344.63</v>
      </c>
    </row>
    <row r="247" spans="1:13" x14ac:dyDescent="0.25">
      <c r="A247" s="25" t="s">
        <v>152</v>
      </c>
      <c r="B247" s="14">
        <v>120859.63</v>
      </c>
      <c r="C247" s="6">
        <v>40113.230000000003</v>
      </c>
      <c r="D247" s="6">
        <v>0</v>
      </c>
      <c r="E247" s="6">
        <v>0</v>
      </c>
      <c r="F247" s="6">
        <v>63036</v>
      </c>
      <c r="G247" s="15">
        <v>224008.86</v>
      </c>
      <c r="H247" s="14">
        <v>0</v>
      </c>
      <c r="I247" s="6">
        <v>0</v>
      </c>
      <c r="J247" s="15">
        <v>0</v>
      </c>
      <c r="K247" s="14">
        <v>224008.86</v>
      </c>
      <c r="L247" s="6">
        <v>1091408.3899999999</v>
      </c>
      <c r="M247" s="15">
        <v>1315417.25</v>
      </c>
    </row>
    <row r="248" spans="1:13" x14ac:dyDescent="0.25">
      <c r="A248" s="25" t="s">
        <v>153</v>
      </c>
      <c r="B248" s="14">
        <v>88993.73</v>
      </c>
      <c r="C248" s="6">
        <v>323383.53999999998</v>
      </c>
      <c r="D248" s="6">
        <v>0</v>
      </c>
      <c r="E248" s="6">
        <v>0</v>
      </c>
      <c r="F248" s="6">
        <v>55230</v>
      </c>
      <c r="G248" s="15">
        <v>467607.27</v>
      </c>
      <c r="H248" s="14">
        <v>0</v>
      </c>
      <c r="I248" s="6">
        <v>0</v>
      </c>
      <c r="J248" s="15">
        <v>0</v>
      </c>
      <c r="K248" s="14">
        <v>467607.27</v>
      </c>
      <c r="L248" s="6">
        <v>817557.09</v>
      </c>
      <c r="M248" s="15">
        <v>1285164.3600000001</v>
      </c>
    </row>
    <row r="249" spans="1:13" x14ac:dyDescent="0.25">
      <c r="A249" s="22" t="s">
        <v>162</v>
      </c>
      <c r="B249" s="12">
        <f t="shared" ref="B249:G249" si="67">SUM(B245:B248)</f>
        <v>342958.43</v>
      </c>
      <c r="C249" s="5">
        <f t="shared" si="67"/>
        <v>572081.96</v>
      </c>
      <c r="D249" s="5">
        <f t="shared" si="67"/>
        <v>0</v>
      </c>
      <c r="E249" s="5">
        <f t="shared" si="67"/>
        <v>0</v>
      </c>
      <c r="F249" s="5">
        <f t="shared" si="67"/>
        <v>1267064.81</v>
      </c>
      <c r="G249" s="13">
        <f t="shared" si="67"/>
        <v>2182105.2000000002</v>
      </c>
      <c r="H249" s="12">
        <f t="shared" ref="H249:M249" si="68">SUM(H245:H248)</f>
        <v>0</v>
      </c>
      <c r="I249" s="5">
        <f t="shared" si="68"/>
        <v>0</v>
      </c>
      <c r="J249" s="13">
        <f t="shared" si="68"/>
        <v>0</v>
      </c>
      <c r="K249" s="12">
        <f t="shared" si="68"/>
        <v>2182105.2000000002</v>
      </c>
      <c r="L249" s="5">
        <f t="shared" si="68"/>
        <v>4620783.2699999996</v>
      </c>
      <c r="M249" s="13">
        <f t="shared" si="68"/>
        <v>6802888.4699999997</v>
      </c>
    </row>
    <row r="250" spans="1:13" x14ac:dyDescent="0.25">
      <c r="A250" s="24"/>
      <c r="B250" s="32"/>
      <c r="C250" s="33"/>
      <c r="D250" s="33"/>
      <c r="E250" s="33"/>
      <c r="F250" s="33"/>
      <c r="G250" s="34"/>
      <c r="H250" s="32"/>
      <c r="I250" s="33"/>
      <c r="J250" s="34"/>
      <c r="K250" s="32"/>
      <c r="L250" s="33"/>
      <c r="M250" s="34"/>
    </row>
    <row r="251" spans="1:13" x14ac:dyDescent="0.25">
      <c r="A251" s="22" t="s">
        <v>198</v>
      </c>
      <c r="B251" s="32"/>
      <c r="C251" s="33"/>
      <c r="D251" s="33"/>
      <c r="E251" s="33"/>
      <c r="F251" s="33"/>
      <c r="G251" s="34"/>
      <c r="H251" s="32"/>
      <c r="I251" s="33"/>
      <c r="J251" s="34"/>
      <c r="K251" s="32"/>
      <c r="L251" s="33"/>
      <c r="M251" s="34"/>
    </row>
    <row r="252" spans="1:13" x14ac:dyDescent="0.25">
      <c r="A252" s="25" t="s">
        <v>150</v>
      </c>
      <c r="B252" s="14">
        <v>1963831</v>
      </c>
      <c r="C252" s="6">
        <v>1559540</v>
      </c>
      <c r="D252" s="6">
        <v>0</v>
      </c>
      <c r="E252" s="6">
        <v>0</v>
      </c>
      <c r="F252" s="6">
        <v>309057</v>
      </c>
      <c r="G252" s="15">
        <v>3832428</v>
      </c>
      <c r="H252" s="14">
        <v>0</v>
      </c>
      <c r="I252" s="6">
        <v>12155510</v>
      </c>
      <c r="J252" s="15">
        <v>12155510</v>
      </c>
      <c r="K252" s="14">
        <v>15987938</v>
      </c>
      <c r="L252" s="6">
        <v>1157552</v>
      </c>
      <c r="M252" s="15">
        <v>17145490</v>
      </c>
    </row>
    <row r="253" spans="1:13" x14ac:dyDescent="0.25">
      <c r="A253" s="25" t="s">
        <v>151</v>
      </c>
      <c r="B253" s="14">
        <v>1868674</v>
      </c>
      <c r="C253" s="6">
        <v>1795191</v>
      </c>
      <c r="D253" s="6">
        <v>0</v>
      </c>
      <c r="E253" s="6">
        <v>0</v>
      </c>
      <c r="F253" s="6">
        <v>310728</v>
      </c>
      <c r="G253" s="15">
        <v>3974593</v>
      </c>
      <c r="H253" s="14">
        <v>0</v>
      </c>
      <c r="I253" s="6">
        <v>12490866</v>
      </c>
      <c r="J253" s="15">
        <v>12490866</v>
      </c>
      <c r="K253" s="14">
        <v>16465459</v>
      </c>
      <c r="L253" s="6">
        <v>724993</v>
      </c>
      <c r="M253" s="15">
        <v>17190452</v>
      </c>
    </row>
    <row r="254" spans="1:13" x14ac:dyDescent="0.25">
      <c r="A254" s="25" t="s">
        <v>152</v>
      </c>
      <c r="B254" s="14">
        <v>2155618</v>
      </c>
      <c r="C254" s="6">
        <v>2051232</v>
      </c>
      <c r="D254" s="6">
        <v>0</v>
      </c>
      <c r="E254" s="6">
        <v>0</v>
      </c>
      <c r="F254" s="6">
        <v>260855</v>
      </c>
      <c r="G254" s="15">
        <v>4467705</v>
      </c>
      <c r="H254" s="14">
        <v>0</v>
      </c>
      <c r="I254" s="6">
        <v>13227333</v>
      </c>
      <c r="J254" s="15">
        <v>13227333</v>
      </c>
      <c r="K254" s="14">
        <v>17695038</v>
      </c>
      <c r="L254" s="6">
        <v>-446942</v>
      </c>
      <c r="M254" s="15">
        <v>17248096</v>
      </c>
    </row>
    <row r="255" spans="1:13" x14ac:dyDescent="0.25">
      <c r="A255" s="25" t="s">
        <v>153</v>
      </c>
      <c r="B255" s="14">
        <v>2477504</v>
      </c>
      <c r="C255" s="6">
        <v>2318304</v>
      </c>
      <c r="D255" s="6">
        <v>0</v>
      </c>
      <c r="E255" s="6">
        <v>0</v>
      </c>
      <c r="F255" s="6">
        <v>408398</v>
      </c>
      <c r="G255" s="15">
        <v>5204206</v>
      </c>
      <c r="H255" s="14">
        <v>0</v>
      </c>
      <c r="I255" s="6">
        <v>14502993</v>
      </c>
      <c r="J255" s="15">
        <v>14502993</v>
      </c>
      <c r="K255" s="14">
        <v>19707199</v>
      </c>
      <c r="L255" s="6">
        <v>-482046</v>
      </c>
      <c r="M255" s="15">
        <v>19225153</v>
      </c>
    </row>
    <row r="256" spans="1:13" x14ac:dyDescent="0.25">
      <c r="A256" s="22" t="s">
        <v>162</v>
      </c>
      <c r="B256" s="12">
        <f t="shared" ref="B256:G256" si="69">SUM(B252:B255)</f>
        <v>8465627</v>
      </c>
      <c r="C256" s="5">
        <f t="shared" si="69"/>
        <v>7724267</v>
      </c>
      <c r="D256" s="5">
        <f t="shared" si="69"/>
        <v>0</v>
      </c>
      <c r="E256" s="5">
        <f t="shared" si="69"/>
        <v>0</v>
      </c>
      <c r="F256" s="5">
        <f t="shared" si="69"/>
        <v>1289038</v>
      </c>
      <c r="G256" s="13">
        <f t="shared" si="69"/>
        <v>17478932</v>
      </c>
      <c r="H256" s="12">
        <f t="shared" ref="H256:M256" si="70">SUM(H252:H255)</f>
        <v>0</v>
      </c>
      <c r="I256" s="5">
        <f t="shared" si="70"/>
        <v>52376702</v>
      </c>
      <c r="J256" s="13">
        <f t="shared" si="70"/>
        <v>52376702</v>
      </c>
      <c r="K256" s="12">
        <f t="shared" si="70"/>
        <v>69855634</v>
      </c>
      <c r="L256" s="5">
        <f t="shared" si="70"/>
        <v>953557</v>
      </c>
      <c r="M256" s="13">
        <f t="shared" si="70"/>
        <v>70809191</v>
      </c>
    </row>
    <row r="257" spans="1:13" x14ac:dyDescent="0.25">
      <c r="A257" s="24"/>
      <c r="B257" s="32"/>
      <c r="C257" s="33"/>
      <c r="D257" s="33"/>
      <c r="E257" s="33"/>
      <c r="F257" s="33"/>
      <c r="G257" s="34"/>
      <c r="H257" s="32"/>
      <c r="I257" s="33"/>
      <c r="J257" s="34"/>
      <c r="K257" s="32"/>
      <c r="L257" s="33"/>
      <c r="M257" s="34"/>
    </row>
    <row r="258" spans="1:13" x14ac:dyDescent="0.25">
      <c r="A258" s="22" t="s">
        <v>199</v>
      </c>
      <c r="B258" s="32"/>
      <c r="C258" s="33"/>
      <c r="D258" s="33"/>
      <c r="E258" s="33"/>
      <c r="F258" s="33"/>
      <c r="G258" s="34"/>
      <c r="H258" s="32"/>
      <c r="I258" s="33"/>
      <c r="J258" s="34"/>
      <c r="K258" s="32"/>
      <c r="L258" s="33"/>
      <c r="M258" s="34"/>
    </row>
    <row r="259" spans="1:13" x14ac:dyDescent="0.25">
      <c r="A259" s="25" t="s">
        <v>150</v>
      </c>
      <c r="B259" s="14">
        <v>-73413</v>
      </c>
      <c r="C259" s="6">
        <v>636196</v>
      </c>
      <c r="D259" s="6">
        <v>0</v>
      </c>
      <c r="E259" s="6">
        <v>0</v>
      </c>
      <c r="F259" s="6">
        <v>1605515</v>
      </c>
      <c r="G259" s="15">
        <v>2168298</v>
      </c>
      <c r="H259" s="14">
        <v>0</v>
      </c>
      <c r="I259" s="6">
        <v>0</v>
      </c>
      <c r="J259" s="15">
        <v>0</v>
      </c>
      <c r="K259" s="14">
        <v>2168298</v>
      </c>
      <c r="L259" s="6">
        <v>11871088</v>
      </c>
      <c r="M259" s="15">
        <v>14039386</v>
      </c>
    </row>
    <row r="260" spans="1:13" x14ac:dyDescent="0.25">
      <c r="A260" s="25" t="s">
        <v>151</v>
      </c>
      <c r="B260" s="14">
        <v>327350</v>
      </c>
      <c r="C260" s="6">
        <v>736669</v>
      </c>
      <c r="D260" s="6">
        <v>138166</v>
      </c>
      <c r="E260" s="6">
        <v>0</v>
      </c>
      <c r="F260" s="6">
        <v>1025690</v>
      </c>
      <c r="G260" s="15">
        <v>2227875</v>
      </c>
      <c r="H260" s="14">
        <v>427079</v>
      </c>
      <c r="I260" s="6">
        <v>16965055</v>
      </c>
      <c r="J260" s="15">
        <v>17392134</v>
      </c>
      <c r="K260" s="14">
        <v>19620009</v>
      </c>
      <c r="L260" s="6">
        <v>1328923</v>
      </c>
      <c r="M260" s="15">
        <v>20948932</v>
      </c>
    </row>
    <row r="261" spans="1:13" x14ac:dyDescent="0.25">
      <c r="A261" s="25" t="s">
        <v>152</v>
      </c>
      <c r="B261" s="14">
        <v>406545</v>
      </c>
      <c r="C261" s="6">
        <v>707769</v>
      </c>
      <c r="D261" s="6">
        <v>138166</v>
      </c>
      <c r="E261" s="6">
        <v>0</v>
      </c>
      <c r="F261" s="6">
        <v>1311635</v>
      </c>
      <c r="G261" s="15">
        <v>2564115</v>
      </c>
      <c r="H261" s="14">
        <v>427079</v>
      </c>
      <c r="I261" s="6">
        <v>16965055</v>
      </c>
      <c r="J261" s="15">
        <v>17392134</v>
      </c>
      <c r="K261" s="14">
        <v>19956249</v>
      </c>
      <c r="L261" s="6">
        <v>915821</v>
      </c>
      <c r="M261" s="15">
        <v>20872070</v>
      </c>
    </row>
    <row r="262" spans="1:13" x14ac:dyDescent="0.25">
      <c r="A262" s="25" t="s">
        <v>153</v>
      </c>
      <c r="B262" s="14">
        <v>627242</v>
      </c>
      <c r="C262" s="6">
        <v>648240</v>
      </c>
      <c r="D262" s="6">
        <v>138166</v>
      </c>
      <c r="E262" s="6">
        <v>0</v>
      </c>
      <c r="F262" s="6">
        <v>658931</v>
      </c>
      <c r="G262" s="15">
        <v>2072579</v>
      </c>
      <c r="H262" s="14">
        <v>427079</v>
      </c>
      <c r="I262" s="6">
        <v>16965055</v>
      </c>
      <c r="J262" s="15">
        <v>17392134</v>
      </c>
      <c r="K262" s="14">
        <v>19464713</v>
      </c>
      <c r="L262" s="6">
        <v>1275044</v>
      </c>
      <c r="M262" s="15">
        <v>20739757</v>
      </c>
    </row>
    <row r="263" spans="1:13" x14ac:dyDescent="0.25">
      <c r="A263" s="22" t="s">
        <v>162</v>
      </c>
      <c r="B263" s="12">
        <f t="shared" ref="B263:G263" si="71">SUM(B259:B262)</f>
        <v>1287724</v>
      </c>
      <c r="C263" s="5">
        <f t="shared" si="71"/>
        <v>2728874</v>
      </c>
      <c r="D263" s="5">
        <f t="shared" si="71"/>
        <v>414498</v>
      </c>
      <c r="E263" s="5">
        <f t="shared" si="71"/>
        <v>0</v>
      </c>
      <c r="F263" s="5">
        <f t="shared" si="71"/>
        <v>4601771</v>
      </c>
      <c r="G263" s="13">
        <f t="shared" si="71"/>
        <v>9032867</v>
      </c>
      <c r="H263" s="12">
        <f t="shared" ref="H263:M263" si="72">SUM(H259:H262)</f>
        <v>1281237</v>
      </c>
      <c r="I263" s="5">
        <f t="shared" si="72"/>
        <v>50895165</v>
      </c>
      <c r="J263" s="13">
        <f t="shared" si="72"/>
        <v>52176402</v>
      </c>
      <c r="K263" s="12">
        <f t="shared" si="72"/>
        <v>61209269</v>
      </c>
      <c r="L263" s="5">
        <f t="shared" si="72"/>
        <v>15390876</v>
      </c>
      <c r="M263" s="13">
        <f t="shared" si="72"/>
        <v>76600145</v>
      </c>
    </row>
    <row r="264" spans="1:13" x14ac:dyDescent="0.25">
      <c r="A264" s="24"/>
      <c r="B264" s="32"/>
      <c r="C264" s="33"/>
      <c r="D264" s="33"/>
      <c r="E264" s="33"/>
      <c r="F264" s="33"/>
      <c r="G264" s="34"/>
      <c r="H264" s="32"/>
      <c r="I264" s="33"/>
      <c r="J264" s="34"/>
      <c r="K264" s="32"/>
      <c r="L264" s="33"/>
      <c r="M264" s="34"/>
    </row>
    <row r="265" spans="1:13" x14ac:dyDescent="0.25">
      <c r="A265" s="22" t="s">
        <v>200</v>
      </c>
      <c r="B265" s="32"/>
      <c r="C265" s="33"/>
      <c r="D265" s="33"/>
      <c r="E265" s="33"/>
      <c r="F265" s="33"/>
      <c r="G265" s="34"/>
      <c r="H265" s="32"/>
      <c r="I265" s="33"/>
      <c r="J265" s="34"/>
      <c r="K265" s="32"/>
      <c r="L265" s="33"/>
      <c r="M265" s="34"/>
    </row>
    <row r="266" spans="1:13" x14ac:dyDescent="0.25">
      <c r="A266" s="25" t="s">
        <v>150</v>
      </c>
      <c r="B266" s="14">
        <v>2670887</v>
      </c>
      <c r="C266" s="6">
        <v>2223130</v>
      </c>
      <c r="D266" s="6">
        <v>105827</v>
      </c>
      <c r="E266" s="6">
        <v>0</v>
      </c>
      <c r="F266" s="6">
        <v>38996</v>
      </c>
      <c r="G266" s="15">
        <v>5038840</v>
      </c>
      <c r="H266" s="14">
        <v>-450105722</v>
      </c>
      <c r="I266" s="6">
        <v>195425</v>
      </c>
      <c r="J266" s="15">
        <v>-449910297</v>
      </c>
      <c r="K266" s="14">
        <v>-444871457</v>
      </c>
      <c r="L266" s="6">
        <v>523895763</v>
      </c>
      <c r="M266" s="15">
        <v>79024306</v>
      </c>
    </row>
    <row r="267" spans="1:13" x14ac:dyDescent="0.25">
      <c r="A267" s="25" t="s">
        <v>151</v>
      </c>
      <c r="B267" s="14">
        <v>2819489</v>
      </c>
      <c r="C267" s="6">
        <v>1795603</v>
      </c>
      <c r="D267" s="6">
        <v>106950</v>
      </c>
      <c r="E267" s="6">
        <v>0</v>
      </c>
      <c r="F267" s="6">
        <v>37526</v>
      </c>
      <c r="G267" s="15">
        <v>4759568</v>
      </c>
      <c r="H267" s="14">
        <v>-454739925</v>
      </c>
      <c r="I267" s="6">
        <v>211314</v>
      </c>
      <c r="J267" s="15">
        <v>-454528611</v>
      </c>
      <c r="K267" s="14">
        <v>-449769043</v>
      </c>
      <c r="L267" s="6">
        <v>528678552</v>
      </c>
      <c r="M267" s="15">
        <v>78909509</v>
      </c>
    </row>
    <row r="268" spans="1:13" x14ac:dyDescent="0.25">
      <c r="A268" s="25" t="s">
        <v>152</v>
      </c>
      <c r="B268" s="14">
        <v>3003144</v>
      </c>
      <c r="C268" s="6">
        <v>1319084</v>
      </c>
      <c r="D268" s="6">
        <v>218555</v>
      </c>
      <c r="E268" s="6">
        <v>0</v>
      </c>
      <c r="F268" s="6">
        <v>40175</v>
      </c>
      <c r="G268" s="15">
        <v>4580958</v>
      </c>
      <c r="H268" s="14">
        <v>-457081784</v>
      </c>
      <c r="I268" s="6">
        <v>222839</v>
      </c>
      <c r="J268" s="15">
        <v>-456858945</v>
      </c>
      <c r="K268" s="14">
        <v>-452277987</v>
      </c>
      <c r="L268" s="6">
        <v>531451415</v>
      </c>
      <c r="M268" s="15">
        <v>79173428</v>
      </c>
    </row>
    <row r="269" spans="1:13" x14ac:dyDescent="0.25">
      <c r="A269" s="25" t="s">
        <v>153</v>
      </c>
      <c r="B269" s="14">
        <v>3191240</v>
      </c>
      <c r="C269" s="6">
        <v>1739178</v>
      </c>
      <c r="D269" s="6">
        <v>293675</v>
      </c>
      <c r="E269" s="6">
        <v>0</v>
      </c>
      <c r="F269" s="6">
        <v>144468</v>
      </c>
      <c r="G269" s="15">
        <v>5368561</v>
      </c>
      <c r="H269" s="14">
        <v>-461538319</v>
      </c>
      <c r="I269" s="6">
        <v>1472039</v>
      </c>
      <c r="J269" s="15">
        <v>-460066280</v>
      </c>
      <c r="K269" s="14">
        <v>-454697719</v>
      </c>
      <c r="L269" s="6">
        <v>536683142</v>
      </c>
      <c r="M269" s="15">
        <v>81985423</v>
      </c>
    </row>
    <row r="270" spans="1:13" x14ac:dyDescent="0.25">
      <c r="A270" s="22" t="s">
        <v>162</v>
      </c>
      <c r="B270" s="12">
        <f t="shared" ref="B270:G270" si="73">SUM(B266:B269)</f>
        <v>11684760</v>
      </c>
      <c r="C270" s="5">
        <f t="shared" si="73"/>
        <v>7076995</v>
      </c>
      <c r="D270" s="5">
        <f t="shared" si="73"/>
        <v>725007</v>
      </c>
      <c r="E270" s="5">
        <f t="shared" si="73"/>
        <v>0</v>
      </c>
      <c r="F270" s="5">
        <f t="shared" si="73"/>
        <v>261165</v>
      </c>
      <c r="G270" s="13">
        <f t="shared" si="73"/>
        <v>19747927</v>
      </c>
      <c r="H270" s="12">
        <f t="shared" ref="H270:M270" si="74">SUM(H266:H269)</f>
        <v>-1823465750</v>
      </c>
      <c r="I270" s="5">
        <f t="shared" si="74"/>
        <v>2101617</v>
      </c>
      <c r="J270" s="13">
        <f t="shared" si="74"/>
        <v>-1821364133</v>
      </c>
      <c r="K270" s="12">
        <f t="shared" si="74"/>
        <v>-1801616206</v>
      </c>
      <c r="L270" s="5">
        <f t="shared" si="74"/>
        <v>2120708872</v>
      </c>
      <c r="M270" s="13">
        <f t="shared" si="74"/>
        <v>319092666</v>
      </c>
    </row>
    <row r="271" spans="1:13" x14ac:dyDescent="0.25">
      <c r="A271" s="24"/>
      <c r="B271" s="32"/>
      <c r="C271" s="33"/>
      <c r="D271" s="33"/>
      <c r="E271" s="33"/>
      <c r="F271" s="33"/>
      <c r="G271" s="34"/>
      <c r="H271" s="32"/>
      <c r="I271" s="33"/>
      <c r="J271" s="34"/>
      <c r="K271" s="32"/>
      <c r="L271" s="33"/>
      <c r="M271" s="34"/>
    </row>
    <row r="272" spans="1:13" x14ac:dyDescent="0.25">
      <c r="A272" s="22" t="s">
        <v>201</v>
      </c>
      <c r="B272" s="32"/>
      <c r="C272" s="33"/>
      <c r="D272" s="33"/>
      <c r="E272" s="33"/>
      <c r="F272" s="33"/>
      <c r="G272" s="34"/>
      <c r="H272" s="32"/>
      <c r="I272" s="33"/>
      <c r="J272" s="34"/>
      <c r="K272" s="32"/>
      <c r="L272" s="33"/>
      <c r="M272" s="34"/>
    </row>
    <row r="273" spans="1:13" x14ac:dyDescent="0.25">
      <c r="A273" s="25" t="s">
        <v>150</v>
      </c>
      <c r="B273" s="14">
        <v>393374</v>
      </c>
      <c r="C273" s="6">
        <v>851706</v>
      </c>
      <c r="D273" s="6">
        <v>153841</v>
      </c>
      <c r="E273" s="6">
        <v>0</v>
      </c>
      <c r="F273" s="6">
        <v>1762658</v>
      </c>
      <c r="G273" s="15">
        <v>3161579</v>
      </c>
      <c r="H273" s="14">
        <v>5884672</v>
      </c>
      <c r="I273" s="6">
        <v>9458735</v>
      </c>
      <c r="J273" s="15">
        <v>15343407</v>
      </c>
      <c r="K273" s="14">
        <v>18504986</v>
      </c>
      <c r="L273" s="6">
        <v>-1956619</v>
      </c>
      <c r="M273" s="15">
        <v>16548367</v>
      </c>
    </row>
    <row r="274" spans="1:13" x14ac:dyDescent="0.25">
      <c r="A274" s="25" t="s">
        <v>151</v>
      </c>
      <c r="B274" s="14">
        <v>514962</v>
      </c>
      <c r="C274" s="6">
        <v>391802</v>
      </c>
      <c r="D274" s="6">
        <v>159232</v>
      </c>
      <c r="E274" s="6">
        <v>0</v>
      </c>
      <c r="F274" s="6">
        <v>1748800</v>
      </c>
      <c r="G274" s="15">
        <v>2814796</v>
      </c>
      <c r="H274" s="14">
        <v>5840745</v>
      </c>
      <c r="I274" s="6">
        <v>9684457</v>
      </c>
      <c r="J274" s="15">
        <v>15525202</v>
      </c>
      <c r="K274" s="14">
        <v>18339998</v>
      </c>
      <c r="L274" s="6">
        <v>-2338548</v>
      </c>
      <c r="M274" s="15">
        <v>16001450</v>
      </c>
    </row>
    <row r="275" spans="1:13" x14ac:dyDescent="0.25">
      <c r="A275" s="25" t="s">
        <v>152</v>
      </c>
      <c r="B275" s="14">
        <v>694107</v>
      </c>
      <c r="C275" s="6">
        <v>264964</v>
      </c>
      <c r="D275" s="6">
        <v>159232</v>
      </c>
      <c r="E275" s="6">
        <v>0</v>
      </c>
      <c r="F275" s="6">
        <v>1758911</v>
      </c>
      <c r="G275" s="15">
        <v>2877214</v>
      </c>
      <c r="H275" s="14">
        <v>5801869</v>
      </c>
      <c r="I275" s="6">
        <v>11234876</v>
      </c>
      <c r="J275" s="15">
        <v>17036745</v>
      </c>
      <c r="K275" s="14">
        <v>19913959</v>
      </c>
      <c r="L275" s="6">
        <v>-1814801</v>
      </c>
      <c r="M275" s="15">
        <v>18099158</v>
      </c>
    </row>
    <row r="276" spans="1:13" x14ac:dyDescent="0.25">
      <c r="A276" s="25" t="s">
        <v>153</v>
      </c>
      <c r="B276" s="14">
        <v>594540</v>
      </c>
      <c r="C276" s="6">
        <v>981099</v>
      </c>
      <c r="D276" s="6">
        <v>159232</v>
      </c>
      <c r="E276" s="6">
        <v>0</v>
      </c>
      <c r="F276" s="6">
        <v>2331093</v>
      </c>
      <c r="G276" s="15">
        <v>4065964</v>
      </c>
      <c r="H276" s="14">
        <v>5762094</v>
      </c>
      <c r="I276" s="6">
        <v>11261247</v>
      </c>
      <c r="J276" s="15">
        <v>17023341</v>
      </c>
      <c r="K276" s="14">
        <v>21089305</v>
      </c>
      <c r="L276" s="6">
        <v>-1492887</v>
      </c>
      <c r="M276" s="15">
        <v>19596418</v>
      </c>
    </row>
    <row r="277" spans="1:13" x14ac:dyDescent="0.25">
      <c r="A277" s="22" t="s">
        <v>162</v>
      </c>
      <c r="B277" s="12">
        <f t="shared" ref="B277:G277" si="75">SUM(B273:B276)</f>
        <v>2196983</v>
      </c>
      <c r="C277" s="5">
        <f t="shared" si="75"/>
        <v>2489571</v>
      </c>
      <c r="D277" s="5">
        <f t="shared" si="75"/>
        <v>631537</v>
      </c>
      <c r="E277" s="5">
        <f t="shared" si="75"/>
        <v>0</v>
      </c>
      <c r="F277" s="5">
        <f t="shared" si="75"/>
        <v>7601462</v>
      </c>
      <c r="G277" s="13">
        <f t="shared" si="75"/>
        <v>12919553</v>
      </c>
      <c r="H277" s="12">
        <f t="shared" ref="H277:M277" si="76">SUM(H273:H276)</f>
        <v>23289380</v>
      </c>
      <c r="I277" s="5">
        <f t="shared" si="76"/>
        <v>41639315</v>
      </c>
      <c r="J277" s="13">
        <f t="shared" si="76"/>
        <v>64928695</v>
      </c>
      <c r="K277" s="12">
        <f t="shared" si="76"/>
        <v>77848248</v>
      </c>
      <c r="L277" s="5">
        <f t="shared" si="76"/>
        <v>-7602855</v>
      </c>
      <c r="M277" s="13">
        <f t="shared" si="76"/>
        <v>70245393</v>
      </c>
    </row>
    <row r="278" spans="1:13" x14ac:dyDescent="0.25">
      <c r="A278" s="24"/>
      <c r="B278" s="32"/>
      <c r="C278" s="33"/>
      <c r="D278" s="33"/>
      <c r="E278" s="33"/>
      <c r="F278" s="33"/>
      <c r="G278" s="34"/>
      <c r="H278" s="32"/>
      <c r="I278" s="33"/>
      <c r="J278" s="34"/>
      <c r="K278" s="32"/>
      <c r="L278" s="33"/>
      <c r="M278" s="34"/>
    </row>
    <row r="279" spans="1:13" x14ac:dyDescent="0.25">
      <c r="A279" s="22" t="s">
        <v>202</v>
      </c>
      <c r="B279" s="32"/>
      <c r="C279" s="33"/>
      <c r="D279" s="33"/>
      <c r="E279" s="33"/>
      <c r="F279" s="33"/>
      <c r="G279" s="34"/>
      <c r="H279" s="32"/>
      <c r="I279" s="33"/>
      <c r="J279" s="34"/>
      <c r="K279" s="32"/>
      <c r="L279" s="33"/>
      <c r="M279" s="34"/>
    </row>
    <row r="280" spans="1:13" x14ac:dyDescent="0.25">
      <c r="A280" s="25" t="s">
        <v>150</v>
      </c>
      <c r="B280" s="14">
        <v>367397.9</v>
      </c>
      <c r="C280" s="6">
        <v>1669789.15</v>
      </c>
      <c r="D280" s="6">
        <v>0</v>
      </c>
      <c r="E280" s="6">
        <v>0</v>
      </c>
      <c r="F280" s="6">
        <v>2194950.39</v>
      </c>
      <c r="G280" s="15">
        <v>4232137.4400000004</v>
      </c>
      <c r="H280" s="14">
        <v>8047.21</v>
      </c>
      <c r="I280" s="6">
        <v>0</v>
      </c>
      <c r="J280" s="15">
        <v>8047.21</v>
      </c>
      <c r="K280" s="14">
        <v>4240184.6500000004</v>
      </c>
      <c r="L280" s="6">
        <v>8128610.8799999999</v>
      </c>
      <c r="M280" s="15">
        <v>12368795.529999999</v>
      </c>
    </row>
    <row r="281" spans="1:13" x14ac:dyDescent="0.25">
      <c r="A281" s="25" t="s">
        <v>151</v>
      </c>
      <c r="B281" s="14">
        <v>405678.58</v>
      </c>
      <c r="C281" s="6">
        <v>1402479.12</v>
      </c>
      <c r="D281" s="6">
        <v>0</v>
      </c>
      <c r="E281" s="6">
        <v>0</v>
      </c>
      <c r="F281" s="6">
        <v>2106902.9900000002</v>
      </c>
      <c r="G281" s="15">
        <v>3915060.69</v>
      </c>
      <c r="H281" s="14">
        <v>8047.21</v>
      </c>
      <c r="I281" s="6">
        <v>0</v>
      </c>
      <c r="J281" s="15">
        <v>8047.21</v>
      </c>
      <c r="K281" s="14">
        <v>3923107.9</v>
      </c>
      <c r="L281" s="6">
        <v>7089131.54</v>
      </c>
      <c r="M281" s="15">
        <v>11012239.439999999</v>
      </c>
    </row>
    <row r="282" spans="1:13" x14ac:dyDescent="0.25">
      <c r="A282" s="25" t="s">
        <v>152</v>
      </c>
      <c r="B282" s="14">
        <v>563615.52</v>
      </c>
      <c r="C282" s="6">
        <v>791564.09</v>
      </c>
      <c r="D282" s="6">
        <v>0</v>
      </c>
      <c r="E282" s="6">
        <v>0</v>
      </c>
      <c r="F282" s="6">
        <v>880290.51</v>
      </c>
      <c r="G282" s="15">
        <v>2235470.12</v>
      </c>
      <c r="H282" s="14">
        <v>8047.21</v>
      </c>
      <c r="I282" s="6">
        <v>0</v>
      </c>
      <c r="J282" s="15">
        <v>8047.21</v>
      </c>
      <c r="K282" s="14">
        <v>2243517.33</v>
      </c>
      <c r="L282" s="6">
        <v>7847596.3099999996</v>
      </c>
      <c r="M282" s="15">
        <v>10091113.640000001</v>
      </c>
    </row>
    <row r="283" spans="1:13" x14ac:dyDescent="0.25">
      <c r="A283" s="25" t="s">
        <v>153</v>
      </c>
      <c r="B283" s="14">
        <v>496095.35</v>
      </c>
      <c r="C283" s="6">
        <v>906830.76</v>
      </c>
      <c r="D283" s="6">
        <v>0</v>
      </c>
      <c r="E283" s="6">
        <v>0</v>
      </c>
      <c r="F283" s="6">
        <v>858228.51</v>
      </c>
      <c r="G283" s="15">
        <v>2261154.62</v>
      </c>
      <c r="H283" s="14">
        <v>8047.21</v>
      </c>
      <c r="I283" s="6">
        <v>0</v>
      </c>
      <c r="J283" s="15">
        <v>8047.21</v>
      </c>
      <c r="K283" s="14">
        <v>2269201.83</v>
      </c>
      <c r="L283" s="6">
        <v>7379024.1600000001</v>
      </c>
      <c r="M283" s="15">
        <v>9648225.9900000002</v>
      </c>
    </row>
    <row r="284" spans="1:13" x14ac:dyDescent="0.25">
      <c r="A284" s="22" t="s">
        <v>162</v>
      </c>
      <c r="B284" s="12">
        <f t="shared" ref="B284:G284" si="77">SUM(B280:B283)</f>
        <v>1832787.35</v>
      </c>
      <c r="C284" s="5">
        <f t="shared" si="77"/>
        <v>4770663.12</v>
      </c>
      <c r="D284" s="5">
        <f t="shared" si="77"/>
        <v>0</v>
      </c>
      <c r="E284" s="5">
        <f t="shared" si="77"/>
        <v>0</v>
      </c>
      <c r="F284" s="5">
        <f t="shared" si="77"/>
        <v>6040372.4000000004</v>
      </c>
      <c r="G284" s="13">
        <f t="shared" si="77"/>
        <v>12643822.870000001</v>
      </c>
      <c r="H284" s="12">
        <f t="shared" ref="H284:M284" si="78">SUM(H280:H283)</f>
        <v>32188.84</v>
      </c>
      <c r="I284" s="5">
        <f t="shared" si="78"/>
        <v>0</v>
      </c>
      <c r="J284" s="13">
        <f t="shared" si="78"/>
        <v>32188.84</v>
      </c>
      <c r="K284" s="12">
        <f t="shared" si="78"/>
        <v>12676011.710000001</v>
      </c>
      <c r="L284" s="5">
        <f t="shared" si="78"/>
        <v>30444362.890000001</v>
      </c>
      <c r="M284" s="13">
        <f t="shared" si="78"/>
        <v>43120374.600000001</v>
      </c>
    </row>
    <row r="285" spans="1:13" x14ac:dyDescent="0.25">
      <c r="A285" s="24"/>
      <c r="B285" s="32"/>
      <c r="C285" s="33"/>
      <c r="D285" s="33"/>
      <c r="E285" s="33"/>
      <c r="F285" s="33"/>
      <c r="G285" s="34"/>
      <c r="H285" s="32"/>
      <c r="I285" s="33"/>
      <c r="J285" s="34"/>
      <c r="K285" s="32"/>
      <c r="L285" s="33"/>
      <c r="M285" s="34"/>
    </row>
    <row r="286" spans="1:13" x14ac:dyDescent="0.25">
      <c r="A286" s="22" t="s">
        <v>203</v>
      </c>
      <c r="B286" s="32"/>
      <c r="C286" s="33"/>
      <c r="D286" s="33"/>
      <c r="E286" s="33"/>
      <c r="F286" s="33"/>
      <c r="G286" s="34"/>
      <c r="H286" s="32"/>
      <c r="I286" s="33"/>
      <c r="J286" s="34"/>
      <c r="K286" s="32"/>
      <c r="L286" s="33"/>
      <c r="M286" s="34"/>
    </row>
    <row r="287" spans="1:13" x14ac:dyDescent="0.25">
      <c r="A287" s="25" t="s">
        <v>150</v>
      </c>
      <c r="B287" s="14">
        <v>1025012</v>
      </c>
      <c r="C287" s="6">
        <v>1402003</v>
      </c>
      <c r="D287" s="6">
        <v>0</v>
      </c>
      <c r="E287" s="6">
        <v>0</v>
      </c>
      <c r="F287" s="6">
        <v>958500</v>
      </c>
      <c r="G287" s="15">
        <v>3385515</v>
      </c>
      <c r="H287" s="14">
        <v>150666</v>
      </c>
      <c r="I287" s="6">
        <v>0</v>
      </c>
      <c r="J287" s="15">
        <v>150666</v>
      </c>
      <c r="K287" s="14">
        <v>3536181</v>
      </c>
      <c r="L287" s="6">
        <v>42874345</v>
      </c>
      <c r="M287" s="15">
        <v>46410526</v>
      </c>
    </row>
    <row r="288" spans="1:13" x14ac:dyDescent="0.25">
      <c r="A288" s="25" t="s">
        <v>151</v>
      </c>
      <c r="B288" s="14">
        <v>1248550</v>
      </c>
      <c r="C288" s="6">
        <v>1575722</v>
      </c>
      <c r="D288" s="6">
        <v>0</v>
      </c>
      <c r="E288" s="6">
        <v>0</v>
      </c>
      <c r="F288" s="6">
        <v>958500</v>
      </c>
      <c r="G288" s="15">
        <v>3782772</v>
      </c>
      <c r="H288" s="14">
        <v>147609</v>
      </c>
      <c r="I288" s="6">
        <v>0</v>
      </c>
      <c r="J288" s="15">
        <v>147609</v>
      </c>
      <c r="K288" s="14">
        <v>3930381</v>
      </c>
      <c r="L288" s="6">
        <v>44732051</v>
      </c>
      <c r="M288" s="15">
        <v>48662432</v>
      </c>
    </row>
    <row r="289" spans="1:13" x14ac:dyDescent="0.25">
      <c r="A289" s="25" t="s">
        <v>152</v>
      </c>
      <c r="B289" s="14">
        <v>1375071</v>
      </c>
      <c r="C289" s="6">
        <v>933983</v>
      </c>
      <c r="D289" s="6">
        <v>0</v>
      </c>
      <c r="E289" s="6">
        <v>0</v>
      </c>
      <c r="F289" s="6">
        <v>13604</v>
      </c>
      <c r="G289" s="15">
        <v>2322658</v>
      </c>
      <c r="H289" s="14">
        <v>143773</v>
      </c>
      <c r="I289" s="6">
        <v>0</v>
      </c>
      <c r="J289" s="15">
        <v>143773</v>
      </c>
      <c r="K289" s="14">
        <v>2466431</v>
      </c>
      <c r="L289" s="6">
        <v>45067321</v>
      </c>
      <c r="M289" s="15">
        <v>47533752</v>
      </c>
    </row>
    <row r="290" spans="1:13" x14ac:dyDescent="0.25">
      <c r="A290" s="25" t="s">
        <v>153</v>
      </c>
      <c r="B290" s="14">
        <v>1269639</v>
      </c>
      <c r="C290" s="6">
        <v>1364457</v>
      </c>
      <c r="D290" s="6">
        <v>0</v>
      </c>
      <c r="E290" s="6">
        <v>0</v>
      </c>
      <c r="F290" s="6">
        <v>13604</v>
      </c>
      <c r="G290" s="15">
        <v>2647700</v>
      </c>
      <c r="H290" s="14">
        <v>142022</v>
      </c>
      <c r="I290" s="6">
        <v>0</v>
      </c>
      <c r="J290" s="15">
        <v>142022</v>
      </c>
      <c r="K290" s="14">
        <v>2789722</v>
      </c>
      <c r="L290" s="6">
        <v>43782145</v>
      </c>
      <c r="M290" s="15">
        <v>46571867</v>
      </c>
    </row>
    <row r="291" spans="1:13" ht="15.75" thickBot="1" x14ac:dyDescent="0.3">
      <c r="A291" s="26" t="s">
        <v>162</v>
      </c>
      <c r="B291" s="16">
        <f t="shared" ref="B291:G291" si="79">SUM(B287:B290)</f>
        <v>4918272</v>
      </c>
      <c r="C291" s="21">
        <f t="shared" si="79"/>
        <v>5276165</v>
      </c>
      <c r="D291" s="21">
        <f t="shared" si="79"/>
        <v>0</v>
      </c>
      <c r="E291" s="21">
        <f t="shared" si="79"/>
        <v>0</v>
      </c>
      <c r="F291" s="21">
        <f t="shared" si="79"/>
        <v>1944208</v>
      </c>
      <c r="G291" s="17">
        <f t="shared" si="79"/>
        <v>12138645</v>
      </c>
      <c r="H291" s="16">
        <f t="shared" ref="H291:M291" si="80">SUM(H287:H290)</f>
        <v>584070</v>
      </c>
      <c r="I291" s="21">
        <f t="shared" si="80"/>
        <v>0</v>
      </c>
      <c r="J291" s="17">
        <f t="shared" si="80"/>
        <v>584070</v>
      </c>
      <c r="K291" s="16">
        <f t="shared" si="80"/>
        <v>12722715</v>
      </c>
      <c r="L291" s="21">
        <f t="shared" si="80"/>
        <v>176455862</v>
      </c>
      <c r="M291" s="17">
        <f t="shared" si="80"/>
        <v>189178577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6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91"/>
  <sheetViews>
    <sheetView showGridLines="0" workbookViewId="0"/>
  </sheetViews>
  <sheetFormatPr defaultRowHeight="15" x14ac:dyDescent="0.25"/>
  <cols>
    <col min="1" max="1" width="40.5703125" style="1" bestFit="1" customWidth="1"/>
    <col min="2" max="16" width="19.140625" style="44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1" t="str">
        <f>Contents!A8</f>
        <v>Acute Hospitals Financial Reports: First Quarter 2022 - Fourth Quarter 2022 (Final)</v>
      </c>
      <c r="B7" s="47"/>
      <c r="C7" s="47"/>
      <c r="D7" s="45"/>
      <c r="E7" s="45"/>
      <c r="F7" s="45"/>
      <c r="G7" s="45"/>
      <c r="H7" s="45"/>
      <c r="I7" s="45"/>
    </row>
    <row r="8" spans="1:16" ht="18.75" x14ac:dyDescent="0.3">
      <c r="A8" s="42" t="s">
        <v>16</v>
      </c>
      <c r="B8" s="47"/>
      <c r="C8" s="47"/>
      <c r="D8" s="45"/>
      <c r="E8" s="45"/>
      <c r="F8" s="45"/>
      <c r="G8" s="45"/>
      <c r="H8" s="45"/>
      <c r="I8" s="45"/>
    </row>
    <row r="9" spans="1:16" ht="18.75" x14ac:dyDescent="0.3">
      <c r="A9" s="43" t="str">
        <f>Contents!A9</f>
        <v>Produced on May 11, 2024</v>
      </c>
      <c r="B9" s="47"/>
      <c r="C9" s="47"/>
      <c r="D9" s="45"/>
      <c r="E9" s="45"/>
      <c r="F9" s="45"/>
      <c r="G9" s="45"/>
      <c r="H9" s="45"/>
      <c r="I9" s="45"/>
    </row>
    <row r="10" spans="1:16" ht="18.75" x14ac:dyDescent="0.3">
      <c r="A10" s="43" t="str">
        <f>Contents!A10</f>
        <v>Includes data submitted through May 10, 2024</v>
      </c>
      <c r="B10" s="47"/>
      <c r="C10" s="47"/>
      <c r="D10" s="45"/>
      <c r="E10" s="45"/>
      <c r="F10" s="45"/>
      <c r="G10" s="45"/>
      <c r="H10" s="45"/>
      <c r="I10" s="45"/>
    </row>
    <row r="11" spans="1:16" x14ac:dyDescent="0.25">
      <c r="A11" s="3"/>
      <c r="B11" s="45"/>
      <c r="C11" s="45"/>
      <c r="D11" s="45"/>
      <c r="E11" s="45"/>
      <c r="F11" s="45"/>
      <c r="G11" s="45"/>
      <c r="H11" s="45"/>
      <c r="I11" s="45"/>
    </row>
    <row r="12" spans="1:16" ht="15.75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  <c r="I12" s="45"/>
    </row>
    <row r="13" spans="1:16" s="48" customFormat="1" ht="24.75" customHeight="1" x14ac:dyDescent="0.25">
      <c r="A13" s="54" t="s">
        <v>19</v>
      </c>
      <c r="B13" s="51" t="s">
        <v>17</v>
      </c>
      <c r="C13" s="52"/>
      <c r="D13" s="52"/>
      <c r="E13" s="52"/>
      <c r="F13" s="52"/>
      <c r="G13" s="52"/>
      <c r="H13" s="52"/>
      <c r="I13" s="53"/>
      <c r="J13" s="56" t="s">
        <v>28</v>
      </c>
      <c r="K13" s="58" t="s">
        <v>29</v>
      </c>
      <c r="L13" s="58" t="s">
        <v>30</v>
      </c>
      <c r="M13" s="58" t="s">
        <v>31</v>
      </c>
      <c r="N13" s="51" t="s">
        <v>18</v>
      </c>
      <c r="O13" s="53"/>
      <c r="P13" s="49" t="s">
        <v>34</v>
      </c>
    </row>
    <row r="14" spans="1:16" s="48" customFormat="1" ht="60" customHeight="1" x14ac:dyDescent="0.25">
      <c r="A14" s="55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7"/>
      <c r="K14" s="59"/>
      <c r="L14" s="59"/>
      <c r="M14" s="59"/>
      <c r="N14" s="10" t="s">
        <v>32</v>
      </c>
      <c r="O14" s="11" t="s">
        <v>33</v>
      </c>
      <c r="P14" s="50"/>
    </row>
    <row r="15" spans="1:16" x14ac:dyDescent="0.25">
      <c r="A15" s="22" t="s">
        <v>163</v>
      </c>
      <c r="B15" s="12">
        <f>SUM(B16:B18)</f>
        <v>4904030099.1400003</v>
      </c>
      <c r="C15" s="5">
        <f t="shared" ref="C15:P15" si="0">SUM(C16:C18)</f>
        <v>2677069194.4200001</v>
      </c>
      <c r="D15" s="5">
        <f t="shared" si="0"/>
        <v>16021897</v>
      </c>
      <c r="E15" s="5">
        <f t="shared" si="0"/>
        <v>74354233.99000001</v>
      </c>
      <c r="F15" s="5">
        <f t="shared" si="0"/>
        <v>3240305</v>
      </c>
      <c r="G15" s="5">
        <f t="shared" si="0"/>
        <v>16917709.509999998</v>
      </c>
      <c r="H15" s="5">
        <f t="shared" si="0"/>
        <v>110534145.5</v>
      </c>
      <c r="I15" s="13">
        <f t="shared" si="0"/>
        <v>7691633439.0600004</v>
      </c>
      <c r="J15" s="18">
        <f t="shared" si="0"/>
        <v>153081685.38999999</v>
      </c>
      <c r="K15" s="7">
        <f t="shared" si="0"/>
        <v>7844715124.4499998</v>
      </c>
      <c r="L15" s="7">
        <f t="shared" si="0"/>
        <v>7813814918.0500002</v>
      </c>
      <c r="M15" s="7">
        <f t="shared" si="0"/>
        <v>30900206.399999976</v>
      </c>
      <c r="N15" s="12">
        <f t="shared" si="0"/>
        <v>40512874.590000004</v>
      </c>
      <c r="O15" s="13">
        <f t="shared" si="0"/>
        <v>91911909.479999989</v>
      </c>
      <c r="P15" s="7">
        <f t="shared" si="0"/>
        <v>-20498828.490000013</v>
      </c>
    </row>
    <row r="16" spans="1:16" x14ac:dyDescent="0.25">
      <c r="A16" s="23" t="s">
        <v>146</v>
      </c>
      <c r="B16" s="12">
        <f>B25+B32+B39+B46+B53+B60+B67+B74+B81+B88+B95+B102+B109+B116+B123+B130+B137+B144</f>
        <v>3840663908.6699996</v>
      </c>
      <c r="C16" s="5">
        <f t="shared" ref="C16:P16" si="1">C25+C32+C39+C46+C53+C60+C67+C74+C81+C88+C95+C102+C109+C116+C123+C130+C137+C144</f>
        <v>1502791824.3099999</v>
      </c>
      <c r="D16" s="5">
        <f t="shared" si="1"/>
        <v>0</v>
      </c>
      <c r="E16" s="5">
        <f t="shared" si="1"/>
        <v>19899779</v>
      </c>
      <c r="F16" s="5">
        <f t="shared" si="1"/>
        <v>0</v>
      </c>
      <c r="G16" s="5">
        <f t="shared" si="1"/>
        <v>0</v>
      </c>
      <c r="H16" s="5">
        <f t="shared" si="1"/>
        <v>19899779</v>
      </c>
      <c r="I16" s="13">
        <f t="shared" si="1"/>
        <v>5363355511.9800005</v>
      </c>
      <c r="J16" s="18">
        <f t="shared" si="1"/>
        <v>91216284.769999996</v>
      </c>
      <c r="K16" s="7">
        <f t="shared" si="1"/>
        <v>5454571796.75</v>
      </c>
      <c r="L16" s="7">
        <f t="shared" si="1"/>
        <v>5309041602.6099997</v>
      </c>
      <c r="M16" s="7">
        <f t="shared" si="1"/>
        <v>145530194.13999999</v>
      </c>
      <c r="N16" s="12">
        <f t="shared" si="1"/>
        <v>33581690</v>
      </c>
      <c r="O16" s="13">
        <f t="shared" si="1"/>
        <v>61866477.479999997</v>
      </c>
      <c r="P16" s="7">
        <f t="shared" si="1"/>
        <v>117245406.66</v>
      </c>
    </row>
    <row r="17" spans="1:16" x14ac:dyDescent="0.25">
      <c r="A17" s="23" t="s">
        <v>147</v>
      </c>
      <c r="B17" s="12">
        <f>B151+B158+B165+B172+B179+B186+B193</f>
        <v>958739807.84000015</v>
      </c>
      <c r="C17" s="5">
        <f t="shared" ref="C17:P17" si="2">C151+C158+C165+C172+C179+C186+C193</f>
        <v>856670989.65999997</v>
      </c>
      <c r="D17" s="5">
        <f t="shared" si="2"/>
        <v>0</v>
      </c>
      <c r="E17" s="5">
        <f t="shared" si="2"/>
        <v>6998725</v>
      </c>
      <c r="F17" s="5">
        <f t="shared" si="2"/>
        <v>0</v>
      </c>
      <c r="G17" s="5">
        <f t="shared" si="2"/>
        <v>5666273</v>
      </c>
      <c r="H17" s="5">
        <f t="shared" si="2"/>
        <v>12664998</v>
      </c>
      <c r="I17" s="13">
        <f t="shared" si="2"/>
        <v>1828075795.5</v>
      </c>
      <c r="J17" s="18">
        <f t="shared" si="2"/>
        <v>52459184.299999997</v>
      </c>
      <c r="K17" s="7">
        <f t="shared" si="2"/>
        <v>1880534979.8</v>
      </c>
      <c r="L17" s="7">
        <f t="shared" si="2"/>
        <v>1983315251.98</v>
      </c>
      <c r="M17" s="7">
        <f t="shared" si="2"/>
        <v>-102780272.18000001</v>
      </c>
      <c r="N17" s="12">
        <f t="shared" si="2"/>
        <v>-21675994</v>
      </c>
      <c r="O17" s="13">
        <f t="shared" si="2"/>
        <v>22350184.5</v>
      </c>
      <c r="P17" s="7">
        <f t="shared" si="2"/>
        <v>-146806450.68000001</v>
      </c>
    </row>
    <row r="18" spans="1:16" x14ac:dyDescent="0.25">
      <c r="A18" s="23" t="s">
        <v>148</v>
      </c>
      <c r="B18" s="12">
        <f>B200+B207+B214+B221+B228+B235+B242+B249+B256+B263+B270+B277+B284+B291</f>
        <v>104626382.63000001</v>
      </c>
      <c r="C18" s="5">
        <f t="shared" ref="C18:P18" si="3">C200+C207+C214+C221+C228+C235+C242+C249+C256+C263+C270+C277+C284+C291</f>
        <v>317606380.45000005</v>
      </c>
      <c r="D18" s="5">
        <f t="shared" si="3"/>
        <v>16021897</v>
      </c>
      <c r="E18" s="5">
        <f t="shared" si="3"/>
        <v>47455729.990000002</v>
      </c>
      <c r="F18" s="5">
        <f t="shared" si="3"/>
        <v>3240305</v>
      </c>
      <c r="G18" s="5">
        <f t="shared" si="3"/>
        <v>11251436.51</v>
      </c>
      <c r="H18" s="5">
        <f t="shared" si="3"/>
        <v>77969368.5</v>
      </c>
      <c r="I18" s="13">
        <f t="shared" si="3"/>
        <v>500202131.58000004</v>
      </c>
      <c r="J18" s="18">
        <f t="shared" si="3"/>
        <v>9406216.3200000003</v>
      </c>
      <c r="K18" s="7">
        <f t="shared" si="3"/>
        <v>509608347.90000004</v>
      </c>
      <c r="L18" s="7">
        <f t="shared" si="3"/>
        <v>521458063.45999998</v>
      </c>
      <c r="M18" s="7">
        <f t="shared" si="3"/>
        <v>-11849715.560000002</v>
      </c>
      <c r="N18" s="12">
        <f t="shared" si="3"/>
        <v>28607178.59</v>
      </c>
      <c r="O18" s="13">
        <f t="shared" si="3"/>
        <v>7695247.5</v>
      </c>
      <c r="P18" s="7">
        <f t="shared" si="3"/>
        <v>9062215.5299999975</v>
      </c>
    </row>
    <row r="19" spans="1:16" x14ac:dyDescent="0.25">
      <c r="A19" s="24"/>
      <c r="B19" s="32"/>
      <c r="C19" s="33"/>
      <c r="D19" s="33"/>
      <c r="E19" s="33"/>
      <c r="F19" s="33"/>
      <c r="G19" s="33"/>
      <c r="H19" s="33"/>
      <c r="I19" s="34"/>
      <c r="J19" s="46"/>
      <c r="K19" s="35"/>
      <c r="L19" s="35"/>
      <c r="M19" s="35"/>
      <c r="N19" s="32"/>
      <c r="O19" s="34"/>
      <c r="P19" s="35"/>
    </row>
    <row r="20" spans="1:16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4"/>
      <c r="J20" s="46"/>
      <c r="K20" s="35"/>
      <c r="L20" s="35"/>
      <c r="M20" s="35"/>
      <c r="N20" s="32"/>
      <c r="O20" s="34"/>
      <c r="P20" s="35"/>
    </row>
    <row r="21" spans="1:16" x14ac:dyDescent="0.25">
      <c r="A21" s="25" t="s">
        <v>150</v>
      </c>
      <c r="B21" s="14">
        <v>61060490.590000004</v>
      </c>
      <c r="C21" s="6">
        <v>21749200.32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5">
        <v>82809690.909999996</v>
      </c>
      <c r="J21" s="19">
        <v>520804.99</v>
      </c>
      <c r="K21" s="8">
        <v>83330495.900000006</v>
      </c>
      <c r="L21" s="8">
        <v>75969872.030000001</v>
      </c>
      <c r="M21" s="8">
        <v>7360623.8700000001</v>
      </c>
      <c r="N21" s="14">
        <v>0</v>
      </c>
      <c r="O21" s="15">
        <v>3792999</v>
      </c>
      <c r="P21" s="8">
        <v>3567624.87</v>
      </c>
    </row>
    <row r="22" spans="1:16" x14ac:dyDescent="0.25">
      <c r="A22" s="25" t="s">
        <v>151</v>
      </c>
      <c r="B22" s="14">
        <v>50471636.490000002</v>
      </c>
      <c r="C22" s="6">
        <v>20560268.739999998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5">
        <v>71031905.230000004</v>
      </c>
      <c r="J22" s="19">
        <v>554716.64</v>
      </c>
      <c r="K22" s="8">
        <v>71586621.870000005</v>
      </c>
      <c r="L22" s="8">
        <v>70201094.290000007</v>
      </c>
      <c r="M22" s="8">
        <v>1385527.58</v>
      </c>
      <c r="N22" s="14">
        <v>0</v>
      </c>
      <c r="O22" s="15">
        <v>3681296.5</v>
      </c>
      <c r="P22" s="8">
        <v>-2295768.92</v>
      </c>
    </row>
    <row r="23" spans="1:16" x14ac:dyDescent="0.25">
      <c r="A23" s="25" t="s">
        <v>152</v>
      </c>
      <c r="B23" s="14">
        <v>53201836.140000001</v>
      </c>
      <c r="C23" s="6">
        <v>21626410.57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5">
        <v>74828246.709999993</v>
      </c>
      <c r="J23" s="19">
        <v>561564.93000000005</v>
      </c>
      <c r="K23" s="8">
        <v>75389811.640000001</v>
      </c>
      <c r="L23" s="8">
        <v>72650627.359999999</v>
      </c>
      <c r="M23" s="8">
        <v>2739184.28</v>
      </c>
      <c r="N23" s="14">
        <v>0</v>
      </c>
      <c r="O23" s="15">
        <v>3654435.5</v>
      </c>
      <c r="P23" s="8">
        <v>-915251.22</v>
      </c>
    </row>
    <row r="24" spans="1:16" x14ac:dyDescent="0.25">
      <c r="A24" s="25" t="s">
        <v>153</v>
      </c>
      <c r="B24" s="14">
        <v>56478789.229999997</v>
      </c>
      <c r="C24" s="6">
        <v>19910577.510000002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5">
        <v>76389366.739999995</v>
      </c>
      <c r="J24" s="19">
        <v>646411.14</v>
      </c>
      <c r="K24" s="8">
        <v>77035777.879999995</v>
      </c>
      <c r="L24" s="8">
        <v>77698645.700000003</v>
      </c>
      <c r="M24" s="8">
        <v>-662867.81999999995</v>
      </c>
      <c r="N24" s="14">
        <v>0</v>
      </c>
      <c r="O24" s="15">
        <v>3645823</v>
      </c>
      <c r="P24" s="8">
        <v>-4308690.82</v>
      </c>
    </row>
    <row r="25" spans="1:16" x14ac:dyDescent="0.25">
      <c r="A25" s="22" t="s">
        <v>162</v>
      </c>
      <c r="B25" s="12">
        <f t="shared" ref="B25:I25" si="4">SUM(B21:B24)</f>
        <v>221212752.45000002</v>
      </c>
      <c r="C25" s="5">
        <f t="shared" si="4"/>
        <v>83846457.140000001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13">
        <f t="shared" si="4"/>
        <v>305059209.58999997</v>
      </c>
      <c r="J25" s="18">
        <f t="shared" ref="J25:P25" si="5">SUM(J21:J24)</f>
        <v>2283497.7000000002</v>
      </c>
      <c r="K25" s="7">
        <f t="shared" si="5"/>
        <v>307342707.29000002</v>
      </c>
      <c r="L25" s="7">
        <f t="shared" si="5"/>
        <v>296520239.38</v>
      </c>
      <c r="M25" s="7">
        <f t="shared" si="5"/>
        <v>10822467.909999998</v>
      </c>
      <c r="N25" s="12">
        <f t="shared" si="5"/>
        <v>0</v>
      </c>
      <c r="O25" s="13">
        <f t="shared" si="5"/>
        <v>14774554</v>
      </c>
      <c r="P25" s="7">
        <f t="shared" si="5"/>
        <v>-3952086.09</v>
      </c>
    </row>
    <row r="26" spans="1:16" x14ac:dyDescent="0.25">
      <c r="A26" s="24"/>
      <c r="B26" s="32"/>
      <c r="C26" s="33"/>
      <c r="D26" s="33"/>
      <c r="E26" s="33"/>
      <c r="F26" s="33"/>
      <c r="G26" s="33"/>
      <c r="H26" s="33"/>
      <c r="I26" s="34"/>
      <c r="J26" s="46"/>
      <c r="K26" s="35"/>
      <c r="L26" s="35"/>
      <c r="M26" s="35"/>
      <c r="N26" s="32"/>
      <c r="O26" s="34"/>
      <c r="P26" s="35"/>
    </row>
    <row r="27" spans="1:16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4"/>
      <c r="J27" s="46"/>
      <c r="K27" s="35"/>
      <c r="L27" s="35"/>
      <c r="M27" s="35"/>
      <c r="N27" s="32"/>
      <c r="O27" s="34"/>
      <c r="P27" s="35"/>
    </row>
    <row r="28" spans="1:16" x14ac:dyDescent="0.25">
      <c r="A28" s="25" t="s">
        <v>150</v>
      </c>
      <c r="B28" s="14">
        <v>36102334.18</v>
      </c>
      <c r="C28" s="6">
        <v>15215730.720000001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5">
        <v>51318064.899999999</v>
      </c>
      <c r="J28" s="19">
        <v>370584.98</v>
      </c>
      <c r="K28" s="8">
        <v>51688649.880000003</v>
      </c>
      <c r="L28" s="8">
        <v>57826268.57</v>
      </c>
      <c r="M28" s="8">
        <v>-6137618.6900000004</v>
      </c>
      <c r="N28" s="14">
        <v>0</v>
      </c>
      <c r="O28" s="15">
        <v>2536224.5</v>
      </c>
      <c r="P28" s="8">
        <v>-8673843.1899999995</v>
      </c>
    </row>
    <row r="29" spans="1:16" x14ac:dyDescent="0.25">
      <c r="A29" s="25" t="s">
        <v>151</v>
      </c>
      <c r="B29" s="14">
        <v>30048886.600000001</v>
      </c>
      <c r="C29" s="6">
        <v>14456030.98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5">
        <v>44504917.579999998</v>
      </c>
      <c r="J29" s="19">
        <v>400620.57</v>
      </c>
      <c r="K29" s="8">
        <v>44905538.149999999</v>
      </c>
      <c r="L29" s="8">
        <v>51496244.439999998</v>
      </c>
      <c r="M29" s="8">
        <v>-6590706.29</v>
      </c>
      <c r="N29" s="14">
        <v>0</v>
      </c>
      <c r="O29" s="15">
        <v>2109098.5</v>
      </c>
      <c r="P29" s="8">
        <v>-8699804.7899999991</v>
      </c>
    </row>
    <row r="30" spans="1:16" x14ac:dyDescent="0.25">
      <c r="A30" s="25" t="s">
        <v>152</v>
      </c>
      <c r="B30" s="14">
        <v>30206174.670000002</v>
      </c>
      <c r="C30" s="6">
        <v>14565915.73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15">
        <v>44772090.399999999</v>
      </c>
      <c r="J30" s="19">
        <v>176037.19</v>
      </c>
      <c r="K30" s="8">
        <v>44948127.590000004</v>
      </c>
      <c r="L30" s="8">
        <v>51071124.840000004</v>
      </c>
      <c r="M30" s="8">
        <v>-6122997.25</v>
      </c>
      <c r="N30" s="14">
        <v>0</v>
      </c>
      <c r="O30" s="15">
        <v>2078364.5</v>
      </c>
      <c r="P30" s="8">
        <v>-8201361.75</v>
      </c>
    </row>
    <row r="31" spans="1:16" x14ac:dyDescent="0.25">
      <c r="A31" s="25" t="s">
        <v>153</v>
      </c>
      <c r="B31" s="14">
        <v>28814590.199999999</v>
      </c>
      <c r="C31" s="6">
        <v>12674043.960000001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15">
        <v>41488634.159999996</v>
      </c>
      <c r="J31" s="19">
        <v>194841.95</v>
      </c>
      <c r="K31" s="8">
        <v>41683476.109999999</v>
      </c>
      <c r="L31" s="8">
        <v>104423988.69</v>
      </c>
      <c r="M31" s="8">
        <v>-62740512.579999998</v>
      </c>
      <c r="N31" s="14">
        <v>0</v>
      </c>
      <c r="O31" s="15">
        <v>2066171.5</v>
      </c>
      <c r="P31" s="8">
        <v>-64806684.079999998</v>
      </c>
    </row>
    <row r="32" spans="1:16" x14ac:dyDescent="0.25">
      <c r="A32" s="22" t="s">
        <v>162</v>
      </c>
      <c r="B32" s="12">
        <f t="shared" ref="B32:I32" si="6">SUM(B28:B31)</f>
        <v>125171985.65000001</v>
      </c>
      <c r="C32" s="5">
        <f t="shared" si="6"/>
        <v>56911721.390000008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13">
        <f t="shared" si="6"/>
        <v>182083707.03999999</v>
      </c>
      <c r="J32" s="18">
        <f t="shared" ref="J32:P32" si="7">SUM(J28:J31)</f>
        <v>1142084.69</v>
      </c>
      <c r="K32" s="7">
        <f t="shared" si="7"/>
        <v>183225791.73000002</v>
      </c>
      <c r="L32" s="7">
        <f t="shared" si="7"/>
        <v>264817626.53999999</v>
      </c>
      <c r="M32" s="7">
        <f t="shared" si="7"/>
        <v>-81591834.810000002</v>
      </c>
      <c r="N32" s="12">
        <f t="shared" si="7"/>
        <v>0</v>
      </c>
      <c r="O32" s="13">
        <f t="shared" si="7"/>
        <v>8789859</v>
      </c>
      <c r="P32" s="7">
        <f t="shared" si="7"/>
        <v>-90381693.810000002</v>
      </c>
    </row>
    <row r="33" spans="1:16" x14ac:dyDescent="0.25">
      <c r="A33" s="24"/>
      <c r="B33" s="32"/>
      <c r="C33" s="33"/>
      <c r="D33" s="33"/>
      <c r="E33" s="33"/>
      <c r="F33" s="33"/>
      <c r="G33" s="33"/>
      <c r="H33" s="33"/>
      <c r="I33" s="34"/>
      <c r="J33" s="46"/>
      <c r="K33" s="35"/>
      <c r="L33" s="35"/>
      <c r="M33" s="35"/>
      <c r="N33" s="32"/>
      <c r="O33" s="34"/>
      <c r="P33" s="35"/>
    </row>
    <row r="34" spans="1:16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4"/>
      <c r="J34" s="46"/>
      <c r="K34" s="35"/>
      <c r="L34" s="35"/>
      <c r="M34" s="35"/>
      <c r="N34" s="32"/>
      <c r="O34" s="34"/>
      <c r="P34" s="35"/>
    </row>
    <row r="35" spans="1:16" x14ac:dyDescent="0.25">
      <c r="A35" s="25" t="s">
        <v>150</v>
      </c>
      <c r="B35" s="14">
        <v>222941</v>
      </c>
      <c r="C35" s="6">
        <v>3682143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5">
        <v>3905084</v>
      </c>
      <c r="J35" s="19">
        <v>87288</v>
      </c>
      <c r="K35" s="8">
        <v>3992372</v>
      </c>
      <c r="L35" s="8">
        <v>3403769</v>
      </c>
      <c r="M35" s="8">
        <v>588603</v>
      </c>
      <c r="N35" s="14">
        <v>513</v>
      </c>
      <c r="O35" s="15">
        <v>0</v>
      </c>
      <c r="P35" s="8">
        <v>589116</v>
      </c>
    </row>
    <row r="36" spans="1:16" x14ac:dyDescent="0.25">
      <c r="A36" s="25" t="s">
        <v>151</v>
      </c>
      <c r="B36" s="14">
        <v>246440</v>
      </c>
      <c r="C36" s="6">
        <v>4019669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15">
        <v>4266109</v>
      </c>
      <c r="J36" s="19">
        <v>129905</v>
      </c>
      <c r="K36" s="8">
        <v>4396014</v>
      </c>
      <c r="L36" s="8">
        <v>2959484</v>
      </c>
      <c r="M36" s="8">
        <v>1436530</v>
      </c>
      <c r="N36" s="14">
        <v>1370</v>
      </c>
      <c r="O36" s="15">
        <v>0</v>
      </c>
      <c r="P36" s="8">
        <v>1437900</v>
      </c>
    </row>
    <row r="37" spans="1:16" x14ac:dyDescent="0.25">
      <c r="A37" s="25" t="s">
        <v>152</v>
      </c>
      <c r="B37" s="14">
        <v>177795</v>
      </c>
      <c r="C37" s="6">
        <v>3511249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15">
        <v>3689044</v>
      </c>
      <c r="J37" s="19">
        <v>86482</v>
      </c>
      <c r="K37" s="8">
        <v>3775526</v>
      </c>
      <c r="L37" s="8">
        <v>2807838</v>
      </c>
      <c r="M37" s="8">
        <v>967688</v>
      </c>
      <c r="N37" s="14">
        <v>448</v>
      </c>
      <c r="O37" s="15">
        <v>0</v>
      </c>
      <c r="P37" s="8">
        <v>968136</v>
      </c>
    </row>
    <row r="38" spans="1:16" x14ac:dyDescent="0.25">
      <c r="A38" s="25" t="s">
        <v>153</v>
      </c>
      <c r="B38" s="14">
        <v>291271</v>
      </c>
      <c r="C38" s="6">
        <v>4248245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15">
        <v>4539516</v>
      </c>
      <c r="J38" s="19">
        <v>85496</v>
      </c>
      <c r="K38" s="8">
        <v>4625012</v>
      </c>
      <c r="L38" s="8">
        <v>2949525</v>
      </c>
      <c r="M38" s="8">
        <v>1675487</v>
      </c>
      <c r="N38" s="14">
        <v>160</v>
      </c>
      <c r="O38" s="15">
        <v>0</v>
      </c>
      <c r="P38" s="8">
        <v>1675647</v>
      </c>
    </row>
    <row r="39" spans="1:16" x14ac:dyDescent="0.25">
      <c r="A39" s="22" t="s">
        <v>162</v>
      </c>
      <c r="B39" s="12">
        <f t="shared" ref="B39:I39" si="8">SUM(B35:B38)</f>
        <v>938447</v>
      </c>
      <c r="C39" s="5">
        <f t="shared" si="8"/>
        <v>15461306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13">
        <f t="shared" si="8"/>
        <v>16399753</v>
      </c>
      <c r="J39" s="18">
        <f t="shared" ref="J39:P39" si="9">SUM(J35:J38)</f>
        <v>389171</v>
      </c>
      <c r="K39" s="7">
        <f t="shared" si="9"/>
        <v>16788924</v>
      </c>
      <c r="L39" s="7">
        <f t="shared" si="9"/>
        <v>12120616</v>
      </c>
      <c r="M39" s="7">
        <f t="shared" si="9"/>
        <v>4668308</v>
      </c>
      <c r="N39" s="12">
        <f t="shared" si="9"/>
        <v>2491</v>
      </c>
      <c r="O39" s="13">
        <f t="shared" si="9"/>
        <v>0</v>
      </c>
      <c r="P39" s="7">
        <f t="shared" si="9"/>
        <v>4670799</v>
      </c>
    </row>
    <row r="40" spans="1:16" x14ac:dyDescent="0.25">
      <c r="A40" s="24"/>
      <c r="B40" s="32"/>
      <c r="C40" s="33"/>
      <c r="D40" s="33"/>
      <c r="E40" s="33"/>
      <c r="F40" s="33"/>
      <c r="G40" s="33"/>
      <c r="H40" s="33"/>
      <c r="I40" s="34"/>
      <c r="J40" s="46"/>
      <c r="K40" s="35"/>
      <c r="L40" s="35"/>
      <c r="M40" s="35"/>
      <c r="N40" s="32"/>
      <c r="O40" s="34"/>
      <c r="P40" s="35"/>
    </row>
    <row r="41" spans="1:16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4"/>
      <c r="J41" s="46"/>
      <c r="K41" s="35"/>
      <c r="L41" s="35"/>
      <c r="M41" s="35"/>
      <c r="N41" s="32"/>
      <c r="O41" s="34"/>
      <c r="P41" s="35"/>
    </row>
    <row r="42" spans="1:16" x14ac:dyDescent="0.25">
      <c r="A42" s="25" t="s">
        <v>150</v>
      </c>
      <c r="B42" s="14">
        <v>0</v>
      </c>
      <c r="C42" s="6">
        <v>6436757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5">
        <v>6436757</v>
      </c>
      <c r="J42" s="19">
        <v>158630</v>
      </c>
      <c r="K42" s="8">
        <v>6595387</v>
      </c>
      <c r="L42" s="8">
        <v>5402346</v>
      </c>
      <c r="M42" s="8">
        <v>1193041</v>
      </c>
      <c r="N42" s="14">
        <v>4810</v>
      </c>
      <c r="O42" s="15">
        <v>0</v>
      </c>
      <c r="P42" s="8">
        <v>1197851</v>
      </c>
    </row>
    <row r="43" spans="1:16" x14ac:dyDescent="0.25">
      <c r="A43" s="25" t="s">
        <v>151</v>
      </c>
      <c r="B43" s="14">
        <v>0</v>
      </c>
      <c r="C43" s="6">
        <v>5920047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15">
        <v>5920047</v>
      </c>
      <c r="J43" s="19">
        <v>176257</v>
      </c>
      <c r="K43" s="8">
        <v>6096304</v>
      </c>
      <c r="L43" s="8">
        <v>4766600</v>
      </c>
      <c r="M43" s="8">
        <v>1329704</v>
      </c>
      <c r="N43" s="14">
        <v>449</v>
      </c>
      <c r="O43" s="15">
        <v>0</v>
      </c>
      <c r="P43" s="8">
        <v>1330153</v>
      </c>
    </row>
    <row r="44" spans="1:16" x14ac:dyDescent="0.25">
      <c r="A44" s="25" t="s">
        <v>152</v>
      </c>
      <c r="B44" s="14">
        <v>0</v>
      </c>
      <c r="C44" s="6">
        <v>5851144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15">
        <v>5851144</v>
      </c>
      <c r="J44" s="19">
        <v>117121</v>
      </c>
      <c r="K44" s="8">
        <v>5968265</v>
      </c>
      <c r="L44" s="8">
        <v>4410353</v>
      </c>
      <c r="M44" s="8">
        <v>1557912</v>
      </c>
      <c r="N44" s="14">
        <v>-137</v>
      </c>
      <c r="O44" s="15">
        <v>0</v>
      </c>
      <c r="P44" s="8">
        <v>1557775</v>
      </c>
    </row>
    <row r="45" spans="1:16" x14ac:dyDescent="0.25">
      <c r="A45" s="25" t="s">
        <v>153</v>
      </c>
      <c r="B45" s="14">
        <v>346517</v>
      </c>
      <c r="C45" s="6">
        <v>5779216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15">
        <v>6125733</v>
      </c>
      <c r="J45" s="19">
        <v>115249</v>
      </c>
      <c r="K45" s="8">
        <v>6240982</v>
      </c>
      <c r="L45" s="8">
        <v>4619490</v>
      </c>
      <c r="M45" s="8">
        <v>1621492</v>
      </c>
      <c r="N45" s="14">
        <v>1959</v>
      </c>
      <c r="O45" s="15">
        <v>0</v>
      </c>
      <c r="P45" s="8">
        <v>1623451</v>
      </c>
    </row>
    <row r="46" spans="1:16" x14ac:dyDescent="0.25">
      <c r="A46" s="22" t="s">
        <v>162</v>
      </c>
      <c r="B46" s="12">
        <f t="shared" ref="B46:I46" si="10">SUM(B42:B45)</f>
        <v>346517</v>
      </c>
      <c r="C46" s="5">
        <f t="shared" si="10"/>
        <v>23987164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13">
        <f t="shared" si="10"/>
        <v>24333681</v>
      </c>
      <c r="J46" s="18">
        <f t="shared" ref="J46:P46" si="11">SUM(J42:J45)</f>
        <v>567257</v>
      </c>
      <c r="K46" s="7">
        <f t="shared" si="11"/>
        <v>24900938</v>
      </c>
      <c r="L46" s="7">
        <f t="shared" si="11"/>
        <v>19198789</v>
      </c>
      <c r="M46" s="7">
        <f t="shared" si="11"/>
        <v>5702149</v>
      </c>
      <c r="N46" s="12">
        <f t="shared" si="11"/>
        <v>7081</v>
      </c>
      <c r="O46" s="13">
        <f t="shared" si="11"/>
        <v>0</v>
      </c>
      <c r="P46" s="7">
        <f t="shared" si="11"/>
        <v>5709230</v>
      </c>
    </row>
    <row r="47" spans="1:16" x14ac:dyDescent="0.25">
      <c r="A47" s="24"/>
      <c r="B47" s="32"/>
      <c r="C47" s="33"/>
      <c r="D47" s="33"/>
      <c r="E47" s="33"/>
      <c r="F47" s="33"/>
      <c r="G47" s="33"/>
      <c r="H47" s="33"/>
      <c r="I47" s="34"/>
      <c r="J47" s="46"/>
      <c r="K47" s="35"/>
      <c r="L47" s="35"/>
      <c r="M47" s="35"/>
      <c r="N47" s="32"/>
      <c r="O47" s="34"/>
      <c r="P47" s="35"/>
    </row>
    <row r="48" spans="1:16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4"/>
      <c r="J48" s="46"/>
      <c r="K48" s="35"/>
      <c r="L48" s="35"/>
      <c r="M48" s="35"/>
      <c r="N48" s="32"/>
      <c r="O48" s="34"/>
      <c r="P48" s="35"/>
    </row>
    <row r="49" spans="1:16" x14ac:dyDescent="0.25">
      <c r="A49" s="25" t="s">
        <v>150</v>
      </c>
      <c r="B49" s="14">
        <v>0</v>
      </c>
      <c r="C49" s="6">
        <v>2519410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15">
        <v>2519410</v>
      </c>
      <c r="J49" s="19">
        <v>77309</v>
      </c>
      <c r="K49" s="8">
        <v>2596719</v>
      </c>
      <c r="L49" s="8">
        <v>3211287</v>
      </c>
      <c r="M49" s="8">
        <v>-614568</v>
      </c>
      <c r="N49" s="14">
        <v>799</v>
      </c>
      <c r="O49" s="15">
        <v>-356</v>
      </c>
      <c r="P49" s="8">
        <v>-613413</v>
      </c>
    </row>
    <row r="50" spans="1:16" x14ac:dyDescent="0.25">
      <c r="A50" s="25" t="s">
        <v>151</v>
      </c>
      <c r="B50" s="14">
        <v>0</v>
      </c>
      <c r="C50" s="6">
        <v>2493900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15">
        <v>2493900</v>
      </c>
      <c r="J50" s="19">
        <v>88269</v>
      </c>
      <c r="K50" s="8">
        <v>2582169</v>
      </c>
      <c r="L50" s="8">
        <v>2930711</v>
      </c>
      <c r="M50" s="8">
        <v>-348542</v>
      </c>
      <c r="N50" s="14">
        <v>946</v>
      </c>
      <c r="O50" s="15">
        <v>0</v>
      </c>
      <c r="P50" s="8">
        <v>-347596</v>
      </c>
    </row>
    <row r="51" spans="1:16" x14ac:dyDescent="0.25">
      <c r="A51" s="25" t="s">
        <v>152</v>
      </c>
      <c r="B51" s="14">
        <v>151155</v>
      </c>
      <c r="C51" s="6">
        <v>2547575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15">
        <v>2698730</v>
      </c>
      <c r="J51" s="19">
        <v>74602</v>
      </c>
      <c r="K51" s="8">
        <v>2773332</v>
      </c>
      <c r="L51" s="8">
        <v>3153506</v>
      </c>
      <c r="M51" s="8">
        <v>-380174</v>
      </c>
      <c r="N51" s="14">
        <v>224</v>
      </c>
      <c r="O51" s="15">
        <v>0</v>
      </c>
      <c r="P51" s="8">
        <v>-379950</v>
      </c>
    </row>
    <row r="52" spans="1:16" x14ac:dyDescent="0.25">
      <c r="A52" s="25" t="s">
        <v>153</v>
      </c>
      <c r="B52" s="14">
        <v>98462</v>
      </c>
      <c r="C52" s="6">
        <v>2793411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15">
        <v>2891873</v>
      </c>
      <c r="J52" s="19">
        <v>74763</v>
      </c>
      <c r="K52" s="8">
        <v>2966636</v>
      </c>
      <c r="L52" s="8">
        <v>3144452</v>
      </c>
      <c r="M52" s="8">
        <v>-177816</v>
      </c>
      <c r="N52" s="14">
        <v>116</v>
      </c>
      <c r="O52" s="15">
        <v>83477</v>
      </c>
      <c r="P52" s="8">
        <v>-261177</v>
      </c>
    </row>
    <row r="53" spans="1:16" x14ac:dyDescent="0.25">
      <c r="A53" s="22" t="s">
        <v>162</v>
      </c>
      <c r="B53" s="12">
        <f t="shared" ref="B53:I53" si="12">SUM(B49:B52)</f>
        <v>249617</v>
      </c>
      <c r="C53" s="5">
        <f t="shared" si="12"/>
        <v>10354296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13">
        <f t="shared" si="12"/>
        <v>10603913</v>
      </c>
      <c r="J53" s="18">
        <f t="shared" ref="J53:P53" si="13">SUM(J49:J52)</f>
        <v>314943</v>
      </c>
      <c r="K53" s="7">
        <f t="shared" si="13"/>
        <v>10918856</v>
      </c>
      <c r="L53" s="7">
        <f t="shared" si="13"/>
        <v>12439956</v>
      </c>
      <c r="M53" s="7">
        <f t="shared" si="13"/>
        <v>-1521100</v>
      </c>
      <c r="N53" s="12">
        <f t="shared" si="13"/>
        <v>2085</v>
      </c>
      <c r="O53" s="13">
        <f t="shared" si="13"/>
        <v>83121</v>
      </c>
      <c r="P53" s="7">
        <f t="shared" si="13"/>
        <v>-1602136</v>
      </c>
    </row>
    <row r="54" spans="1:16" x14ac:dyDescent="0.25">
      <c r="A54" s="24"/>
      <c r="B54" s="32"/>
      <c r="C54" s="33"/>
      <c r="D54" s="33"/>
      <c r="E54" s="33"/>
      <c r="F54" s="33"/>
      <c r="G54" s="33"/>
      <c r="H54" s="33"/>
      <c r="I54" s="34"/>
      <c r="J54" s="46"/>
      <c r="K54" s="35"/>
      <c r="L54" s="35"/>
      <c r="M54" s="35"/>
      <c r="N54" s="32"/>
      <c r="O54" s="34"/>
      <c r="P54" s="35"/>
    </row>
    <row r="55" spans="1:16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4"/>
      <c r="J55" s="46"/>
      <c r="K55" s="35"/>
      <c r="L55" s="35"/>
      <c r="M55" s="35"/>
      <c r="N55" s="32"/>
      <c r="O55" s="34"/>
      <c r="P55" s="35"/>
    </row>
    <row r="56" spans="1:16" x14ac:dyDescent="0.25">
      <c r="A56" s="25" t="s">
        <v>150</v>
      </c>
      <c r="B56" s="14">
        <v>395858</v>
      </c>
      <c r="C56" s="6">
        <v>2157104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5">
        <v>2552962</v>
      </c>
      <c r="J56" s="19">
        <v>66903</v>
      </c>
      <c r="K56" s="8">
        <v>2619865</v>
      </c>
      <c r="L56" s="8">
        <v>2736146</v>
      </c>
      <c r="M56" s="8">
        <v>-116281</v>
      </c>
      <c r="N56" s="14">
        <v>195</v>
      </c>
      <c r="O56" s="15">
        <v>0</v>
      </c>
      <c r="P56" s="8">
        <v>-116086</v>
      </c>
    </row>
    <row r="57" spans="1:16" x14ac:dyDescent="0.25">
      <c r="A57" s="25" t="s">
        <v>151</v>
      </c>
      <c r="B57" s="14">
        <v>282671</v>
      </c>
      <c r="C57" s="6">
        <v>2505572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5">
        <v>2788243</v>
      </c>
      <c r="J57" s="19">
        <v>91553</v>
      </c>
      <c r="K57" s="8">
        <v>2879796</v>
      </c>
      <c r="L57" s="8">
        <v>2522689</v>
      </c>
      <c r="M57" s="8">
        <v>357107</v>
      </c>
      <c r="N57" s="14">
        <v>1854</v>
      </c>
      <c r="O57" s="15">
        <v>0</v>
      </c>
      <c r="P57" s="8">
        <v>358961</v>
      </c>
    </row>
    <row r="58" spans="1:16" x14ac:dyDescent="0.25">
      <c r="A58" s="25" t="s">
        <v>152</v>
      </c>
      <c r="B58" s="14">
        <v>194180</v>
      </c>
      <c r="C58" s="6">
        <v>2000201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15">
        <v>2194381</v>
      </c>
      <c r="J58" s="19">
        <v>66149</v>
      </c>
      <c r="K58" s="8">
        <v>2260530</v>
      </c>
      <c r="L58" s="8">
        <v>2501620</v>
      </c>
      <c r="M58" s="8">
        <v>-241090</v>
      </c>
      <c r="N58" s="14">
        <v>554</v>
      </c>
      <c r="O58" s="15">
        <v>0</v>
      </c>
      <c r="P58" s="8">
        <v>-240536</v>
      </c>
    </row>
    <row r="59" spans="1:16" x14ac:dyDescent="0.25">
      <c r="A59" s="25" t="s">
        <v>153</v>
      </c>
      <c r="B59" s="14">
        <v>288559</v>
      </c>
      <c r="C59" s="6">
        <v>2315544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15">
        <v>2604103</v>
      </c>
      <c r="J59" s="19">
        <v>65171</v>
      </c>
      <c r="K59" s="8">
        <v>2669274</v>
      </c>
      <c r="L59" s="8">
        <v>2402320</v>
      </c>
      <c r="M59" s="8">
        <v>266954</v>
      </c>
      <c r="N59" s="14">
        <v>138</v>
      </c>
      <c r="O59" s="15">
        <v>0</v>
      </c>
      <c r="P59" s="8">
        <v>267092</v>
      </c>
    </row>
    <row r="60" spans="1:16" x14ac:dyDescent="0.25">
      <c r="A60" s="22" t="s">
        <v>162</v>
      </c>
      <c r="B60" s="12">
        <f t="shared" ref="B60:I60" si="14">SUM(B56:B59)</f>
        <v>1161268</v>
      </c>
      <c r="C60" s="5">
        <f t="shared" si="14"/>
        <v>8978421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13">
        <f t="shared" si="14"/>
        <v>10139689</v>
      </c>
      <c r="J60" s="18">
        <f t="shared" ref="J60:P60" si="15">SUM(J56:J59)</f>
        <v>289776</v>
      </c>
      <c r="K60" s="7">
        <f t="shared" si="15"/>
        <v>10429465</v>
      </c>
      <c r="L60" s="7">
        <f t="shared" si="15"/>
        <v>10162775</v>
      </c>
      <c r="M60" s="7">
        <f t="shared" si="15"/>
        <v>266690</v>
      </c>
      <c r="N60" s="12">
        <f t="shared" si="15"/>
        <v>2741</v>
      </c>
      <c r="O60" s="13">
        <f t="shared" si="15"/>
        <v>0</v>
      </c>
      <c r="P60" s="7">
        <f t="shared" si="15"/>
        <v>269431</v>
      </c>
    </row>
    <row r="61" spans="1:16" x14ac:dyDescent="0.25">
      <c r="A61" s="24"/>
      <c r="B61" s="32"/>
      <c r="C61" s="33"/>
      <c r="D61" s="33"/>
      <c r="E61" s="33"/>
      <c r="F61" s="33"/>
      <c r="G61" s="33"/>
      <c r="H61" s="33"/>
      <c r="I61" s="34"/>
      <c r="J61" s="46"/>
      <c r="K61" s="35"/>
      <c r="L61" s="35"/>
      <c r="M61" s="35"/>
      <c r="N61" s="32"/>
      <c r="O61" s="34"/>
      <c r="P61" s="35"/>
    </row>
    <row r="62" spans="1:16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4"/>
      <c r="J62" s="46"/>
      <c r="K62" s="35"/>
      <c r="L62" s="35"/>
      <c r="M62" s="35"/>
      <c r="N62" s="32"/>
      <c r="O62" s="34"/>
      <c r="P62" s="35"/>
    </row>
    <row r="63" spans="1:16" x14ac:dyDescent="0.25">
      <c r="A63" s="25" t="s">
        <v>150</v>
      </c>
      <c r="B63" s="14">
        <v>57071475.43</v>
      </c>
      <c r="C63" s="6">
        <v>26276759.239999998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15">
        <v>83348234.670000002</v>
      </c>
      <c r="J63" s="19">
        <v>198897.56</v>
      </c>
      <c r="K63" s="8">
        <v>83547132.230000004</v>
      </c>
      <c r="L63" s="8">
        <v>73812283.459999993</v>
      </c>
      <c r="M63" s="8">
        <v>9734848.7699999996</v>
      </c>
      <c r="N63" s="14">
        <v>0</v>
      </c>
      <c r="O63" s="15">
        <v>4838535</v>
      </c>
      <c r="P63" s="8">
        <v>4896313.7699999996</v>
      </c>
    </row>
    <row r="64" spans="1:16" x14ac:dyDescent="0.25">
      <c r="A64" s="25" t="s">
        <v>151</v>
      </c>
      <c r="B64" s="14">
        <v>53034284.18</v>
      </c>
      <c r="C64" s="6">
        <v>28620414.170000002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15">
        <v>81654698.349999994</v>
      </c>
      <c r="J64" s="19">
        <v>551345.55000000005</v>
      </c>
      <c r="K64" s="8">
        <v>82206043.900000006</v>
      </c>
      <c r="L64" s="8">
        <v>72533703.439999998</v>
      </c>
      <c r="M64" s="8">
        <v>9672340.4600000009</v>
      </c>
      <c r="N64" s="14">
        <v>0</v>
      </c>
      <c r="O64" s="15">
        <v>4795413</v>
      </c>
      <c r="P64" s="8">
        <v>4876927.46</v>
      </c>
    </row>
    <row r="65" spans="1:16" x14ac:dyDescent="0.25">
      <c r="A65" s="25" t="s">
        <v>152</v>
      </c>
      <c r="B65" s="14">
        <v>52212034.509999998</v>
      </c>
      <c r="C65" s="6">
        <v>28808181.699999999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15">
        <v>81020216.209999993</v>
      </c>
      <c r="J65" s="19">
        <v>268017.28999999998</v>
      </c>
      <c r="K65" s="8">
        <v>81288233.5</v>
      </c>
      <c r="L65" s="8">
        <v>72795884.730000004</v>
      </c>
      <c r="M65" s="8">
        <v>8492348.7699999996</v>
      </c>
      <c r="N65" s="14">
        <v>0</v>
      </c>
      <c r="O65" s="15">
        <v>4833865.5</v>
      </c>
      <c r="P65" s="8">
        <v>3658483.27</v>
      </c>
    </row>
    <row r="66" spans="1:16" x14ac:dyDescent="0.25">
      <c r="A66" s="25" t="s">
        <v>153</v>
      </c>
      <c r="B66" s="14">
        <v>50783918.810000002</v>
      </c>
      <c r="C66" s="6">
        <v>25445654.18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15">
        <v>76229572.989999995</v>
      </c>
      <c r="J66" s="19">
        <v>734581.7</v>
      </c>
      <c r="K66" s="8">
        <v>76964154.689999998</v>
      </c>
      <c r="L66" s="8">
        <v>75815169.069999993</v>
      </c>
      <c r="M66" s="8">
        <v>1148985.6200000001</v>
      </c>
      <c r="N66" s="14">
        <v>0</v>
      </c>
      <c r="O66" s="15">
        <v>4946121</v>
      </c>
      <c r="P66" s="8">
        <v>-3797135.38</v>
      </c>
    </row>
    <row r="67" spans="1:16" x14ac:dyDescent="0.25">
      <c r="A67" s="22" t="s">
        <v>162</v>
      </c>
      <c r="B67" s="12">
        <f t="shared" ref="B67:I67" si="16">SUM(B63:B66)</f>
        <v>213101712.93000001</v>
      </c>
      <c r="C67" s="5">
        <f t="shared" si="16"/>
        <v>109151009.28999999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13">
        <f t="shared" si="16"/>
        <v>322252722.21999997</v>
      </c>
      <c r="J67" s="18">
        <f t="shared" ref="J67:P67" si="17">SUM(J63:J66)</f>
        <v>1752842.1</v>
      </c>
      <c r="K67" s="7">
        <f t="shared" si="17"/>
        <v>324005564.31999999</v>
      </c>
      <c r="L67" s="7">
        <f t="shared" si="17"/>
        <v>294957040.69999999</v>
      </c>
      <c r="M67" s="7">
        <f t="shared" si="17"/>
        <v>29048523.620000001</v>
      </c>
      <c r="N67" s="12">
        <f t="shared" si="17"/>
        <v>0</v>
      </c>
      <c r="O67" s="13">
        <f t="shared" si="17"/>
        <v>19413934.5</v>
      </c>
      <c r="P67" s="7">
        <f t="shared" si="17"/>
        <v>9634589.120000001</v>
      </c>
    </row>
    <row r="68" spans="1:16" x14ac:dyDescent="0.25">
      <c r="A68" s="24"/>
      <c r="B68" s="32"/>
      <c r="C68" s="33"/>
      <c r="D68" s="33"/>
      <c r="E68" s="33"/>
      <c r="F68" s="33"/>
      <c r="G68" s="33"/>
      <c r="H68" s="33"/>
      <c r="I68" s="34"/>
      <c r="J68" s="46"/>
      <c r="K68" s="35"/>
      <c r="L68" s="35"/>
      <c r="M68" s="35"/>
      <c r="N68" s="32"/>
      <c r="O68" s="34"/>
      <c r="P68" s="35"/>
    </row>
    <row r="69" spans="1:16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4"/>
      <c r="J69" s="46"/>
      <c r="K69" s="35"/>
      <c r="L69" s="35"/>
      <c r="M69" s="35"/>
      <c r="N69" s="32"/>
      <c r="O69" s="34"/>
      <c r="P69" s="35"/>
    </row>
    <row r="70" spans="1:16" x14ac:dyDescent="0.25">
      <c r="A70" s="25" t="s">
        <v>150</v>
      </c>
      <c r="B70" s="14">
        <v>118263149</v>
      </c>
      <c r="C70" s="6">
        <v>40320704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15">
        <v>158583853</v>
      </c>
      <c r="J70" s="19">
        <v>1862749</v>
      </c>
      <c r="K70" s="8">
        <v>160446602</v>
      </c>
      <c r="L70" s="8">
        <v>144372751</v>
      </c>
      <c r="M70" s="8">
        <v>16073851</v>
      </c>
      <c r="N70" s="14">
        <v>0</v>
      </c>
      <c r="O70" s="15">
        <v>0</v>
      </c>
      <c r="P70" s="8">
        <v>16073851</v>
      </c>
    </row>
    <row r="71" spans="1:16" x14ac:dyDescent="0.25">
      <c r="A71" s="25" t="s">
        <v>151</v>
      </c>
      <c r="B71" s="14">
        <v>102433765</v>
      </c>
      <c r="C71" s="6">
        <v>44477117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15">
        <v>146910882</v>
      </c>
      <c r="J71" s="19">
        <v>2007993</v>
      </c>
      <c r="K71" s="8">
        <v>148918875</v>
      </c>
      <c r="L71" s="8">
        <v>137195521</v>
      </c>
      <c r="M71" s="8">
        <v>11723354</v>
      </c>
      <c r="N71" s="14">
        <v>0</v>
      </c>
      <c r="O71" s="15">
        <v>0</v>
      </c>
      <c r="P71" s="8">
        <v>11723354</v>
      </c>
    </row>
    <row r="72" spans="1:16" x14ac:dyDescent="0.25">
      <c r="A72" s="25" t="s">
        <v>152</v>
      </c>
      <c r="B72" s="14">
        <v>108797162</v>
      </c>
      <c r="C72" s="6">
        <v>44611726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15">
        <v>153408888</v>
      </c>
      <c r="J72" s="19">
        <v>2003397</v>
      </c>
      <c r="K72" s="8">
        <v>155412285</v>
      </c>
      <c r="L72" s="8">
        <v>142737732</v>
      </c>
      <c r="M72" s="8">
        <v>12674553</v>
      </c>
      <c r="N72" s="14">
        <v>0</v>
      </c>
      <c r="O72" s="15">
        <v>0</v>
      </c>
      <c r="P72" s="8">
        <v>12674553</v>
      </c>
    </row>
    <row r="73" spans="1:16" x14ac:dyDescent="0.25">
      <c r="A73" s="25" t="s">
        <v>153</v>
      </c>
      <c r="B73" s="14">
        <v>106913685</v>
      </c>
      <c r="C73" s="6">
        <v>45646079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15">
        <v>152559764</v>
      </c>
      <c r="J73" s="19">
        <v>1970132</v>
      </c>
      <c r="K73" s="8">
        <v>154529896</v>
      </c>
      <c r="L73" s="8">
        <v>141786066</v>
      </c>
      <c r="M73" s="8">
        <v>12743830</v>
      </c>
      <c r="N73" s="14">
        <v>0</v>
      </c>
      <c r="O73" s="15">
        <v>0</v>
      </c>
      <c r="P73" s="8">
        <v>12743830</v>
      </c>
    </row>
    <row r="74" spans="1:16" x14ac:dyDescent="0.25">
      <c r="A74" s="22" t="s">
        <v>162</v>
      </c>
      <c r="B74" s="12">
        <f t="shared" ref="B74:I74" si="18">SUM(B70:B73)</f>
        <v>436407761</v>
      </c>
      <c r="C74" s="5">
        <f t="shared" si="18"/>
        <v>175055626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13">
        <f t="shared" si="18"/>
        <v>611463387</v>
      </c>
      <c r="J74" s="18">
        <f t="shared" ref="J74:P74" si="19">SUM(J70:J73)</f>
        <v>7844271</v>
      </c>
      <c r="K74" s="7">
        <f t="shared" si="19"/>
        <v>619307658</v>
      </c>
      <c r="L74" s="7">
        <f t="shared" si="19"/>
        <v>566092070</v>
      </c>
      <c r="M74" s="7">
        <f t="shared" si="19"/>
        <v>53215588</v>
      </c>
      <c r="N74" s="12">
        <f t="shared" si="19"/>
        <v>0</v>
      </c>
      <c r="O74" s="13">
        <f t="shared" si="19"/>
        <v>0</v>
      </c>
      <c r="P74" s="7">
        <f t="shared" si="19"/>
        <v>53215588</v>
      </c>
    </row>
    <row r="75" spans="1:16" x14ac:dyDescent="0.25">
      <c r="A75" s="24"/>
      <c r="B75" s="32"/>
      <c r="C75" s="33"/>
      <c r="D75" s="33"/>
      <c r="E75" s="33"/>
      <c r="F75" s="33"/>
      <c r="G75" s="33"/>
      <c r="H75" s="33"/>
      <c r="I75" s="34"/>
      <c r="J75" s="46"/>
      <c r="K75" s="35"/>
      <c r="L75" s="35"/>
      <c r="M75" s="35"/>
      <c r="N75" s="32"/>
      <c r="O75" s="34"/>
      <c r="P75" s="35"/>
    </row>
    <row r="76" spans="1:16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4"/>
      <c r="J76" s="46"/>
      <c r="K76" s="35"/>
      <c r="L76" s="35"/>
      <c r="M76" s="35"/>
      <c r="N76" s="32"/>
      <c r="O76" s="34"/>
      <c r="P76" s="35"/>
    </row>
    <row r="77" spans="1:16" x14ac:dyDescent="0.25">
      <c r="A77" s="25" t="s">
        <v>150</v>
      </c>
      <c r="B77" s="14">
        <v>24825729.25</v>
      </c>
      <c r="C77" s="6">
        <v>5864689.3300000001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15">
        <v>30690418.579999998</v>
      </c>
      <c r="J77" s="19">
        <v>228726.02</v>
      </c>
      <c r="K77" s="8">
        <v>30919144.600000001</v>
      </c>
      <c r="L77" s="8">
        <v>26670698.640000001</v>
      </c>
      <c r="M77" s="8">
        <v>4248445.96</v>
      </c>
      <c r="N77" s="14">
        <v>0</v>
      </c>
      <c r="O77" s="15">
        <v>0</v>
      </c>
      <c r="P77" s="8">
        <v>4248445.96</v>
      </c>
    </row>
    <row r="78" spans="1:16" x14ac:dyDescent="0.25">
      <c r="A78" s="25" t="s">
        <v>151</v>
      </c>
      <c r="B78" s="14">
        <v>21033366.710000001</v>
      </c>
      <c r="C78" s="6">
        <v>5125942.95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15">
        <v>26159309.66</v>
      </c>
      <c r="J78" s="19">
        <v>1440497.91</v>
      </c>
      <c r="K78" s="8">
        <v>27599807.57</v>
      </c>
      <c r="L78" s="8">
        <v>25866545.600000001</v>
      </c>
      <c r="M78" s="8">
        <v>1733261.97</v>
      </c>
      <c r="N78" s="14">
        <v>0</v>
      </c>
      <c r="O78" s="15">
        <v>0</v>
      </c>
      <c r="P78" s="8">
        <v>1733261.97</v>
      </c>
    </row>
    <row r="79" spans="1:16" x14ac:dyDescent="0.25">
      <c r="A79" s="25" t="s">
        <v>152</v>
      </c>
      <c r="B79" s="14">
        <v>24270226.23</v>
      </c>
      <c r="C79" s="6">
        <v>5345321.99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15">
        <v>29615548.219999999</v>
      </c>
      <c r="J79" s="19">
        <v>215377.57</v>
      </c>
      <c r="K79" s="8">
        <v>29830925.789999999</v>
      </c>
      <c r="L79" s="8">
        <v>25830378.989999998</v>
      </c>
      <c r="M79" s="8">
        <v>4000546.8</v>
      </c>
      <c r="N79" s="14">
        <v>0</v>
      </c>
      <c r="O79" s="15">
        <v>0</v>
      </c>
      <c r="P79" s="8">
        <v>4000546.8</v>
      </c>
    </row>
    <row r="80" spans="1:16" x14ac:dyDescent="0.25">
      <c r="A80" s="25" t="s">
        <v>153</v>
      </c>
      <c r="B80" s="14">
        <v>25784696.870000001</v>
      </c>
      <c r="C80" s="6">
        <v>5086247.83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15">
        <v>30870944.699999999</v>
      </c>
      <c r="J80" s="19">
        <v>249755.28</v>
      </c>
      <c r="K80" s="8">
        <v>31120699.98</v>
      </c>
      <c r="L80" s="8">
        <v>27520128.129999999</v>
      </c>
      <c r="M80" s="8">
        <v>3600571.85</v>
      </c>
      <c r="N80" s="14">
        <v>0</v>
      </c>
      <c r="O80" s="15">
        <v>0</v>
      </c>
      <c r="P80" s="8">
        <v>3600571.85</v>
      </c>
    </row>
    <row r="81" spans="1:16" x14ac:dyDescent="0.25">
      <c r="A81" s="22" t="s">
        <v>162</v>
      </c>
      <c r="B81" s="12">
        <f t="shared" ref="B81:I81" si="20">SUM(B77:B80)</f>
        <v>95914019.060000002</v>
      </c>
      <c r="C81" s="5">
        <f t="shared" si="20"/>
        <v>21422202.100000001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13">
        <f t="shared" si="20"/>
        <v>117336221.16</v>
      </c>
      <c r="J81" s="18">
        <f t="shared" ref="J81:P81" si="21">SUM(J77:J80)</f>
        <v>2134356.7799999998</v>
      </c>
      <c r="K81" s="7">
        <f t="shared" si="21"/>
        <v>119470577.94000001</v>
      </c>
      <c r="L81" s="7">
        <f t="shared" si="21"/>
        <v>105887751.36</v>
      </c>
      <c r="M81" s="7">
        <f t="shared" si="21"/>
        <v>13582826.58</v>
      </c>
      <c r="N81" s="12">
        <f t="shared" si="21"/>
        <v>0</v>
      </c>
      <c r="O81" s="13">
        <f t="shared" si="21"/>
        <v>0</v>
      </c>
      <c r="P81" s="7">
        <f t="shared" si="21"/>
        <v>13582826.58</v>
      </c>
    </row>
    <row r="82" spans="1:16" x14ac:dyDescent="0.25">
      <c r="A82" s="24"/>
      <c r="B82" s="32"/>
      <c r="C82" s="33"/>
      <c r="D82" s="33"/>
      <c r="E82" s="33"/>
      <c r="F82" s="33"/>
      <c r="G82" s="33"/>
      <c r="H82" s="33"/>
      <c r="I82" s="34"/>
      <c r="J82" s="46"/>
      <c r="K82" s="35"/>
      <c r="L82" s="35"/>
      <c r="M82" s="35"/>
      <c r="N82" s="32"/>
      <c r="O82" s="34"/>
      <c r="P82" s="35"/>
    </row>
    <row r="83" spans="1:16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4"/>
      <c r="J83" s="46"/>
      <c r="K83" s="35"/>
      <c r="L83" s="35"/>
      <c r="M83" s="35"/>
      <c r="N83" s="32"/>
      <c r="O83" s="34"/>
      <c r="P83" s="35"/>
    </row>
    <row r="84" spans="1:16" x14ac:dyDescent="0.25">
      <c r="A84" s="25" t="s">
        <v>150</v>
      </c>
      <c r="B84" s="14">
        <v>56261971</v>
      </c>
      <c r="C84" s="6">
        <v>28149561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15">
        <v>84411532</v>
      </c>
      <c r="J84" s="19">
        <v>677383</v>
      </c>
      <c r="K84" s="8">
        <v>85088915</v>
      </c>
      <c r="L84" s="8">
        <v>74678885</v>
      </c>
      <c r="M84" s="8">
        <v>10410030</v>
      </c>
      <c r="N84" s="14">
        <v>0</v>
      </c>
      <c r="O84" s="15">
        <v>0</v>
      </c>
      <c r="P84" s="8">
        <v>10410030</v>
      </c>
    </row>
    <row r="85" spans="1:16" x14ac:dyDescent="0.25">
      <c r="A85" s="25" t="s">
        <v>151</v>
      </c>
      <c r="B85" s="14">
        <v>49150016</v>
      </c>
      <c r="C85" s="6">
        <v>28490676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15">
        <v>77640692</v>
      </c>
      <c r="J85" s="19">
        <v>684183</v>
      </c>
      <c r="K85" s="8">
        <v>78324875</v>
      </c>
      <c r="L85" s="8">
        <v>71117566</v>
      </c>
      <c r="M85" s="8">
        <v>7207309</v>
      </c>
      <c r="N85" s="14">
        <v>0</v>
      </c>
      <c r="O85" s="15">
        <v>0</v>
      </c>
      <c r="P85" s="8">
        <v>7207309</v>
      </c>
    </row>
    <row r="86" spans="1:16" x14ac:dyDescent="0.25">
      <c r="A86" s="25" t="s">
        <v>152</v>
      </c>
      <c r="B86" s="14">
        <v>49380715</v>
      </c>
      <c r="C86" s="6">
        <v>30977147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15">
        <v>80357862</v>
      </c>
      <c r="J86" s="19">
        <v>770941</v>
      </c>
      <c r="K86" s="8">
        <v>81128803</v>
      </c>
      <c r="L86" s="8">
        <v>74236497</v>
      </c>
      <c r="M86" s="8">
        <v>6892306</v>
      </c>
      <c r="N86" s="14">
        <v>0</v>
      </c>
      <c r="O86" s="15">
        <v>0</v>
      </c>
      <c r="P86" s="8">
        <v>6892306</v>
      </c>
    </row>
    <row r="87" spans="1:16" x14ac:dyDescent="0.25">
      <c r="A87" s="25" t="s">
        <v>153</v>
      </c>
      <c r="B87" s="14">
        <v>49774159</v>
      </c>
      <c r="C87" s="6">
        <v>35627727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15">
        <v>85401886</v>
      </c>
      <c r="J87" s="19">
        <v>748120</v>
      </c>
      <c r="K87" s="8">
        <v>86150006</v>
      </c>
      <c r="L87" s="8">
        <v>72657324</v>
      </c>
      <c r="M87" s="8">
        <v>13492682</v>
      </c>
      <c r="N87" s="14">
        <v>0</v>
      </c>
      <c r="O87" s="15">
        <v>0</v>
      </c>
      <c r="P87" s="8">
        <v>13492682</v>
      </c>
    </row>
    <row r="88" spans="1:16" x14ac:dyDescent="0.25">
      <c r="A88" s="22" t="s">
        <v>162</v>
      </c>
      <c r="B88" s="12">
        <f t="shared" ref="B88:I88" si="22">SUM(B84:B87)</f>
        <v>204566861</v>
      </c>
      <c r="C88" s="5">
        <f t="shared" si="22"/>
        <v>123245111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13">
        <f t="shared" si="22"/>
        <v>327811972</v>
      </c>
      <c r="J88" s="18">
        <f t="shared" ref="J88:P88" si="23">SUM(J84:J87)</f>
        <v>2880627</v>
      </c>
      <c r="K88" s="7">
        <f t="shared" si="23"/>
        <v>330692599</v>
      </c>
      <c r="L88" s="7">
        <f t="shared" si="23"/>
        <v>292690272</v>
      </c>
      <c r="M88" s="7">
        <f t="shared" si="23"/>
        <v>38002327</v>
      </c>
      <c r="N88" s="12">
        <f t="shared" si="23"/>
        <v>0</v>
      </c>
      <c r="O88" s="13">
        <f t="shared" si="23"/>
        <v>0</v>
      </c>
      <c r="P88" s="7">
        <f t="shared" si="23"/>
        <v>38002327</v>
      </c>
    </row>
    <row r="89" spans="1:16" x14ac:dyDescent="0.25">
      <c r="A89" s="24"/>
      <c r="B89" s="32"/>
      <c r="C89" s="33"/>
      <c r="D89" s="33"/>
      <c r="E89" s="33"/>
      <c r="F89" s="33"/>
      <c r="G89" s="33"/>
      <c r="H89" s="33"/>
      <c r="I89" s="34"/>
      <c r="J89" s="46"/>
      <c r="K89" s="35"/>
      <c r="L89" s="35"/>
      <c r="M89" s="35"/>
      <c r="N89" s="32"/>
      <c r="O89" s="34"/>
      <c r="P89" s="35"/>
    </row>
    <row r="90" spans="1:16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4"/>
      <c r="J90" s="46"/>
      <c r="K90" s="35"/>
      <c r="L90" s="35"/>
      <c r="M90" s="35"/>
      <c r="N90" s="32"/>
      <c r="O90" s="34"/>
      <c r="P90" s="35"/>
    </row>
    <row r="91" spans="1:16" x14ac:dyDescent="0.25">
      <c r="A91" s="25" t="s">
        <v>150</v>
      </c>
      <c r="B91" s="14">
        <v>68133492.439999998</v>
      </c>
      <c r="C91" s="6">
        <v>23978393.59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15">
        <v>92111886.030000001</v>
      </c>
      <c r="J91" s="19">
        <v>518990.28</v>
      </c>
      <c r="K91" s="8">
        <v>92630876.310000002</v>
      </c>
      <c r="L91" s="8">
        <v>83723464.75</v>
      </c>
      <c r="M91" s="8">
        <v>8907411.5600000005</v>
      </c>
      <c r="N91" s="14">
        <v>0</v>
      </c>
      <c r="O91" s="15">
        <v>2511399.5</v>
      </c>
      <c r="P91" s="8">
        <v>6396012.0599999996</v>
      </c>
    </row>
    <row r="92" spans="1:16" x14ac:dyDescent="0.25">
      <c r="A92" s="25" t="s">
        <v>151</v>
      </c>
      <c r="B92" s="14">
        <v>56601625.130000003</v>
      </c>
      <c r="C92" s="6">
        <v>23344298.190000001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15">
        <v>79945923.319999993</v>
      </c>
      <c r="J92" s="19">
        <v>609170.24</v>
      </c>
      <c r="K92" s="8">
        <v>80555093.560000002</v>
      </c>
      <c r="L92" s="8">
        <v>81740070.519999996</v>
      </c>
      <c r="M92" s="8">
        <v>-1184976.96</v>
      </c>
      <c r="N92" s="14">
        <v>0</v>
      </c>
      <c r="O92" s="15">
        <v>2464903</v>
      </c>
      <c r="P92" s="8">
        <v>-3649879.96</v>
      </c>
    </row>
    <row r="93" spans="1:16" x14ac:dyDescent="0.25">
      <c r="A93" s="25" t="s">
        <v>152</v>
      </c>
      <c r="B93" s="14">
        <v>53316274.640000001</v>
      </c>
      <c r="C93" s="6">
        <v>24774075.82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15">
        <v>78090350.459999993</v>
      </c>
      <c r="J93" s="19">
        <v>683128.12</v>
      </c>
      <c r="K93" s="8">
        <v>78773478.579999998</v>
      </c>
      <c r="L93" s="8">
        <v>79339024.420000002</v>
      </c>
      <c r="M93" s="8">
        <v>-565545.84</v>
      </c>
      <c r="N93" s="14">
        <v>0</v>
      </c>
      <c r="O93" s="15">
        <v>2353222.5</v>
      </c>
      <c r="P93" s="8">
        <v>-2918768.34</v>
      </c>
    </row>
    <row r="94" spans="1:16" x14ac:dyDescent="0.25">
      <c r="A94" s="25" t="s">
        <v>153</v>
      </c>
      <c r="B94" s="14">
        <v>55131094.390000001</v>
      </c>
      <c r="C94" s="6">
        <v>22607258.920000002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15">
        <v>77738353.310000002</v>
      </c>
      <c r="J94" s="19">
        <v>699846.74</v>
      </c>
      <c r="K94" s="8">
        <v>78438200.049999997</v>
      </c>
      <c r="L94" s="8">
        <v>76078591.760000005</v>
      </c>
      <c r="M94" s="8">
        <v>2359608.29</v>
      </c>
      <c r="N94" s="14">
        <v>0</v>
      </c>
      <c r="O94" s="15">
        <v>2283244</v>
      </c>
      <c r="P94" s="8">
        <v>76364.289999999994</v>
      </c>
    </row>
    <row r="95" spans="1:16" x14ac:dyDescent="0.25">
      <c r="A95" s="22" t="s">
        <v>162</v>
      </c>
      <c r="B95" s="12">
        <f t="shared" ref="B95:I95" si="24">SUM(B91:B94)</f>
        <v>233182486.59999996</v>
      </c>
      <c r="C95" s="5">
        <f t="shared" si="24"/>
        <v>94704026.519999996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13">
        <f t="shared" si="24"/>
        <v>327886513.12</v>
      </c>
      <c r="J95" s="18">
        <f t="shared" ref="J95:P95" si="25">SUM(J91:J94)</f>
        <v>2511135.38</v>
      </c>
      <c r="K95" s="7">
        <f t="shared" si="25"/>
        <v>330397648.5</v>
      </c>
      <c r="L95" s="7">
        <f t="shared" si="25"/>
        <v>320881151.44999999</v>
      </c>
      <c r="M95" s="7">
        <f t="shared" si="25"/>
        <v>9516497.0500000007</v>
      </c>
      <c r="N95" s="12">
        <f t="shared" si="25"/>
        <v>0</v>
      </c>
      <c r="O95" s="13">
        <f t="shared" si="25"/>
        <v>9612769</v>
      </c>
      <c r="P95" s="7">
        <f t="shared" si="25"/>
        <v>-96271.95000000023</v>
      </c>
    </row>
    <row r="96" spans="1:16" x14ac:dyDescent="0.25">
      <c r="A96" s="24"/>
      <c r="B96" s="32"/>
      <c r="C96" s="33"/>
      <c r="D96" s="33"/>
      <c r="E96" s="33"/>
      <c r="F96" s="33"/>
      <c r="G96" s="33"/>
      <c r="H96" s="33"/>
      <c r="I96" s="34"/>
      <c r="J96" s="46"/>
      <c r="K96" s="35"/>
      <c r="L96" s="35"/>
      <c r="M96" s="35"/>
      <c r="N96" s="32"/>
      <c r="O96" s="34"/>
      <c r="P96" s="35"/>
    </row>
    <row r="97" spans="1:16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4"/>
      <c r="J97" s="46"/>
      <c r="K97" s="35"/>
      <c r="L97" s="35"/>
      <c r="M97" s="35"/>
      <c r="N97" s="32"/>
      <c r="O97" s="34"/>
      <c r="P97" s="35"/>
    </row>
    <row r="98" spans="1:16" x14ac:dyDescent="0.25">
      <c r="A98" s="25" t="s">
        <v>150</v>
      </c>
      <c r="B98" s="14">
        <v>6919421</v>
      </c>
      <c r="C98" s="6">
        <v>4609081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15">
        <v>11528502</v>
      </c>
      <c r="J98" s="19">
        <v>247504</v>
      </c>
      <c r="K98" s="8">
        <v>11776006</v>
      </c>
      <c r="L98" s="8">
        <v>7859579</v>
      </c>
      <c r="M98" s="8">
        <v>3916427</v>
      </c>
      <c r="N98" s="14">
        <v>841493</v>
      </c>
      <c r="O98" s="15">
        <v>-123959</v>
      </c>
      <c r="P98" s="8">
        <v>4881879</v>
      </c>
    </row>
    <row r="99" spans="1:16" x14ac:dyDescent="0.25">
      <c r="A99" s="25" t="s">
        <v>151</v>
      </c>
      <c r="B99" s="14">
        <v>756694</v>
      </c>
      <c r="C99" s="6">
        <v>4119871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15">
        <v>4876565</v>
      </c>
      <c r="J99" s="19">
        <v>85714</v>
      </c>
      <c r="K99" s="8">
        <v>4962279</v>
      </c>
      <c r="L99" s="8">
        <v>8015226</v>
      </c>
      <c r="M99" s="8">
        <v>-3052947</v>
      </c>
      <c r="N99" s="14">
        <v>674312</v>
      </c>
      <c r="O99" s="15">
        <v>-155898</v>
      </c>
      <c r="P99" s="8">
        <v>-2222737</v>
      </c>
    </row>
    <row r="100" spans="1:16" x14ac:dyDescent="0.25">
      <c r="A100" s="25" t="s">
        <v>152</v>
      </c>
      <c r="B100" s="14">
        <v>1284824</v>
      </c>
      <c r="C100" s="6">
        <v>4985680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15">
        <v>6270504</v>
      </c>
      <c r="J100" s="19">
        <v>105349</v>
      </c>
      <c r="K100" s="8">
        <v>6375853</v>
      </c>
      <c r="L100" s="8">
        <v>7812650</v>
      </c>
      <c r="M100" s="8">
        <v>-1436797</v>
      </c>
      <c r="N100" s="14">
        <v>575974</v>
      </c>
      <c r="O100" s="15">
        <v>-65739</v>
      </c>
      <c r="P100" s="8">
        <v>-795084</v>
      </c>
    </row>
    <row r="101" spans="1:16" x14ac:dyDescent="0.25">
      <c r="A101" s="25" t="s">
        <v>153</v>
      </c>
      <c r="B101" s="14">
        <v>614535</v>
      </c>
      <c r="C101" s="6">
        <v>4528192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15">
        <v>5142727</v>
      </c>
      <c r="J101" s="19">
        <v>66362</v>
      </c>
      <c r="K101" s="8">
        <v>5209089</v>
      </c>
      <c r="L101" s="8">
        <v>7865305</v>
      </c>
      <c r="M101" s="8">
        <v>-2656216</v>
      </c>
      <c r="N101" s="14">
        <v>545101</v>
      </c>
      <c r="O101" s="15">
        <v>-65739</v>
      </c>
      <c r="P101" s="8">
        <v>-2045376</v>
      </c>
    </row>
    <row r="102" spans="1:16" x14ac:dyDescent="0.25">
      <c r="A102" s="22" t="s">
        <v>162</v>
      </c>
      <c r="B102" s="12">
        <f t="shared" ref="B102:I102" si="26">SUM(B98:B101)</f>
        <v>9575474</v>
      </c>
      <c r="C102" s="5">
        <f t="shared" si="26"/>
        <v>18242824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13">
        <f t="shared" si="26"/>
        <v>27818298</v>
      </c>
      <c r="J102" s="18">
        <f t="shared" ref="J102:P102" si="27">SUM(J98:J101)</f>
        <v>504929</v>
      </c>
      <c r="K102" s="7">
        <f t="shared" si="27"/>
        <v>28323227</v>
      </c>
      <c r="L102" s="7">
        <f t="shared" si="27"/>
        <v>31552760</v>
      </c>
      <c r="M102" s="7">
        <f t="shared" si="27"/>
        <v>-3229533</v>
      </c>
      <c r="N102" s="12">
        <f t="shared" si="27"/>
        <v>2636880</v>
      </c>
      <c r="O102" s="13">
        <f t="shared" si="27"/>
        <v>-411335</v>
      </c>
      <c r="P102" s="7">
        <f t="shared" si="27"/>
        <v>-181318</v>
      </c>
    </row>
    <row r="103" spans="1:16" x14ac:dyDescent="0.25">
      <c r="A103" s="24"/>
      <c r="B103" s="32"/>
      <c r="C103" s="33"/>
      <c r="D103" s="33"/>
      <c r="E103" s="33"/>
      <c r="F103" s="33"/>
      <c r="G103" s="33"/>
      <c r="H103" s="33"/>
      <c r="I103" s="34"/>
      <c r="J103" s="46"/>
      <c r="K103" s="35"/>
      <c r="L103" s="35"/>
      <c r="M103" s="35"/>
      <c r="N103" s="32"/>
      <c r="O103" s="34"/>
      <c r="P103" s="35"/>
    </row>
    <row r="104" spans="1:16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4"/>
      <c r="J104" s="46"/>
      <c r="K104" s="35"/>
      <c r="L104" s="35"/>
      <c r="M104" s="35"/>
      <c r="N104" s="32"/>
      <c r="O104" s="34"/>
      <c r="P104" s="35"/>
    </row>
    <row r="105" spans="1:16" x14ac:dyDescent="0.25">
      <c r="A105" s="25" t="s">
        <v>150</v>
      </c>
      <c r="B105" s="14">
        <v>40566959</v>
      </c>
      <c r="C105" s="6">
        <v>16369943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15">
        <v>56936902</v>
      </c>
      <c r="J105" s="19">
        <v>967980</v>
      </c>
      <c r="K105" s="8">
        <v>57904882</v>
      </c>
      <c r="L105" s="8">
        <v>56687749</v>
      </c>
      <c r="M105" s="8">
        <v>1217133</v>
      </c>
      <c r="N105" s="14">
        <v>740430</v>
      </c>
      <c r="O105" s="15">
        <v>6750</v>
      </c>
      <c r="P105" s="8">
        <v>1950813</v>
      </c>
    </row>
    <row r="106" spans="1:16" x14ac:dyDescent="0.25">
      <c r="A106" s="25" t="s">
        <v>151</v>
      </c>
      <c r="B106" s="14">
        <v>28239686</v>
      </c>
      <c r="C106" s="6">
        <v>17913580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15">
        <v>46153266</v>
      </c>
      <c r="J106" s="19">
        <v>801487</v>
      </c>
      <c r="K106" s="8">
        <v>46954753</v>
      </c>
      <c r="L106" s="8">
        <v>54321883</v>
      </c>
      <c r="M106" s="8">
        <v>-7367130</v>
      </c>
      <c r="N106" s="14">
        <v>1363104</v>
      </c>
      <c r="O106" s="15">
        <v>6750</v>
      </c>
      <c r="P106" s="8">
        <v>-6010776</v>
      </c>
    </row>
    <row r="107" spans="1:16" x14ac:dyDescent="0.25">
      <c r="A107" s="25" t="s">
        <v>152</v>
      </c>
      <c r="B107" s="14">
        <v>29263450</v>
      </c>
      <c r="C107" s="6">
        <v>16452045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15">
        <v>45715495</v>
      </c>
      <c r="J107" s="19">
        <v>1778416</v>
      </c>
      <c r="K107" s="8">
        <v>47493911</v>
      </c>
      <c r="L107" s="8">
        <v>52366758</v>
      </c>
      <c r="M107" s="8">
        <v>-4872847</v>
      </c>
      <c r="N107" s="14">
        <v>1013937</v>
      </c>
      <c r="O107" s="15">
        <v>13749.99</v>
      </c>
      <c r="P107" s="8">
        <v>-3872659.99</v>
      </c>
    </row>
    <row r="108" spans="1:16" x14ac:dyDescent="0.25">
      <c r="A108" s="25" t="s">
        <v>153</v>
      </c>
      <c r="B108" s="14">
        <v>30897085</v>
      </c>
      <c r="C108" s="6">
        <v>15504109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15">
        <v>46401194</v>
      </c>
      <c r="J108" s="19">
        <v>782136</v>
      </c>
      <c r="K108" s="8">
        <v>47183330</v>
      </c>
      <c r="L108" s="8">
        <v>54032458</v>
      </c>
      <c r="M108" s="8">
        <v>-6849128</v>
      </c>
      <c r="N108" s="14">
        <v>833412</v>
      </c>
      <c r="O108" s="15">
        <v>13749.99</v>
      </c>
      <c r="P108" s="8">
        <v>-6029465.9900000002</v>
      </c>
    </row>
    <row r="109" spans="1:16" x14ac:dyDescent="0.25">
      <c r="A109" s="22" t="s">
        <v>162</v>
      </c>
      <c r="B109" s="12">
        <f t="shared" ref="B109:I109" si="28">SUM(B105:B108)</f>
        <v>128967180</v>
      </c>
      <c r="C109" s="5">
        <f t="shared" si="28"/>
        <v>66239677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13">
        <f t="shared" si="28"/>
        <v>195206857</v>
      </c>
      <c r="J109" s="18">
        <f t="shared" ref="J109:P109" si="29">SUM(J105:J108)</f>
        <v>4330019</v>
      </c>
      <c r="K109" s="7">
        <f t="shared" si="29"/>
        <v>199536876</v>
      </c>
      <c r="L109" s="7">
        <f t="shared" si="29"/>
        <v>217408848</v>
      </c>
      <c r="M109" s="7">
        <f t="shared" si="29"/>
        <v>-17871972</v>
      </c>
      <c r="N109" s="12">
        <f t="shared" si="29"/>
        <v>3950883</v>
      </c>
      <c r="O109" s="13">
        <f t="shared" si="29"/>
        <v>40999.979999999996</v>
      </c>
      <c r="P109" s="7">
        <f t="shared" si="29"/>
        <v>-13962088.98</v>
      </c>
    </row>
    <row r="110" spans="1:16" x14ac:dyDescent="0.25">
      <c r="A110" s="24"/>
      <c r="B110" s="32"/>
      <c r="C110" s="33"/>
      <c r="D110" s="33"/>
      <c r="E110" s="33"/>
      <c r="F110" s="33"/>
      <c r="G110" s="33"/>
      <c r="H110" s="33"/>
      <c r="I110" s="34"/>
      <c r="J110" s="46"/>
      <c r="K110" s="35"/>
      <c r="L110" s="35"/>
      <c r="M110" s="35"/>
      <c r="N110" s="32"/>
      <c r="O110" s="34"/>
      <c r="P110" s="35"/>
    </row>
    <row r="111" spans="1:16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4"/>
      <c r="J111" s="46"/>
      <c r="K111" s="35"/>
      <c r="L111" s="35"/>
      <c r="M111" s="35"/>
      <c r="N111" s="32"/>
      <c r="O111" s="34"/>
      <c r="P111" s="35"/>
    </row>
    <row r="112" spans="1:16" x14ac:dyDescent="0.25">
      <c r="A112" s="25" t="s">
        <v>150</v>
      </c>
      <c r="B112" s="14">
        <v>88978009</v>
      </c>
      <c r="C112" s="6">
        <v>37650730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15">
        <v>126628739</v>
      </c>
      <c r="J112" s="19">
        <v>2017699</v>
      </c>
      <c r="K112" s="8">
        <v>128646438</v>
      </c>
      <c r="L112" s="8">
        <v>125351097</v>
      </c>
      <c r="M112" s="8">
        <v>3295341</v>
      </c>
      <c r="N112" s="14">
        <v>338632</v>
      </c>
      <c r="O112" s="15">
        <v>-3061797</v>
      </c>
      <c r="P112" s="8">
        <v>6695770</v>
      </c>
    </row>
    <row r="113" spans="1:16" x14ac:dyDescent="0.25">
      <c r="A113" s="25" t="s">
        <v>151</v>
      </c>
      <c r="B113" s="14">
        <v>78749610</v>
      </c>
      <c r="C113" s="6">
        <v>40909180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15">
        <v>119658790</v>
      </c>
      <c r="J113" s="19">
        <v>2074751</v>
      </c>
      <c r="K113" s="8">
        <v>121733541</v>
      </c>
      <c r="L113" s="8">
        <v>123731914</v>
      </c>
      <c r="M113" s="8">
        <v>-1998373</v>
      </c>
      <c r="N113" s="14">
        <v>-1076050</v>
      </c>
      <c r="O113" s="15">
        <v>-3862161</v>
      </c>
      <c r="P113" s="8">
        <v>787738</v>
      </c>
    </row>
    <row r="114" spans="1:16" x14ac:dyDescent="0.25">
      <c r="A114" s="25" t="s">
        <v>152</v>
      </c>
      <c r="B114" s="14">
        <v>78963567</v>
      </c>
      <c r="C114" s="6">
        <v>42782397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15">
        <v>121745964</v>
      </c>
      <c r="J114" s="19">
        <v>6798635</v>
      </c>
      <c r="K114" s="8">
        <v>128544599</v>
      </c>
      <c r="L114" s="8">
        <v>123701323</v>
      </c>
      <c r="M114" s="8">
        <v>4843276</v>
      </c>
      <c r="N114" s="14">
        <v>-695564</v>
      </c>
      <c r="O114" s="15">
        <v>-1406722</v>
      </c>
      <c r="P114" s="8">
        <v>5554434</v>
      </c>
    </row>
    <row r="115" spans="1:16" x14ac:dyDescent="0.25">
      <c r="A115" s="25" t="s">
        <v>153</v>
      </c>
      <c r="B115" s="14">
        <v>82652336</v>
      </c>
      <c r="C115" s="6">
        <v>41065035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15">
        <v>123717371</v>
      </c>
      <c r="J115" s="19">
        <v>2303556</v>
      </c>
      <c r="K115" s="8">
        <v>126020927</v>
      </c>
      <c r="L115" s="8">
        <v>128449027</v>
      </c>
      <c r="M115" s="8">
        <v>-2428100</v>
      </c>
      <c r="N115" s="14">
        <v>3678006</v>
      </c>
      <c r="O115" s="15">
        <v>-1406722</v>
      </c>
      <c r="P115" s="8">
        <v>2656628</v>
      </c>
    </row>
    <row r="116" spans="1:16" x14ac:dyDescent="0.25">
      <c r="A116" s="22" t="s">
        <v>162</v>
      </c>
      <c r="B116" s="12">
        <f t="shared" ref="B116:I116" si="30">SUM(B112:B115)</f>
        <v>329343522</v>
      </c>
      <c r="C116" s="5">
        <f t="shared" si="30"/>
        <v>162407342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13">
        <f t="shared" si="30"/>
        <v>491750864</v>
      </c>
      <c r="J116" s="18">
        <f t="shared" ref="J116:P116" si="31">SUM(J112:J115)</f>
        <v>13194641</v>
      </c>
      <c r="K116" s="7">
        <f t="shared" si="31"/>
        <v>504945505</v>
      </c>
      <c r="L116" s="7">
        <f t="shared" si="31"/>
        <v>501233361</v>
      </c>
      <c r="M116" s="7">
        <f t="shared" si="31"/>
        <v>3712144</v>
      </c>
      <c r="N116" s="12">
        <f t="shared" si="31"/>
        <v>2245024</v>
      </c>
      <c r="O116" s="13">
        <f t="shared" si="31"/>
        <v>-9737402</v>
      </c>
      <c r="P116" s="7">
        <f t="shared" si="31"/>
        <v>15694570</v>
      </c>
    </row>
    <row r="117" spans="1:16" x14ac:dyDescent="0.25">
      <c r="A117" s="24"/>
      <c r="B117" s="32"/>
      <c r="C117" s="33"/>
      <c r="D117" s="33"/>
      <c r="E117" s="33"/>
      <c r="F117" s="33"/>
      <c r="G117" s="33"/>
      <c r="H117" s="33"/>
      <c r="I117" s="34"/>
      <c r="J117" s="46"/>
      <c r="K117" s="35"/>
      <c r="L117" s="35"/>
      <c r="M117" s="35"/>
      <c r="N117" s="32"/>
      <c r="O117" s="34"/>
      <c r="P117" s="35"/>
    </row>
    <row r="118" spans="1:16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4"/>
      <c r="J118" s="46"/>
      <c r="K118" s="35"/>
      <c r="L118" s="35"/>
      <c r="M118" s="35"/>
      <c r="N118" s="32"/>
      <c r="O118" s="34"/>
      <c r="P118" s="35"/>
    </row>
    <row r="119" spans="1:16" x14ac:dyDescent="0.25">
      <c r="A119" s="25" t="s">
        <v>150</v>
      </c>
      <c r="B119" s="14">
        <v>89634849.909999996</v>
      </c>
      <c r="C119" s="6">
        <v>31558382.02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15">
        <v>121193231.93000001</v>
      </c>
      <c r="J119" s="19">
        <v>905157.02</v>
      </c>
      <c r="K119" s="8">
        <v>122098388.95</v>
      </c>
      <c r="L119" s="8">
        <v>102388260.77</v>
      </c>
      <c r="M119" s="8">
        <v>19710128.18</v>
      </c>
      <c r="N119" s="14">
        <v>0</v>
      </c>
      <c r="O119" s="15">
        <v>2625236</v>
      </c>
      <c r="P119" s="8">
        <v>17084892.18</v>
      </c>
    </row>
    <row r="120" spans="1:16" x14ac:dyDescent="0.25">
      <c r="A120" s="25" t="s">
        <v>151</v>
      </c>
      <c r="B120" s="14">
        <v>82393254.890000001</v>
      </c>
      <c r="C120" s="6">
        <v>29981164.84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15">
        <v>112374419.73</v>
      </c>
      <c r="J120" s="19">
        <v>1111667.45</v>
      </c>
      <c r="K120" s="8">
        <v>113486087.18000001</v>
      </c>
      <c r="L120" s="8">
        <v>97028040.180000007</v>
      </c>
      <c r="M120" s="8">
        <v>16458047</v>
      </c>
      <c r="N120" s="14">
        <v>0</v>
      </c>
      <c r="O120" s="15">
        <v>2606879</v>
      </c>
      <c r="P120" s="8">
        <v>13851168</v>
      </c>
    </row>
    <row r="121" spans="1:16" x14ac:dyDescent="0.25">
      <c r="A121" s="25" t="s">
        <v>152</v>
      </c>
      <c r="B121" s="14">
        <v>77421426.129999995</v>
      </c>
      <c r="C121" s="6">
        <v>30610015.600000001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15">
        <v>108031441.73</v>
      </c>
      <c r="J121" s="19">
        <v>1053000.1599999999</v>
      </c>
      <c r="K121" s="8">
        <v>109084441.89</v>
      </c>
      <c r="L121" s="8">
        <v>98904769.140000001</v>
      </c>
      <c r="M121" s="8">
        <v>10179672.75</v>
      </c>
      <c r="N121" s="14">
        <v>0</v>
      </c>
      <c r="O121" s="15">
        <v>2528727.5</v>
      </c>
      <c r="P121" s="8">
        <v>7650945.25</v>
      </c>
    </row>
    <row r="122" spans="1:16" x14ac:dyDescent="0.25">
      <c r="A122" s="25" t="s">
        <v>153</v>
      </c>
      <c r="B122" s="14">
        <v>78245879.780000001</v>
      </c>
      <c r="C122" s="6">
        <v>29694615.559999999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15">
        <v>107940495.34</v>
      </c>
      <c r="J122" s="19">
        <v>1070807.3</v>
      </c>
      <c r="K122" s="8">
        <v>109011302.64</v>
      </c>
      <c r="L122" s="8">
        <v>99085481.219999999</v>
      </c>
      <c r="M122" s="8">
        <v>9925821.4199999999</v>
      </c>
      <c r="N122" s="14">
        <v>0</v>
      </c>
      <c r="O122" s="15">
        <v>2494797.5</v>
      </c>
      <c r="P122" s="8">
        <v>7431023.9199999999</v>
      </c>
    </row>
    <row r="123" spans="1:16" x14ac:dyDescent="0.25">
      <c r="A123" s="22" t="s">
        <v>162</v>
      </c>
      <c r="B123" s="12">
        <f t="shared" ref="B123:I123" si="32">SUM(B119:B122)</f>
        <v>327695410.71000004</v>
      </c>
      <c r="C123" s="5">
        <f t="shared" si="32"/>
        <v>121844178.02000001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13">
        <f t="shared" si="32"/>
        <v>449539588.73000002</v>
      </c>
      <c r="J123" s="18">
        <f t="shared" ref="J123:P123" si="33">SUM(J119:J122)</f>
        <v>4140631.9299999997</v>
      </c>
      <c r="K123" s="7">
        <f t="shared" si="33"/>
        <v>453680220.65999997</v>
      </c>
      <c r="L123" s="7">
        <f t="shared" si="33"/>
        <v>397406551.30999994</v>
      </c>
      <c r="M123" s="7">
        <f t="shared" si="33"/>
        <v>56273669.350000001</v>
      </c>
      <c r="N123" s="12">
        <f t="shared" si="33"/>
        <v>0</v>
      </c>
      <c r="O123" s="13">
        <f t="shared" si="33"/>
        <v>10255640</v>
      </c>
      <c r="P123" s="7">
        <f t="shared" si="33"/>
        <v>46018029.350000001</v>
      </c>
    </row>
    <row r="124" spans="1:16" x14ac:dyDescent="0.25">
      <c r="A124" s="24"/>
      <c r="B124" s="32"/>
      <c r="C124" s="33"/>
      <c r="D124" s="33"/>
      <c r="E124" s="33"/>
      <c r="F124" s="33"/>
      <c r="G124" s="33"/>
      <c r="H124" s="33"/>
      <c r="I124" s="34"/>
      <c r="J124" s="46"/>
      <c r="K124" s="35"/>
      <c r="L124" s="35"/>
      <c r="M124" s="35"/>
      <c r="N124" s="32"/>
      <c r="O124" s="34"/>
      <c r="P124" s="35"/>
    </row>
    <row r="125" spans="1:16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4"/>
      <c r="J125" s="46"/>
      <c r="K125" s="35"/>
      <c r="L125" s="35"/>
      <c r="M125" s="35"/>
      <c r="N125" s="32"/>
      <c r="O125" s="34"/>
      <c r="P125" s="35"/>
    </row>
    <row r="126" spans="1:16" x14ac:dyDescent="0.25">
      <c r="A126" s="25" t="s">
        <v>150</v>
      </c>
      <c r="B126" s="14">
        <v>174520214</v>
      </c>
      <c r="C126" s="6">
        <v>38080260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15">
        <v>212600474</v>
      </c>
      <c r="J126" s="19">
        <v>1116046</v>
      </c>
      <c r="K126" s="8">
        <v>213716520</v>
      </c>
      <c r="L126" s="8">
        <v>196129417</v>
      </c>
      <c r="M126" s="8">
        <v>17587103</v>
      </c>
      <c r="N126" s="14">
        <v>0</v>
      </c>
      <c r="O126" s="15">
        <v>0</v>
      </c>
      <c r="P126" s="8">
        <v>17587103</v>
      </c>
    </row>
    <row r="127" spans="1:16" x14ac:dyDescent="0.25">
      <c r="A127" s="25" t="s">
        <v>151</v>
      </c>
      <c r="B127" s="14">
        <v>161479918</v>
      </c>
      <c r="C127" s="6">
        <v>51259641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15">
        <v>212739559</v>
      </c>
      <c r="J127" s="19">
        <v>1294312</v>
      </c>
      <c r="K127" s="8">
        <v>214033871</v>
      </c>
      <c r="L127" s="8">
        <v>200851516</v>
      </c>
      <c r="M127" s="8">
        <v>13182355</v>
      </c>
      <c r="N127" s="14">
        <v>0</v>
      </c>
      <c r="O127" s="15">
        <v>0</v>
      </c>
      <c r="P127" s="8">
        <v>13182355</v>
      </c>
    </row>
    <row r="128" spans="1:16" x14ac:dyDescent="0.25">
      <c r="A128" s="25" t="s">
        <v>152</v>
      </c>
      <c r="B128" s="14">
        <v>161278663</v>
      </c>
      <c r="C128" s="6">
        <v>51091145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15">
        <v>212369808</v>
      </c>
      <c r="J128" s="19">
        <v>1524071</v>
      </c>
      <c r="K128" s="8">
        <v>213893879</v>
      </c>
      <c r="L128" s="8">
        <v>209852391</v>
      </c>
      <c r="M128" s="8">
        <v>4041488</v>
      </c>
      <c r="N128" s="14">
        <v>0</v>
      </c>
      <c r="O128" s="15">
        <v>0</v>
      </c>
      <c r="P128" s="8">
        <v>4041488</v>
      </c>
    </row>
    <row r="129" spans="1:16" x14ac:dyDescent="0.25">
      <c r="A129" s="25" t="s">
        <v>153</v>
      </c>
      <c r="B129" s="14">
        <v>183700088</v>
      </c>
      <c r="C129" s="6">
        <v>46024573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15">
        <v>229724661</v>
      </c>
      <c r="J129" s="19">
        <v>1252847</v>
      </c>
      <c r="K129" s="8">
        <v>230977508</v>
      </c>
      <c r="L129" s="8">
        <v>210282519</v>
      </c>
      <c r="M129" s="8">
        <v>20694989</v>
      </c>
      <c r="N129" s="14">
        <v>0</v>
      </c>
      <c r="O129" s="15">
        <v>0</v>
      </c>
      <c r="P129" s="8">
        <v>20694989</v>
      </c>
    </row>
    <row r="130" spans="1:16" x14ac:dyDescent="0.25">
      <c r="A130" s="22" t="s">
        <v>162</v>
      </c>
      <c r="B130" s="12">
        <f t="shared" ref="B130:I130" si="34">SUM(B126:B129)</f>
        <v>680978883</v>
      </c>
      <c r="C130" s="5">
        <f t="shared" si="34"/>
        <v>186455619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13">
        <f t="shared" si="34"/>
        <v>867434502</v>
      </c>
      <c r="J130" s="18">
        <f t="shared" ref="J130:P130" si="35">SUM(J126:J129)</f>
        <v>5187276</v>
      </c>
      <c r="K130" s="7">
        <f t="shared" si="35"/>
        <v>872621778</v>
      </c>
      <c r="L130" s="7">
        <f t="shared" si="35"/>
        <v>817115843</v>
      </c>
      <c r="M130" s="7">
        <f t="shared" si="35"/>
        <v>55505935</v>
      </c>
      <c r="N130" s="12">
        <f t="shared" si="35"/>
        <v>0</v>
      </c>
      <c r="O130" s="13">
        <f t="shared" si="35"/>
        <v>0</v>
      </c>
      <c r="P130" s="7">
        <f t="shared" si="35"/>
        <v>55505935</v>
      </c>
    </row>
    <row r="131" spans="1:16" x14ac:dyDescent="0.25">
      <c r="A131" s="24"/>
      <c r="B131" s="32"/>
      <c r="C131" s="33"/>
      <c r="D131" s="33"/>
      <c r="E131" s="33"/>
      <c r="F131" s="33"/>
      <c r="G131" s="33"/>
      <c r="H131" s="33"/>
      <c r="I131" s="34"/>
      <c r="J131" s="46"/>
      <c r="K131" s="35"/>
      <c r="L131" s="35"/>
      <c r="M131" s="35"/>
      <c r="N131" s="32"/>
      <c r="O131" s="34"/>
      <c r="P131" s="35"/>
    </row>
    <row r="132" spans="1:16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4"/>
      <c r="J132" s="46"/>
      <c r="K132" s="35"/>
      <c r="L132" s="35"/>
      <c r="M132" s="35"/>
      <c r="N132" s="32"/>
      <c r="O132" s="34"/>
      <c r="P132" s="35"/>
    </row>
    <row r="133" spans="1:16" x14ac:dyDescent="0.25">
      <c r="A133" s="25" t="s">
        <v>150</v>
      </c>
      <c r="B133" s="14">
        <v>150089137</v>
      </c>
      <c r="C133" s="6">
        <v>41037930</v>
      </c>
      <c r="D133" s="6">
        <v>0</v>
      </c>
      <c r="E133" s="6">
        <v>6026653</v>
      </c>
      <c r="F133" s="6">
        <v>0</v>
      </c>
      <c r="G133" s="6">
        <v>0</v>
      </c>
      <c r="H133" s="6">
        <v>6026653</v>
      </c>
      <c r="I133" s="15">
        <v>197153720</v>
      </c>
      <c r="J133" s="19">
        <v>13046361</v>
      </c>
      <c r="K133" s="8">
        <v>210200081</v>
      </c>
      <c r="L133" s="8">
        <v>217518835</v>
      </c>
      <c r="M133" s="8">
        <v>-7318754</v>
      </c>
      <c r="N133" s="14">
        <v>586857</v>
      </c>
      <c r="O133" s="15">
        <v>121174</v>
      </c>
      <c r="P133" s="8">
        <v>-6853071</v>
      </c>
    </row>
    <row r="134" spans="1:16" x14ac:dyDescent="0.25">
      <c r="A134" s="25" t="s">
        <v>151</v>
      </c>
      <c r="B134" s="14">
        <v>151624619</v>
      </c>
      <c r="C134" s="6">
        <v>37210620</v>
      </c>
      <c r="D134" s="6">
        <v>0</v>
      </c>
      <c r="E134" s="6">
        <v>4680958</v>
      </c>
      <c r="F134" s="6">
        <v>0</v>
      </c>
      <c r="G134" s="6">
        <v>0</v>
      </c>
      <c r="H134" s="6">
        <v>4680958</v>
      </c>
      <c r="I134" s="15">
        <v>193516197</v>
      </c>
      <c r="J134" s="19">
        <v>6653043</v>
      </c>
      <c r="K134" s="8">
        <v>200169240</v>
      </c>
      <c r="L134" s="8">
        <v>204367784</v>
      </c>
      <c r="M134" s="8">
        <v>-4198544</v>
      </c>
      <c r="N134" s="14">
        <v>12449358</v>
      </c>
      <c r="O134" s="15">
        <v>96399</v>
      </c>
      <c r="P134" s="8">
        <v>8154415</v>
      </c>
    </row>
    <row r="135" spans="1:16" x14ac:dyDescent="0.25">
      <c r="A135" s="25" t="s">
        <v>152</v>
      </c>
      <c r="B135" s="14">
        <v>153986339</v>
      </c>
      <c r="C135" s="6">
        <v>36631436</v>
      </c>
      <c r="D135" s="6">
        <v>0</v>
      </c>
      <c r="E135" s="6">
        <v>4131402</v>
      </c>
      <c r="F135" s="6">
        <v>0</v>
      </c>
      <c r="G135" s="6">
        <v>0</v>
      </c>
      <c r="H135" s="6">
        <v>4131402</v>
      </c>
      <c r="I135" s="15">
        <v>194749177</v>
      </c>
      <c r="J135" s="19">
        <v>7273793</v>
      </c>
      <c r="K135" s="8">
        <v>202022970</v>
      </c>
      <c r="L135" s="8">
        <v>203285889</v>
      </c>
      <c r="M135" s="8">
        <v>-1262919</v>
      </c>
      <c r="N135" s="14">
        <v>10457720</v>
      </c>
      <c r="O135" s="15">
        <v>152233</v>
      </c>
      <c r="P135" s="8">
        <v>9042568</v>
      </c>
    </row>
    <row r="136" spans="1:16" x14ac:dyDescent="0.25">
      <c r="A136" s="25" t="s">
        <v>153</v>
      </c>
      <c r="B136" s="14">
        <v>155182613</v>
      </c>
      <c r="C136" s="6">
        <v>33982365</v>
      </c>
      <c r="D136" s="6">
        <v>0</v>
      </c>
      <c r="E136" s="6">
        <v>5060766</v>
      </c>
      <c r="F136" s="6">
        <v>0</v>
      </c>
      <c r="G136" s="6">
        <v>0</v>
      </c>
      <c r="H136" s="6">
        <v>5060766</v>
      </c>
      <c r="I136" s="15">
        <v>194225744</v>
      </c>
      <c r="J136" s="19">
        <v>13329201</v>
      </c>
      <c r="K136" s="8">
        <v>207554945</v>
      </c>
      <c r="L136" s="8">
        <v>213860556</v>
      </c>
      <c r="M136" s="8">
        <v>-6305611</v>
      </c>
      <c r="N136" s="14">
        <v>1240570</v>
      </c>
      <c r="O136" s="15">
        <v>166545</v>
      </c>
      <c r="P136" s="8">
        <v>-5231586</v>
      </c>
    </row>
    <row r="137" spans="1:16" x14ac:dyDescent="0.25">
      <c r="A137" s="22" t="s">
        <v>162</v>
      </c>
      <c r="B137" s="12">
        <f t="shared" ref="B137:I137" si="36">SUM(B133:B136)</f>
        <v>610882708</v>
      </c>
      <c r="C137" s="5">
        <f t="shared" si="36"/>
        <v>148862351</v>
      </c>
      <c r="D137" s="5">
        <f t="shared" si="36"/>
        <v>0</v>
      </c>
      <c r="E137" s="5">
        <f t="shared" si="36"/>
        <v>19899779</v>
      </c>
      <c r="F137" s="5">
        <f t="shared" si="36"/>
        <v>0</v>
      </c>
      <c r="G137" s="5">
        <f t="shared" si="36"/>
        <v>0</v>
      </c>
      <c r="H137" s="5">
        <f t="shared" si="36"/>
        <v>19899779</v>
      </c>
      <c r="I137" s="13">
        <f t="shared" si="36"/>
        <v>779644838</v>
      </c>
      <c r="J137" s="18">
        <f t="shared" ref="J137:P137" si="37">SUM(J133:J136)</f>
        <v>40302398</v>
      </c>
      <c r="K137" s="7">
        <f t="shared" si="37"/>
        <v>819947236</v>
      </c>
      <c r="L137" s="7">
        <f t="shared" si="37"/>
        <v>839033064</v>
      </c>
      <c r="M137" s="7">
        <f t="shared" si="37"/>
        <v>-19085828</v>
      </c>
      <c r="N137" s="12">
        <f t="shared" si="37"/>
        <v>24734505</v>
      </c>
      <c r="O137" s="13">
        <f t="shared" si="37"/>
        <v>536351</v>
      </c>
      <c r="P137" s="7">
        <f t="shared" si="37"/>
        <v>5112326</v>
      </c>
    </row>
    <row r="138" spans="1:16" x14ac:dyDescent="0.25">
      <c r="A138" s="24"/>
      <c r="B138" s="32"/>
      <c r="C138" s="33"/>
      <c r="D138" s="33"/>
      <c r="E138" s="33"/>
      <c r="F138" s="33"/>
      <c r="G138" s="33"/>
      <c r="H138" s="33"/>
      <c r="I138" s="34"/>
      <c r="J138" s="46"/>
      <c r="K138" s="35"/>
      <c r="L138" s="35"/>
      <c r="M138" s="35"/>
      <c r="N138" s="32"/>
      <c r="O138" s="34"/>
      <c r="P138" s="35"/>
    </row>
    <row r="139" spans="1:16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4"/>
      <c r="J139" s="46"/>
      <c r="K139" s="35"/>
      <c r="L139" s="35"/>
      <c r="M139" s="35"/>
      <c r="N139" s="32"/>
      <c r="O139" s="34"/>
      <c r="P139" s="35"/>
    </row>
    <row r="140" spans="1:16" x14ac:dyDescent="0.25">
      <c r="A140" s="25" t="s">
        <v>150</v>
      </c>
      <c r="B140" s="14">
        <v>59085678.109999999</v>
      </c>
      <c r="C140" s="6">
        <v>19090030.829999998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15">
        <v>78175708.939999998</v>
      </c>
      <c r="J140" s="19">
        <v>373934.64</v>
      </c>
      <c r="K140" s="8">
        <v>78549643.579999998</v>
      </c>
      <c r="L140" s="8">
        <v>79085703.590000004</v>
      </c>
      <c r="M140" s="8">
        <v>-536060.01</v>
      </c>
      <c r="N140" s="14">
        <v>0</v>
      </c>
      <c r="O140" s="15">
        <v>2146918</v>
      </c>
      <c r="P140" s="8">
        <v>-2682978.0099999998</v>
      </c>
    </row>
    <row r="141" spans="1:16" x14ac:dyDescent="0.25">
      <c r="A141" s="25" t="s">
        <v>151</v>
      </c>
      <c r="B141" s="14">
        <v>52153592.649999999</v>
      </c>
      <c r="C141" s="6">
        <v>18817413.91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15">
        <v>70971006.560000002</v>
      </c>
      <c r="J141" s="19">
        <v>349334.88</v>
      </c>
      <c r="K141" s="8">
        <v>71320341.439999998</v>
      </c>
      <c r="L141" s="8">
        <v>74889381.569999993</v>
      </c>
      <c r="M141" s="8">
        <v>-3569040.13</v>
      </c>
      <c r="N141" s="14">
        <v>0</v>
      </c>
      <c r="O141" s="15">
        <v>2122602</v>
      </c>
      <c r="P141" s="8">
        <v>-5691642.1299999999</v>
      </c>
    </row>
    <row r="142" spans="1:16" x14ac:dyDescent="0.25">
      <c r="A142" s="25" t="s">
        <v>152</v>
      </c>
      <c r="B142" s="14">
        <v>53783673.789999999</v>
      </c>
      <c r="C142" s="6">
        <v>19471234.170000002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15">
        <v>73254907.959999993</v>
      </c>
      <c r="J142" s="19">
        <v>367841.26</v>
      </c>
      <c r="K142" s="8">
        <v>73622749.219999999</v>
      </c>
      <c r="L142" s="8">
        <v>76334422.25</v>
      </c>
      <c r="M142" s="8">
        <v>-2711673.03</v>
      </c>
      <c r="N142" s="14">
        <v>0</v>
      </c>
      <c r="O142" s="15">
        <v>2115398</v>
      </c>
      <c r="P142" s="8">
        <v>-4827071.03</v>
      </c>
    </row>
    <row r="143" spans="1:16" x14ac:dyDescent="0.25">
      <c r="A143" s="25" t="s">
        <v>153</v>
      </c>
      <c r="B143" s="14">
        <v>55944358.719999999</v>
      </c>
      <c r="C143" s="6">
        <v>18243813.940000001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15">
        <v>74188172.659999996</v>
      </c>
      <c r="J143" s="19">
        <v>355317.41</v>
      </c>
      <c r="K143" s="8">
        <v>74543490.069999993</v>
      </c>
      <c r="L143" s="8">
        <v>79213380.459999993</v>
      </c>
      <c r="M143" s="8">
        <v>-4669890.3899999997</v>
      </c>
      <c r="N143" s="14">
        <v>0</v>
      </c>
      <c r="O143" s="15">
        <v>2123068</v>
      </c>
      <c r="P143" s="8">
        <v>-6792958.3899999997</v>
      </c>
    </row>
    <row r="144" spans="1:16" x14ac:dyDescent="0.25">
      <c r="A144" s="22" t="s">
        <v>162</v>
      </c>
      <c r="B144" s="12">
        <f t="shared" ref="B144:I144" si="38">SUM(B140:B143)</f>
        <v>220967303.26999998</v>
      </c>
      <c r="C144" s="5">
        <f t="shared" si="38"/>
        <v>75622492.849999994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13">
        <f t="shared" si="38"/>
        <v>296589796.12</v>
      </c>
      <c r="J144" s="18">
        <f t="shared" ref="J144:P144" si="39">SUM(J140:J143)</f>
        <v>1446428.19</v>
      </c>
      <c r="K144" s="7">
        <f t="shared" si="39"/>
        <v>298036224.30999994</v>
      </c>
      <c r="L144" s="7">
        <f t="shared" si="39"/>
        <v>309522887.87</v>
      </c>
      <c r="M144" s="7">
        <f t="shared" si="39"/>
        <v>-11486663.559999999</v>
      </c>
      <c r="N144" s="12">
        <f t="shared" si="39"/>
        <v>0</v>
      </c>
      <c r="O144" s="13">
        <f t="shared" si="39"/>
        <v>8507986</v>
      </c>
      <c r="P144" s="7">
        <f t="shared" si="39"/>
        <v>-19994649.559999999</v>
      </c>
    </row>
    <row r="145" spans="1:16" x14ac:dyDescent="0.25">
      <c r="A145" s="24"/>
      <c r="B145" s="32"/>
      <c r="C145" s="33"/>
      <c r="D145" s="33"/>
      <c r="E145" s="33"/>
      <c r="F145" s="33"/>
      <c r="G145" s="33"/>
      <c r="H145" s="33"/>
      <c r="I145" s="34"/>
      <c r="J145" s="46"/>
      <c r="K145" s="35"/>
      <c r="L145" s="35"/>
      <c r="M145" s="35"/>
      <c r="N145" s="32"/>
      <c r="O145" s="34"/>
      <c r="P145" s="35"/>
    </row>
    <row r="146" spans="1:16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4"/>
      <c r="J146" s="46"/>
      <c r="K146" s="35"/>
      <c r="L146" s="35"/>
      <c r="M146" s="35"/>
      <c r="N146" s="32"/>
      <c r="O146" s="34"/>
      <c r="P146" s="35"/>
    </row>
    <row r="147" spans="1:16" x14ac:dyDescent="0.25">
      <c r="A147" s="25" t="s">
        <v>150</v>
      </c>
      <c r="B147" s="14">
        <v>24293709</v>
      </c>
      <c r="C147" s="6">
        <v>62685486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15">
        <v>86979195</v>
      </c>
      <c r="J147" s="19">
        <v>813758</v>
      </c>
      <c r="K147" s="8">
        <v>87792953</v>
      </c>
      <c r="L147" s="8">
        <v>76042649</v>
      </c>
      <c r="M147" s="8">
        <v>11750304</v>
      </c>
      <c r="N147" s="14">
        <v>-11236259</v>
      </c>
      <c r="O147" s="15">
        <v>0</v>
      </c>
      <c r="P147" s="8">
        <v>514045</v>
      </c>
    </row>
    <row r="148" spans="1:16" x14ac:dyDescent="0.25">
      <c r="A148" s="25" t="s">
        <v>151</v>
      </c>
      <c r="B148" s="14">
        <v>19737625</v>
      </c>
      <c r="C148" s="6">
        <v>61473439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15">
        <v>81211064</v>
      </c>
      <c r="J148" s="19">
        <v>1299799</v>
      </c>
      <c r="K148" s="8">
        <v>82510863</v>
      </c>
      <c r="L148" s="8">
        <v>81653921</v>
      </c>
      <c r="M148" s="8">
        <v>856942</v>
      </c>
      <c r="N148" s="14">
        <v>-14496615</v>
      </c>
      <c r="O148" s="15">
        <v>0</v>
      </c>
      <c r="P148" s="8">
        <v>-13639673</v>
      </c>
    </row>
    <row r="149" spans="1:16" x14ac:dyDescent="0.25">
      <c r="A149" s="25" t="s">
        <v>152</v>
      </c>
      <c r="B149" s="14">
        <v>29380791</v>
      </c>
      <c r="C149" s="6">
        <v>54743542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15">
        <v>84124333</v>
      </c>
      <c r="J149" s="19">
        <v>4160233</v>
      </c>
      <c r="K149" s="8">
        <v>88284566</v>
      </c>
      <c r="L149" s="8">
        <v>82184777</v>
      </c>
      <c r="M149" s="8">
        <v>6099789</v>
      </c>
      <c r="N149" s="14">
        <v>-5731999</v>
      </c>
      <c r="O149" s="15">
        <v>0</v>
      </c>
      <c r="P149" s="8">
        <v>367790</v>
      </c>
    </row>
    <row r="150" spans="1:16" x14ac:dyDescent="0.25">
      <c r="A150" s="25" t="s">
        <v>153</v>
      </c>
      <c r="B150" s="14">
        <v>26344672</v>
      </c>
      <c r="C150" s="6">
        <v>62417343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15">
        <v>88762015</v>
      </c>
      <c r="J150" s="19">
        <v>5296516</v>
      </c>
      <c r="K150" s="8">
        <v>94058531</v>
      </c>
      <c r="L150" s="8">
        <v>90040884</v>
      </c>
      <c r="M150" s="8">
        <v>4017647</v>
      </c>
      <c r="N150" s="14">
        <v>7424515</v>
      </c>
      <c r="O150" s="15">
        <v>0</v>
      </c>
      <c r="P150" s="8">
        <v>11442162</v>
      </c>
    </row>
    <row r="151" spans="1:16" x14ac:dyDescent="0.25">
      <c r="A151" s="22" t="s">
        <v>162</v>
      </c>
      <c r="B151" s="12">
        <f t="shared" ref="B151:I151" si="40">SUM(B147:B150)</f>
        <v>99756797</v>
      </c>
      <c r="C151" s="27">
        <f t="shared" si="40"/>
        <v>241319810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13">
        <f t="shared" si="40"/>
        <v>341076607</v>
      </c>
      <c r="J151" s="18">
        <f t="shared" ref="J151:P151" si="41">SUM(J147:J150)</f>
        <v>11570306</v>
      </c>
      <c r="K151" s="7">
        <f t="shared" si="41"/>
        <v>352646913</v>
      </c>
      <c r="L151" s="7">
        <f t="shared" si="41"/>
        <v>329922231</v>
      </c>
      <c r="M151" s="7">
        <f t="shared" si="41"/>
        <v>22724682</v>
      </c>
      <c r="N151" s="12">
        <f t="shared" si="41"/>
        <v>-24040358</v>
      </c>
      <c r="O151" s="13">
        <f t="shared" si="41"/>
        <v>0</v>
      </c>
      <c r="P151" s="7">
        <f t="shared" si="41"/>
        <v>-1315676</v>
      </c>
    </row>
    <row r="152" spans="1:16" x14ac:dyDescent="0.25">
      <c r="A152" s="24"/>
      <c r="B152" s="32"/>
      <c r="C152" s="33"/>
      <c r="D152" s="33"/>
      <c r="E152" s="33"/>
      <c r="F152" s="33"/>
      <c r="G152" s="33"/>
      <c r="H152" s="33"/>
      <c r="I152" s="34"/>
      <c r="J152" s="46"/>
      <c r="K152" s="35"/>
      <c r="L152" s="35"/>
      <c r="M152" s="35"/>
      <c r="N152" s="32"/>
      <c r="O152" s="34"/>
      <c r="P152" s="35"/>
    </row>
    <row r="153" spans="1:16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4"/>
      <c r="J153" s="46"/>
      <c r="K153" s="35"/>
      <c r="L153" s="35"/>
      <c r="M153" s="35"/>
      <c r="N153" s="32"/>
      <c r="O153" s="34"/>
      <c r="P153" s="35"/>
    </row>
    <row r="154" spans="1:16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15" t="s">
        <v>206</v>
      </c>
      <c r="J154" s="19" t="s">
        <v>206</v>
      </c>
      <c r="K154" s="8" t="s">
        <v>206</v>
      </c>
      <c r="L154" s="8" t="s">
        <v>206</v>
      </c>
      <c r="M154" s="8" t="s">
        <v>206</v>
      </c>
      <c r="N154" s="14" t="s">
        <v>206</v>
      </c>
      <c r="O154" s="15" t="s">
        <v>206</v>
      </c>
      <c r="P154" s="8" t="s">
        <v>206</v>
      </c>
    </row>
    <row r="155" spans="1:16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15" t="s">
        <v>206</v>
      </c>
      <c r="J155" s="19" t="s">
        <v>206</v>
      </c>
      <c r="K155" s="8" t="s">
        <v>206</v>
      </c>
      <c r="L155" s="8" t="s">
        <v>206</v>
      </c>
      <c r="M155" s="8" t="s">
        <v>206</v>
      </c>
      <c r="N155" s="14" t="s">
        <v>206</v>
      </c>
      <c r="O155" s="15" t="s">
        <v>206</v>
      </c>
      <c r="P155" s="8" t="s">
        <v>206</v>
      </c>
    </row>
    <row r="156" spans="1:16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15" t="s">
        <v>206</v>
      </c>
      <c r="J156" s="19" t="s">
        <v>206</v>
      </c>
      <c r="K156" s="8" t="s">
        <v>206</v>
      </c>
      <c r="L156" s="8" t="s">
        <v>206</v>
      </c>
      <c r="M156" s="8" t="s">
        <v>206</v>
      </c>
      <c r="N156" s="14" t="s">
        <v>206</v>
      </c>
      <c r="O156" s="15" t="s">
        <v>206</v>
      </c>
      <c r="P156" s="8" t="s">
        <v>206</v>
      </c>
    </row>
    <row r="157" spans="1:16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15" t="s">
        <v>206</v>
      </c>
      <c r="J157" s="19" t="s">
        <v>206</v>
      </c>
      <c r="K157" s="8" t="s">
        <v>206</v>
      </c>
      <c r="L157" s="8" t="s">
        <v>206</v>
      </c>
      <c r="M157" s="8" t="s">
        <v>206</v>
      </c>
      <c r="N157" s="14" t="s">
        <v>206</v>
      </c>
      <c r="O157" s="15" t="s">
        <v>206</v>
      </c>
      <c r="P157" s="8" t="s">
        <v>206</v>
      </c>
    </row>
    <row r="158" spans="1:16" x14ac:dyDescent="0.25">
      <c r="A158" s="22" t="s">
        <v>162</v>
      </c>
      <c r="B158" s="12">
        <f t="shared" ref="B158:I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13">
        <f t="shared" si="42"/>
        <v>0</v>
      </c>
      <c r="J158" s="18">
        <f t="shared" ref="J158:P158" si="43">SUM(J154:J157)</f>
        <v>0</v>
      </c>
      <c r="K158" s="7">
        <f t="shared" si="43"/>
        <v>0</v>
      </c>
      <c r="L158" s="7">
        <f t="shared" si="43"/>
        <v>0</v>
      </c>
      <c r="M158" s="7">
        <f t="shared" si="43"/>
        <v>0</v>
      </c>
      <c r="N158" s="12">
        <f t="shared" si="43"/>
        <v>0</v>
      </c>
      <c r="O158" s="13">
        <f t="shared" si="43"/>
        <v>0</v>
      </c>
      <c r="P158" s="7">
        <f t="shared" si="43"/>
        <v>0</v>
      </c>
    </row>
    <row r="159" spans="1:16" x14ac:dyDescent="0.25">
      <c r="A159" s="24"/>
      <c r="B159" s="32"/>
      <c r="C159" s="33"/>
      <c r="D159" s="33"/>
      <c r="E159" s="33"/>
      <c r="F159" s="33"/>
      <c r="G159" s="33"/>
      <c r="H159" s="33"/>
      <c r="I159" s="34"/>
      <c r="J159" s="46"/>
      <c r="K159" s="35"/>
      <c r="L159" s="35"/>
      <c r="M159" s="35"/>
      <c r="N159" s="32"/>
      <c r="O159" s="34"/>
      <c r="P159" s="35"/>
    </row>
    <row r="160" spans="1:16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4"/>
      <c r="J160" s="46"/>
      <c r="K160" s="35"/>
      <c r="L160" s="35"/>
      <c r="M160" s="35"/>
      <c r="N160" s="32"/>
      <c r="O160" s="34"/>
      <c r="P160" s="35"/>
    </row>
    <row r="161" spans="1:16" x14ac:dyDescent="0.25">
      <c r="A161" s="25" t="s">
        <v>150</v>
      </c>
      <c r="B161" s="14">
        <v>18524786.120000001</v>
      </c>
      <c r="C161" s="6">
        <v>17755748.079999998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15">
        <v>36280534.200000003</v>
      </c>
      <c r="J161" s="19">
        <v>288130.87</v>
      </c>
      <c r="K161" s="8">
        <v>36568665.07</v>
      </c>
      <c r="L161" s="8">
        <v>34148182.229999997</v>
      </c>
      <c r="M161" s="8">
        <v>2420482.84</v>
      </c>
      <c r="N161" s="14">
        <v>0</v>
      </c>
      <c r="O161" s="15">
        <v>807711.5</v>
      </c>
      <c r="P161" s="8">
        <v>1612771.34</v>
      </c>
    </row>
    <row r="162" spans="1:16" x14ac:dyDescent="0.25">
      <c r="A162" s="25" t="s">
        <v>151</v>
      </c>
      <c r="B162" s="14">
        <v>17576737.530000001</v>
      </c>
      <c r="C162" s="6">
        <v>17483601.390000001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15">
        <v>35060338.920000002</v>
      </c>
      <c r="J162" s="19">
        <v>346213.42</v>
      </c>
      <c r="K162" s="8">
        <v>35406552.340000004</v>
      </c>
      <c r="L162" s="8">
        <v>35727233</v>
      </c>
      <c r="M162" s="8">
        <v>-320680.65999999997</v>
      </c>
      <c r="N162" s="14">
        <v>0</v>
      </c>
      <c r="O162" s="15">
        <v>813870.5</v>
      </c>
      <c r="P162" s="8">
        <v>-1134551.1599999999</v>
      </c>
    </row>
    <row r="163" spans="1:16" x14ac:dyDescent="0.25">
      <c r="A163" s="25" t="s">
        <v>152</v>
      </c>
      <c r="B163" s="14">
        <v>16495644.630000001</v>
      </c>
      <c r="C163" s="6">
        <v>17034079.18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15">
        <v>33529723.809999999</v>
      </c>
      <c r="J163" s="19">
        <v>342964.9</v>
      </c>
      <c r="K163" s="8">
        <v>33872688.710000001</v>
      </c>
      <c r="L163" s="8">
        <v>30713587.739999998</v>
      </c>
      <c r="M163" s="8">
        <v>3159100.97</v>
      </c>
      <c r="N163" s="14">
        <v>0</v>
      </c>
      <c r="O163" s="15">
        <v>790893</v>
      </c>
      <c r="P163" s="8">
        <v>2368207.9700000002</v>
      </c>
    </row>
    <row r="164" spans="1:16" x14ac:dyDescent="0.25">
      <c r="A164" s="25" t="s">
        <v>153</v>
      </c>
      <c r="B164" s="14">
        <v>17447522.489999998</v>
      </c>
      <c r="C164" s="6">
        <v>17396064.109999999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15">
        <v>34843586.600000001</v>
      </c>
      <c r="J164" s="19">
        <v>344079.88</v>
      </c>
      <c r="K164" s="8">
        <v>35187666.479999997</v>
      </c>
      <c r="L164" s="8">
        <v>33520259.559999999</v>
      </c>
      <c r="M164" s="8">
        <v>1667406.92</v>
      </c>
      <c r="N164" s="14">
        <v>0</v>
      </c>
      <c r="O164" s="15">
        <v>794164.5</v>
      </c>
      <c r="P164" s="8">
        <v>873242.42</v>
      </c>
    </row>
    <row r="165" spans="1:16" x14ac:dyDescent="0.25">
      <c r="A165" s="22" t="s">
        <v>162</v>
      </c>
      <c r="B165" s="12">
        <f t="shared" ref="B165:I165" si="44">SUM(B161:B164)</f>
        <v>70044690.770000011</v>
      </c>
      <c r="C165" s="5">
        <f t="shared" si="44"/>
        <v>69669492.75999999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13">
        <f t="shared" si="44"/>
        <v>139714183.53</v>
      </c>
      <c r="J165" s="18">
        <f t="shared" ref="J165:P165" si="45">SUM(J161:J164)</f>
        <v>1321389.07</v>
      </c>
      <c r="K165" s="7">
        <f t="shared" si="45"/>
        <v>141035572.59999999</v>
      </c>
      <c r="L165" s="7">
        <f t="shared" si="45"/>
        <v>134109262.52999999</v>
      </c>
      <c r="M165" s="7">
        <f t="shared" si="45"/>
        <v>6926310.0700000003</v>
      </c>
      <c r="N165" s="12">
        <f t="shared" si="45"/>
        <v>0</v>
      </c>
      <c r="O165" s="13">
        <f t="shared" si="45"/>
        <v>3206639.5</v>
      </c>
      <c r="P165" s="7">
        <f t="shared" si="45"/>
        <v>3719670.5700000003</v>
      </c>
    </row>
    <row r="166" spans="1:16" x14ac:dyDescent="0.25">
      <c r="A166" s="24"/>
      <c r="B166" s="32"/>
      <c r="C166" s="33"/>
      <c r="D166" s="33"/>
      <c r="E166" s="33"/>
      <c r="F166" s="33"/>
      <c r="G166" s="33"/>
      <c r="H166" s="33"/>
      <c r="I166" s="34"/>
      <c r="J166" s="46"/>
      <c r="K166" s="35"/>
      <c r="L166" s="35"/>
      <c r="M166" s="35"/>
      <c r="N166" s="32"/>
      <c r="O166" s="34"/>
      <c r="P166" s="35"/>
    </row>
    <row r="167" spans="1:16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4"/>
      <c r="J167" s="46"/>
      <c r="K167" s="35"/>
      <c r="L167" s="35"/>
      <c r="M167" s="35"/>
      <c r="N167" s="32"/>
      <c r="O167" s="34"/>
      <c r="P167" s="35"/>
    </row>
    <row r="168" spans="1:16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15">
        <v>0</v>
      </c>
      <c r="J168" s="19">
        <v>0</v>
      </c>
      <c r="K168" s="8">
        <v>0</v>
      </c>
      <c r="L168" s="8">
        <v>5274102.99</v>
      </c>
      <c r="M168" s="8">
        <v>-5274102.99</v>
      </c>
      <c r="N168" s="14">
        <v>0</v>
      </c>
      <c r="O168" s="15">
        <v>0</v>
      </c>
      <c r="P168" s="8">
        <v>-5274102.99</v>
      </c>
    </row>
    <row r="169" spans="1:16" x14ac:dyDescent="0.25">
      <c r="A169" s="25" t="s">
        <v>151</v>
      </c>
      <c r="B169" s="14">
        <v>7627909.9900000002</v>
      </c>
      <c r="C169" s="6">
        <v>4863929.72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15">
        <v>12491839.710000001</v>
      </c>
      <c r="J169" s="19">
        <v>17788.45</v>
      </c>
      <c r="K169" s="8">
        <v>12509628.16</v>
      </c>
      <c r="L169" s="8">
        <v>36506111.810000002</v>
      </c>
      <c r="M169" s="8">
        <v>-23996483.649999999</v>
      </c>
      <c r="N169" s="14">
        <v>0</v>
      </c>
      <c r="O169" s="15">
        <v>4253573</v>
      </c>
      <c r="P169" s="8">
        <v>-28250056.649999999</v>
      </c>
    </row>
    <row r="170" spans="1:16" x14ac:dyDescent="0.25">
      <c r="A170" s="25" t="s">
        <v>152</v>
      </c>
      <c r="B170" s="14">
        <v>13585443.720000001</v>
      </c>
      <c r="C170" s="6">
        <v>9636385.0700000003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15">
        <v>23221828.789999999</v>
      </c>
      <c r="J170" s="19">
        <v>5555.6</v>
      </c>
      <c r="K170" s="8">
        <v>23227384.390000001</v>
      </c>
      <c r="L170" s="8">
        <v>36247756.240000002</v>
      </c>
      <c r="M170" s="8">
        <v>-13020371.85</v>
      </c>
      <c r="N170" s="14">
        <v>0</v>
      </c>
      <c r="O170" s="15">
        <v>4609615.5</v>
      </c>
      <c r="P170" s="8">
        <v>-17629987.350000001</v>
      </c>
    </row>
    <row r="171" spans="1:16" x14ac:dyDescent="0.25">
      <c r="A171" s="25" t="s">
        <v>153</v>
      </c>
      <c r="B171" s="14">
        <v>13925995.689999999</v>
      </c>
      <c r="C171" s="6">
        <v>12109626.470000001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15">
        <v>26035622.16</v>
      </c>
      <c r="J171" s="19">
        <v>33758.18</v>
      </c>
      <c r="K171" s="8">
        <v>26069380.34</v>
      </c>
      <c r="L171" s="8">
        <v>40775746.670000002</v>
      </c>
      <c r="M171" s="8">
        <v>-14706366.33</v>
      </c>
      <c r="N171" s="14">
        <v>0</v>
      </c>
      <c r="O171" s="15">
        <v>4731561.5</v>
      </c>
      <c r="P171" s="8">
        <v>-19437927.829999998</v>
      </c>
    </row>
    <row r="172" spans="1:16" x14ac:dyDescent="0.25">
      <c r="A172" s="22" t="s">
        <v>162</v>
      </c>
      <c r="B172" s="12">
        <f t="shared" ref="B172:P172" si="46">SUM(B168:B171)</f>
        <v>35139349.399999999</v>
      </c>
      <c r="C172" s="5">
        <f t="shared" si="46"/>
        <v>26609941.259999998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13">
        <f t="shared" si="46"/>
        <v>61749290.659999996</v>
      </c>
      <c r="J172" s="18">
        <f t="shared" si="46"/>
        <v>57102.23</v>
      </c>
      <c r="K172" s="7">
        <f t="shared" si="46"/>
        <v>61806392.890000001</v>
      </c>
      <c r="L172" s="7">
        <f t="shared" si="46"/>
        <v>118803717.71000001</v>
      </c>
      <c r="M172" s="7">
        <f t="shared" si="46"/>
        <v>-56997324.82</v>
      </c>
      <c r="N172" s="12">
        <f t="shared" si="46"/>
        <v>0</v>
      </c>
      <c r="O172" s="13">
        <f t="shared" si="46"/>
        <v>13594750</v>
      </c>
      <c r="P172" s="7">
        <f t="shared" si="46"/>
        <v>-70592074.819999993</v>
      </c>
    </row>
    <row r="173" spans="1:16" x14ac:dyDescent="0.25">
      <c r="A173" s="24"/>
      <c r="B173" s="32"/>
      <c r="C173" s="33"/>
      <c r="D173" s="33"/>
      <c r="E173" s="33"/>
      <c r="F173" s="33"/>
      <c r="G173" s="33"/>
      <c r="H173" s="33"/>
      <c r="I173" s="34"/>
      <c r="J173" s="46"/>
      <c r="K173" s="35"/>
      <c r="L173" s="35"/>
      <c r="M173" s="35"/>
      <c r="N173" s="32"/>
      <c r="O173" s="34"/>
      <c r="P173" s="35"/>
    </row>
    <row r="174" spans="1:16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4"/>
      <c r="J174" s="46"/>
      <c r="K174" s="35"/>
      <c r="L174" s="35"/>
      <c r="M174" s="35"/>
      <c r="N174" s="32"/>
      <c r="O174" s="34"/>
      <c r="P174" s="35"/>
    </row>
    <row r="175" spans="1:16" x14ac:dyDescent="0.25">
      <c r="A175" s="25" t="s">
        <v>150</v>
      </c>
      <c r="B175" s="14">
        <v>122139103</v>
      </c>
      <c r="C175" s="6">
        <v>91245111</v>
      </c>
      <c r="D175" s="6">
        <v>0</v>
      </c>
      <c r="E175" s="6">
        <v>614326</v>
      </c>
      <c r="F175" s="6">
        <v>0</v>
      </c>
      <c r="G175" s="6">
        <v>802878</v>
      </c>
      <c r="H175" s="6">
        <v>1417204</v>
      </c>
      <c r="I175" s="15">
        <v>214801418</v>
      </c>
      <c r="J175" s="19">
        <v>3562216</v>
      </c>
      <c r="K175" s="8">
        <v>218363634</v>
      </c>
      <c r="L175" s="8">
        <v>231331667</v>
      </c>
      <c r="M175" s="8">
        <v>-12968033</v>
      </c>
      <c r="N175" s="14">
        <v>113359</v>
      </c>
      <c r="O175" s="15">
        <v>128263</v>
      </c>
      <c r="P175" s="8">
        <v>-12982937</v>
      </c>
    </row>
    <row r="176" spans="1:16" x14ac:dyDescent="0.25">
      <c r="A176" s="25" t="s">
        <v>151</v>
      </c>
      <c r="B176" s="14">
        <v>124822370</v>
      </c>
      <c r="C176" s="6">
        <v>92085281</v>
      </c>
      <c r="D176" s="6">
        <v>0</v>
      </c>
      <c r="E176" s="6">
        <v>704477</v>
      </c>
      <c r="F176" s="6">
        <v>0</v>
      </c>
      <c r="G176" s="6">
        <v>637575</v>
      </c>
      <c r="H176" s="6">
        <v>1342052</v>
      </c>
      <c r="I176" s="15">
        <v>218249703</v>
      </c>
      <c r="J176" s="19">
        <v>12965942</v>
      </c>
      <c r="K176" s="8">
        <v>231215645</v>
      </c>
      <c r="L176" s="8">
        <v>254512268</v>
      </c>
      <c r="M176" s="8">
        <v>-23296623</v>
      </c>
      <c r="N176" s="14">
        <v>289566</v>
      </c>
      <c r="O176" s="15">
        <v>414380</v>
      </c>
      <c r="P176" s="8">
        <v>-23421437</v>
      </c>
    </row>
    <row r="177" spans="1:16" x14ac:dyDescent="0.25">
      <c r="A177" s="25" t="s">
        <v>152</v>
      </c>
      <c r="B177" s="14">
        <v>138345072</v>
      </c>
      <c r="C177" s="6">
        <v>94721282</v>
      </c>
      <c r="D177" s="6">
        <v>0</v>
      </c>
      <c r="E177" s="6">
        <v>2890374</v>
      </c>
      <c r="F177" s="6">
        <v>0</v>
      </c>
      <c r="G177" s="6">
        <v>2239231</v>
      </c>
      <c r="H177" s="6">
        <v>5129605</v>
      </c>
      <c r="I177" s="15">
        <v>238195959</v>
      </c>
      <c r="J177" s="19">
        <v>6218246</v>
      </c>
      <c r="K177" s="8">
        <v>244414205</v>
      </c>
      <c r="L177" s="8">
        <v>249936318</v>
      </c>
      <c r="M177" s="8">
        <v>-5522113</v>
      </c>
      <c r="N177" s="14">
        <v>1424196</v>
      </c>
      <c r="O177" s="15">
        <v>182635</v>
      </c>
      <c r="P177" s="8">
        <v>-4280552</v>
      </c>
    </row>
    <row r="178" spans="1:16" x14ac:dyDescent="0.25">
      <c r="A178" s="25" t="s">
        <v>153</v>
      </c>
      <c r="B178" s="14">
        <v>147234782</v>
      </c>
      <c r="C178" s="6">
        <v>100383253</v>
      </c>
      <c r="D178" s="6">
        <v>0</v>
      </c>
      <c r="E178" s="6">
        <v>2789548</v>
      </c>
      <c r="F178" s="6">
        <v>0</v>
      </c>
      <c r="G178" s="6">
        <v>1986589</v>
      </c>
      <c r="H178" s="6">
        <v>4776137</v>
      </c>
      <c r="I178" s="15">
        <v>252394172</v>
      </c>
      <c r="J178" s="19">
        <v>11310049</v>
      </c>
      <c r="K178" s="8">
        <v>263704221</v>
      </c>
      <c r="L178" s="8">
        <v>250354054</v>
      </c>
      <c r="M178" s="8">
        <v>13350167</v>
      </c>
      <c r="N178" s="14">
        <v>396110</v>
      </c>
      <c r="O178" s="15">
        <v>282893</v>
      </c>
      <c r="P178" s="8">
        <v>13463384</v>
      </c>
    </row>
    <row r="179" spans="1:16" x14ac:dyDescent="0.25">
      <c r="A179" s="22" t="s">
        <v>162</v>
      </c>
      <c r="B179" s="12">
        <f t="shared" ref="B179:I179" si="47">SUM(B175:B178)</f>
        <v>532541327</v>
      </c>
      <c r="C179" s="5">
        <f t="shared" si="47"/>
        <v>378434927</v>
      </c>
      <c r="D179" s="5">
        <f t="shared" si="47"/>
        <v>0</v>
      </c>
      <c r="E179" s="5">
        <f t="shared" si="47"/>
        <v>6998725</v>
      </c>
      <c r="F179" s="5">
        <f t="shared" si="47"/>
        <v>0</v>
      </c>
      <c r="G179" s="5">
        <f t="shared" si="47"/>
        <v>5666273</v>
      </c>
      <c r="H179" s="5">
        <f t="shared" si="47"/>
        <v>12664998</v>
      </c>
      <c r="I179" s="13">
        <f t="shared" si="47"/>
        <v>923641252</v>
      </c>
      <c r="J179" s="18">
        <f t="shared" ref="J179:P179" si="48">SUM(J175:J178)</f>
        <v>34056453</v>
      </c>
      <c r="K179" s="7">
        <f t="shared" si="48"/>
        <v>957697705</v>
      </c>
      <c r="L179" s="7">
        <f t="shared" si="48"/>
        <v>986134307</v>
      </c>
      <c r="M179" s="7">
        <f t="shared" si="48"/>
        <v>-28436602</v>
      </c>
      <c r="N179" s="12">
        <f t="shared" si="48"/>
        <v>2223231</v>
      </c>
      <c r="O179" s="13">
        <f t="shared" si="48"/>
        <v>1008171</v>
      </c>
      <c r="P179" s="7">
        <f t="shared" si="48"/>
        <v>-27221542</v>
      </c>
    </row>
    <row r="180" spans="1:16" x14ac:dyDescent="0.25">
      <c r="A180" s="24"/>
      <c r="B180" s="32"/>
      <c r="C180" s="33"/>
      <c r="D180" s="33"/>
      <c r="E180" s="33"/>
      <c r="F180" s="33"/>
      <c r="G180" s="33"/>
      <c r="H180" s="33"/>
      <c r="I180" s="34"/>
      <c r="J180" s="46"/>
      <c r="K180" s="35"/>
      <c r="L180" s="35"/>
      <c r="M180" s="35"/>
      <c r="N180" s="32"/>
      <c r="O180" s="34"/>
      <c r="P180" s="35"/>
    </row>
    <row r="181" spans="1:16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4"/>
      <c r="J181" s="46"/>
      <c r="K181" s="35"/>
      <c r="L181" s="35"/>
      <c r="M181" s="35"/>
      <c r="N181" s="32"/>
      <c r="O181" s="34"/>
      <c r="P181" s="35"/>
    </row>
    <row r="182" spans="1:16" x14ac:dyDescent="0.25">
      <c r="A182" s="25" t="s">
        <v>150</v>
      </c>
      <c r="B182" s="14">
        <v>13168841</v>
      </c>
      <c r="C182" s="6">
        <v>20508559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15">
        <v>33677400</v>
      </c>
      <c r="J182" s="19">
        <v>210369</v>
      </c>
      <c r="K182" s="8">
        <v>33887769</v>
      </c>
      <c r="L182" s="8">
        <v>33960719</v>
      </c>
      <c r="M182" s="8">
        <v>-72950</v>
      </c>
      <c r="N182" s="14">
        <v>0</v>
      </c>
      <c r="O182" s="15">
        <v>291833</v>
      </c>
      <c r="P182" s="8">
        <v>-364783</v>
      </c>
    </row>
    <row r="183" spans="1:16" x14ac:dyDescent="0.25">
      <c r="A183" s="25" t="s">
        <v>151</v>
      </c>
      <c r="B183" s="14">
        <v>14086682</v>
      </c>
      <c r="C183" s="6">
        <v>20943348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15">
        <v>35030030</v>
      </c>
      <c r="J183" s="19">
        <v>214239</v>
      </c>
      <c r="K183" s="8">
        <v>35244269</v>
      </c>
      <c r="L183" s="8">
        <v>37321458</v>
      </c>
      <c r="M183" s="8">
        <v>-2077189</v>
      </c>
      <c r="N183" s="14">
        <v>39367</v>
      </c>
      <c r="O183" s="15">
        <v>0</v>
      </c>
      <c r="P183" s="8">
        <v>-2037822</v>
      </c>
    </row>
    <row r="184" spans="1:16" x14ac:dyDescent="0.25">
      <c r="A184" s="25" t="s">
        <v>152</v>
      </c>
      <c r="B184" s="14">
        <v>14881180</v>
      </c>
      <c r="C184" s="6">
        <v>20973190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15">
        <v>35854370</v>
      </c>
      <c r="J184" s="19">
        <v>423892</v>
      </c>
      <c r="K184" s="8">
        <v>36278262</v>
      </c>
      <c r="L184" s="8">
        <v>34633047</v>
      </c>
      <c r="M184" s="8">
        <v>1645215</v>
      </c>
      <c r="N184" s="14">
        <v>0</v>
      </c>
      <c r="O184" s="15">
        <v>52742</v>
      </c>
      <c r="P184" s="8">
        <v>1592473</v>
      </c>
    </row>
    <row r="185" spans="1:16" x14ac:dyDescent="0.25">
      <c r="A185" s="25" t="s">
        <v>153</v>
      </c>
      <c r="B185" s="14">
        <v>15849833</v>
      </c>
      <c r="C185" s="6">
        <v>23082260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15">
        <v>38932093</v>
      </c>
      <c r="J185" s="19">
        <v>197724</v>
      </c>
      <c r="K185" s="8">
        <v>39129817</v>
      </c>
      <c r="L185" s="8">
        <v>37781552</v>
      </c>
      <c r="M185" s="8">
        <v>1348265</v>
      </c>
      <c r="N185" s="14">
        <v>11363</v>
      </c>
      <c r="O185" s="15">
        <v>0</v>
      </c>
      <c r="P185" s="8">
        <v>1359628</v>
      </c>
    </row>
    <row r="186" spans="1:16" x14ac:dyDescent="0.25">
      <c r="A186" s="22" t="s">
        <v>162</v>
      </c>
      <c r="B186" s="12">
        <f t="shared" ref="B186:I186" si="49">SUM(B182:B185)</f>
        <v>57986536</v>
      </c>
      <c r="C186" s="5">
        <f t="shared" si="49"/>
        <v>85507357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13">
        <f t="shared" si="49"/>
        <v>143493893</v>
      </c>
      <c r="J186" s="18">
        <f t="shared" ref="J186:P186" si="50">SUM(J182:J185)</f>
        <v>1046224</v>
      </c>
      <c r="K186" s="7">
        <f t="shared" si="50"/>
        <v>144540117</v>
      </c>
      <c r="L186" s="7">
        <f t="shared" si="50"/>
        <v>143696776</v>
      </c>
      <c r="M186" s="7">
        <f t="shared" si="50"/>
        <v>843341</v>
      </c>
      <c r="N186" s="12">
        <f t="shared" si="50"/>
        <v>50730</v>
      </c>
      <c r="O186" s="13">
        <f t="shared" si="50"/>
        <v>344575</v>
      </c>
      <c r="P186" s="7">
        <f t="shared" si="50"/>
        <v>549496</v>
      </c>
    </row>
    <row r="187" spans="1:16" x14ac:dyDescent="0.25">
      <c r="A187" s="24"/>
      <c r="B187" s="32"/>
      <c r="C187" s="33"/>
      <c r="D187" s="33"/>
      <c r="E187" s="33"/>
      <c r="F187" s="33"/>
      <c r="G187" s="33"/>
      <c r="H187" s="33"/>
      <c r="I187" s="34"/>
      <c r="J187" s="46"/>
      <c r="K187" s="35"/>
      <c r="L187" s="35"/>
      <c r="M187" s="35"/>
      <c r="N187" s="32"/>
      <c r="O187" s="34"/>
      <c r="P187" s="35"/>
    </row>
    <row r="188" spans="1:16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4"/>
      <c r="J188" s="46"/>
      <c r="K188" s="35"/>
      <c r="L188" s="35"/>
      <c r="M188" s="35"/>
      <c r="N188" s="32"/>
      <c r="O188" s="34"/>
      <c r="P188" s="35"/>
    </row>
    <row r="189" spans="1:16" x14ac:dyDescent="0.25">
      <c r="A189" s="25" t="s">
        <v>150</v>
      </c>
      <c r="B189" s="14">
        <v>43999389</v>
      </c>
      <c r="C189" s="6">
        <v>20964023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15">
        <v>64963412</v>
      </c>
      <c r="J189" s="19">
        <v>1047989</v>
      </c>
      <c r="K189" s="8">
        <v>66011401</v>
      </c>
      <c r="L189" s="8">
        <v>74061968</v>
      </c>
      <c r="M189" s="8">
        <v>-8050567</v>
      </c>
      <c r="N189" s="14">
        <v>46876</v>
      </c>
      <c r="O189" s="15">
        <v>2634167</v>
      </c>
      <c r="P189" s="8">
        <v>-10637858</v>
      </c>
    </row>
    <row r="190" spans="1:16" x14ac:dyDescent="0.25">
      <c r="A190" s="25" t="s">
        <v>151</v>
      </c>
      <c r="B190" s="14">
        <v>48100932</v>
      </c>
      <c r="C190" s="6">
        <v>8205776.4299999997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15">
        <v>56306708.43</v>
      </c>
      <c r="J190" s="19">
        <v>1248165</v>
      </c>
      <c r="K190" s="8">
        <v>57554873.43</v>
      </c>
      <c r="L190" s="8">
        <v>72118426.5</v>
      </c>
      <c r="M190" s="8">
        <v>-14563553.07</v>
      </c>
      <c r="N190" s="14">
        <v>3377</v>
      </c>
      <c r="O190" s="15">
        <v>2639694</v>
      </c>
      <c r="P190" s="8">
        <v>-17199870.07</v>
      </c>
    </row>
    <row r="191" spans="1:16" x14ac:dyDescent="0.25">
      <c r="A191" s="25" t="s">
        <v>152</v>
      </c>
      <c r="B191" s="14">
        <v>34182605.670000002</v>
      </c>
      <c r="C191" s="6">
        <v>14784739.210000001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15">
        <v>48967344.880000003</v>
      </c>
      <c r="J191" s="19">
        <v>1217377</v>
      </c>
      <c r="K191" s="8">
        <v>50184721.880000003</v>
      </c>
      <c r="L191" s="8">
        <v>64559269.240000002</v>
      </c>
      <c r="M191" s="8">
        <v>-14374547.359999999</v>
      </c>
      <c r="N191" s="14">
        <v>40150</v>
      </c>
      <c r="O191" s="15">
        <v>1026778</v>
      </c>
      <c r="P191" s="8">
        <v>-15361175.359999999</v>
      </c>
    </row>
    <row r="192" spans="1:16" x14ac:dyDescent="0.25">
      <c r="A192" s="25" t="s">
        <v>153</v>
      </c>
      <c r="B192" s="14">
        <v>36988181</v>
      </c>
      <c r="C192" s="6">
        <v>11174923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15">
        <v>48163104</v>
      </c>
      <c r="J192" s="19">
        <v>894179</v>
      </c>
      <c r="K192" s="8">
        <v>49057283</v>
      </c>
      <c r="L192" s="8">
        <v>59909294</v>
      </c>
      <c r="M192" s="8">
        <v>-10852011</v>
      </c>
      <c r="N192" s="14">
        <v>0</v>
      </c>
      <c r="O192" s="15">
        <v>-2104590</v>
      </c>
      <c r="P192" s="8">
        <v>-8747421</v>
      </c>
    </row>
    <row r="193" spans="1:16" x14ac:dyDescent="0.25">
      <c r="A193" s="22" t="s">
        <v>162</v>
      </c>
      <c r="B193" s="12">
        <f t="shared" ref="B193:I193" si="51">SUM(B189:B192)</f>
        <v>163271107.67000002</v>
      </c>
      <c r="C193" s="5">
        <f t="shared" si="51"/>
        <v>55129461.640000001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13">
        <f t="shared" si="51"/>
        <v>218400569.31</v>
      </c>
      <c r="J193" s="18">
        <f t="shared" ref="J193:P193" si="52">SUM(J189:J192)</f>
        <v>4407710</v>
      </c>
      <c r="K193" s="7">
        <f t="shared" si="52"/>
        <v>222808279.31</v>
      </c>
      <c r="L193" s="7">
        <f t="shared" si="52"/>
        <v>270648957.74000001</v>
      </c>
      <c r="M193" s="7">
        <f t="shared" si="52"/>
        <v>-47840678.43</v>
      </c>
      <c r="N193" s="12">
        <f t="shared" si="52"/>
        <v>90403</v>
      </c>
      <c r="O193" s="13">
        <f t="shared" si="52"/>
        <v>4196049</v>
      </c>
      <c r="P193" s="7">
        <f t="shared" si="52"/>
        <v>-51946324.43</v>
      </c>
    </row>
    <row r="194" spans="1:16" x14ac:dyDescent="0.25">
      <c r="A194" s="24"/>
      <c r="B194" s="32"/>
      <c r="C194" s="33"/>
      <c r="D194" s="33"/>
      <c r="E194" s="33"/>
      <c r="F194" s="33"/>
      <c r="G194" s="33"/>
      <c r="H194" s="33"/>
      <c r="I194" s="34"/>
      <c r="J194" s="46"/>
      <c r="K194" s="35"/>
      <c r="L194" s="35"/>
      <c r="M194" s="35"/>
      <c r="N194" s="32"/>
      <c r="O194" s="34"/>
      <c r="P194" s="35"/>
    </row>
    <row r="195" spans="1:16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4"/>
      <c r="J195" s="46"/>
      <c r="K195" s="35"/>
      <c r="L195" s="35"/>
      <c r="M195" s="35"/>
      <c r="N195" s="32"/>
      <c r="O195" s="34"/>
      <c r="P195" s="35"/>
    </row>
    <row r="196" spans="1:16" x14ac:dyDescent="0.25">
      <c r="A196" s="25" t="s">
        <v>150</v>
      </c>
      <c r="B196" s="14">
        <v>5336559</v>
      </c>
      <c r="C196" s="6">
        <v>8100630</v>
      </c>
      <c r="D196" s="6">
        <v>0</v>
      </c>
      <c r="E196" s="6">
        <v>8223603</v>
      </c>
      <c r="F196" s="6">
        <v>0</v>
      </c>
      <c r="G196" s="6">
        <v>0</v>
      </c>
      <c r="H196" s="6">
        <v>8223603</v>
      </c>
      <c r="I196" s="15">
        <v>21660792</v>
      </c>
      <c r="J196" s="19">
        <v>507473</v>
      </c>
      <c r="K196" s="8">
        <v>22168265</v>
      </c>
      <c r="L196" s="8">
        <v>16539752</v>
      </c>
      <c r="M196" s="8">
        <v>5628513</v>
      </c>
      <c r="N196" s="14">
        <v>0</v>
      </c>
      <c r="O196" s="15">
        <v>0</v>
      </c>
      <c r="P196" s="8">
        <v>5628513</v>
      </c>
    </row>
    <row r="197" spans="1:16" x14ac:dyDescent="0.25">
      <c r="A197" s="25" t="s">
        <v>151</v>
      </c>
      <c r="B197" s="14">
        <v>4685612</v>
      </c>
      <c r="C197" s="6">
        <v>8158513</v>
      </c>
      <c r="D197" s="6">
        <v>0</v>
      </c>
      <c r="E197" s="6">
        <v>3380979</v>
      </c>
      <c r="F197" s="6">
        <v>0</v>
      </c>
      <c r="G197" s="6">
        <v>0</v>
      </c>
      <c r="H197" s="6">
        <v>3380979</v>
      </c>
      <c r="I197" s="15">
        <v>16225104</v>
      </c>
      <c r="J197" s="19">
        <v>644249</v>
      </c>
      <c r="K197" s="8">
        <v>16869353</v>
      </c>
      <c r="L197" s="8">
        <v>16308769</v>
      </c>
      <c r="M197" s="8">
        <v>560584</v>
      </c>
      <c r="N197" s="14">
        <v>0</v>
      </c>
      <c r="O197" s="15">
        <v>0</v>
      </c>
      <c r="P197" s="8">
        <v>560584</v>
      </c>
    </row>
    <row r="198" spans="1:16" x14ac:dyDescent="0.25">
      <c r="A198" s="25" t="s">
        <v>152</v>
      </c>
      <c r="B198" s="14">
        <v>6252883</v>
      </c>
      <c r="C198" s="6">
        <v>7551578</v>
      </c>
      <c r="D198" s="6">
        <v>0</v>
      </c>
      <c r="E198" s="6">
        <v>2300904</v>
      </c>
      <c r="F198" s="6">
        <v>0</v>
      </c>
      <c r="G198" s="6">
        <v>0</v>
      </c>
      <c r="H198" s="6">
        <v>2300904</v>
      </c>
      <c r="I198" s="15">
        <v>16105365</v>
      </c>
      <c r="J198" s="19">
        <v>147793</v>
      </c>
      <c r="K198" s="8">
        <v>16253158</v>
      </c>
      <c r="L198" s="8">
        <v>16131120</v>
      </c>
      <c r="M198" s="8">
        <v>122038</v>
      </c>
      <c r="N198" s="14">
        <v>0</v>
      </c>
      <c r="O198" s="15">
        <v>0</v>
      </c>
      <c r="P198" s="8">
        <v>122038</v>
      </c>
    </row>
    <row r="199" spans="1:16" x14ac:dyDescent="0.25">
      <c r="A199" s="25" t="s">
        <v>153</v>
      </c>
      <c r="B199" s="14">
        <v>3586174</v>
      </c>
      <c r="C199" s="6">
        <v>8519940</v>
      </c>
      <c r="D199" s="6">
        <v>0</v>
      </c>
      <c r="E199" s="6">
        <v>3086776</v>
      </c>
      <c r="F199" s="6">
        <v>0</v>
      </c>
      <c r="G199" s="6">
        <v>0</v>
      </c>
      <c r="H199" s="6">
        <v>3086776</v>
      </c>
      <c r="I199" s="15">
        <v>15192890</v>
      </c>
      <c r="J199" s="19">
        <v>184384</v>
      </c>
      <c r="K199" s="8">
        <v>15377274</v>
      </c>
      <c r="L199" s="8">
        <v>15678284</v>
      </c>
      <c r="M199" s="8">
        <v>-301010</v>
      </c>
      <c r="N199" s="14">
        <v>0</v>
      </c>
      <c r="O199" s="15">
        <v>0</v>
      </c>
      <c r="P199" s="8">
        <v>-301010</v>
      </c>
    </row>
    <row r="200" spans="1:16" x14ac:dyDescent="0.25">
      <c r="A200" s="22" t="s">
        <v>162</v>
      </c>
      <c r="B200" s="12">
        <f t="shared" ref="B200:I200" si="53">SUM(B196:B199)</f>
        <v>19861228</v>
      </c>
      <c r="C200" s="5">
        <f t="shared" si="53"/>
        <v>32330661</v>
      </c>
      <c r="D200" s="5">
        <f t="shared" si="53"/>
        <v>0</v>
      </c>
      <c r="E200" s="5">
        <f t="shared" si="53"/>
        <v>16992262</v>
      </c>
      <c r="F200" s="5">
        <f t="shared" si="53"/>
        <v>0</v>
      </c>
      <c r="G200" s="5">
        <f t="shared" si="53"/>
        <v>0</v>
      </c>
      <c r="H200" s="5">
        <f t="shared" si="53"/>
        <v>16992262</v>
      </c>
      <c r="I200" s="13">
        <f t="shared" si="53"/>
        <v>69184151</v>
      </c>
      <c r="J200" s="18">
        <f t="shared" ref="J200:P200" si="54">SUM(J196:J199)</f>
        <v>1483899</v>
      </c>
      <c r="K200" s="7">
        <f t="shared" si="54"/>
        <v>70668050</v>
      </c>
      <c r="L200" s="7">
        <f t="shared" si="54"/>
        <v>64657925</v>
      </c>
      <c r="M200" s="7">
        <f t="shared" si="54"/>
        <v>6010125</v>
      </c>
      <c r="N200" s="12">
        <f t="shared" si="54"/>
        <v>0</v>
      </c>
      <c r="O200" s="13">
        <f t="shared" si="54"/>
        <v>0</v>
      </c>
      <c r="P200" s="7">
        <f t="shared" si="54"/>
        <v>6010125</v>
      </c>
    </row>
    <row r="201" spans="1:16" x14ac:dyDescent="0.25">
      <c r="A201" s="24"/>
      <c r="B201" s="32"/>
      <c r="C201" s="33"/>
      <c r="D201" s="33"/>
      <c r="E201" s="33"/>
      <c r="F201" s="33"/>
      <c r="G201" s="33"/>
      <c r="H201" s="33"/>
      <c r="I201" s="34"/>
      <c r="J201" s="46"/>
      <c r="K201" s="35"/>
      <c r="L201" s="35"/>
      <c r="M201" s="35"/>
      <c r="N201" s="32"/>
      <c r="O201" s="34"/>
      <c r="P201" s="35"/>
    </row>
    <row r="202" spans="1:16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4"/>
      <c r="J202" s="46"/>
      <c r="K202" s="35"/>
      <c r="L202" s="35"/>
      <c r="M202" s="35"/>
      <c r="N202" s="32"/>
      <c r="O202" s="34"/>
      <c r="P202" s="35"/>
    </row>
    <row r="203" spans="1:16" x14ac:dyDescent="0.25">
      <c r="A203" s="25" t="s">
        <v>150</v>
      </c>
      <c r="B203" s="14">
        <v>158412</v>
      </c>
      <c r="C203" s="6">
        <v>1711879</v>
      </c>
      <c r="D203" s="6">
        <v>632338</v>
      </c>
      <c r="E203" s="6">
        <v>347491</v>
      </c>
      <c r="F203" s="6">
        <v>0</v>
      </c>
      <c r="G203" s="6">
        <v>375</v>
      </c>
      <c r="H203" s="6">
        <v>980204</v>
      </c>
      <c r="I203" s="15">
        <v>2850495</v>
      </c>
      <c r="J203" s="19">
        <v>123782</v>
      </c>
      <c r="K203" s="8">
        <v>2974277</v>
      </c>
      <c r="L203" s="8">
        <v>3850799</v>
      </c>
      <c r="M203" s="8">
        <v>-876522</v>
      </c>
      <c r="N203" s="14">
        <v>841543</v>
      </c>
      <c r="O203" s="15">
        <v>682574</v>
      </c>
      <c r="P203" s="8">
        <v>-717553</v>
      </c>
    </row>
    <row r="204" spans="1:16" x14ac:dyDescent="0.25">
      <c r="A204" s="25" t="s">
        <v>151</v>
      </c>
      <c r="B204" s="14">
        <v>322724</v>
      </c>
      <c r="C204" s="6">
        <v>1550538</v>
      </c>
      <c r="D204" s="6">
        <v>646350</v>
      </c>
      <c r="E204" s="6">
        <v>491907</v>
      </c>
      <c r="F204" s="6">
        <v>0</v>
      </c>
      <c r="G204" s="6">
        <v>310</v>
      </c>
      <c r="H204" s="6">
        <v>1138567</v>
      </c>
      <c r="I204" s="15">
        <v>3011829</v>
      </c>
      <c r="J204" s="19">
        <v>147956</v>
      </c>
      <c r="K204" s="8">
        <v>3159785</v>
      </c>
      <c r="L204" s="8">
        <v>4225264</v>
      </c>
      <c r="M204" s="8">
        <v>-1065479</v>
      </c>
      <c r="N204" s="14">
        <v>5551592</v>
      </c>
      <c r="O204" s="15">
        <v>520</v>
      </c>
      <c r="P204" s="8">
        <v>4485593</v>
      </c>
    </row>
    <row r="205" spans="1:16" x14ac:dyDescent="0.25">
      <c r="A205" s="25" t="s">
        <v>152</v>
      </c>
      <c r="B205" s="14">
        <v>-35707</v>
      </c>
      <c r="C205" s="6">
        <v>1748114</v>
      </c>
      <c r="D205" s="6">
        <v>620010</v>
      </c>
      <c r="E205" s="6">
        <v>440584</v>
      </c>
      <c r="F205" s="6">
        <v>0</v>
      </c>
      <c r="G205" s="6">
        <v>1006</v>
      </c>
      <c r="H205" s="6">
        <v>1061600</v>
      </c>
      <c r="I205" s="15">
        <v>2774007</v>
      </c>
      <c r="J205" s="19">
        <v>202172</v>
      </c>
      <c r="K205" s="8">
        <v>2976179</v>
      </c>
      <c r="L205" s="8">
        <v>4547952</v>
      </c>
      <c r="M205" s="8">
        <v>-1571773</v>
      </c>
      <c r="N205" s="14">
        <v>1229798</v>
      </c>
      <c r="O205" s="15">
        <v>1157</v>
      </c>
      <c r="P205" s="8">
        <v>-343132</v>
      </c>
    </row>
    <row r="206" spans="1:16" x14ac:dyDescent="0.25">
      <c r="A206" s="25" t="s">
        <v>153</v>
      </c>
      <c r="B206" s="14">
        <v>46948</v>
      </c>
      <c r="C206" s="6">
        <v>1946488</v>
      </c>
      <c r="D206" s="6">
        <v>479979</v>
      </c>
      <c r="E206" s="6">
        <v>440996</v>
      </c>
      <c r="F206" s="6">
        <v>0</v>
      </c>
      <c r="G206" s="6">
        <v>202</v>
      </c>
      <c r="H206" s="6">
        <v>921177</v>
      </c>
      <c r="I206" s="15">
        <v>2914613</v>
      </c>
      <c r="J206" s="19">
        <v>169485</v>
      </c>
      <c r="K206" s="8">
        <v>3084098</v>
      </c>
      <c r="L206" s="8">
        <v>4237933</v>
      </c>
      <c r="M206" s="8">
        <v>-1153835</v>
      </c>
      <c r="N206" s="14">
        <v>1602634</v>
      </c>
      <c r="O206" s="15">
        <v>1655</v>
      </c>
      <c r="P206" s="8">
        <v>447144</v>
      </c>
    </row>
    <row r="207" spans="1:16" x14ac:dyDescent="0.25">
      <c r="A207" s="22" t="s">
        <v>162</v>
      </c>
      <c r="B207" s="12">
        <f t="shared" ref="B207:I207" si="55">SUM(B203:B206)</f>
        <v>492377</v>
      </c>
      <c r="C207" s="5">
        <f t="shared" si="55"/>
        <v>6957019</v>
      </c>
      <c r="D207" s="5">
        <f t="shared" si="55"/>
        <v>2378677</v>
      </c>
      <c r="E207" s="5">
        <f t="shared" si="55"/>
        <v>1720978</v>
      </c>
      <c r="F207" s="5">
        <f t="shared" si="55"/>
        <v>0</v>
      </c>
      <c r="G207" s="5">
        <f t="shared" si="55"/>
        <v>1893</v>
      </c>
      <c r="H207" s="5">
        <f t="shared" si="55"/>
        <v>4101548</v>
      </c>
      <c r="I207" s="13">
        <f t="shared" si="55"/>
        <v>11550944</v>
      </c>
      <c r="J207" s="18">
        <f t="shared" ref="J207:P207" si="56">SUM(J203:J206)</f>
        <v>643395</v>
      </c>
      <c r="K207" s="7">
        <f t="shared" si="56"/>
        <v>12194339</v>
      </c>
      <c r="L207" s="7">
        <f t="shared" si="56"/>
        <v>16861948</v>
      </c>
      <c r="M207" s="7">
        <f t="shared" si="56"/>
        <v>-4667609</v>
      </c>
      <c r="N207" s="12">
        <f t="shared" si="56"/>
        <v>9225567</v>
      </c>
      <c r="O207" s="13">
        <f t="shared" si="56"/>
        <v>685906</v>
      </c>
      <c r="P207" s="7">
        <f t="shared" si="56"/>
        <v>3872052</v>
      </c>
    </row>
    <row r="208" spans="1:16" x14ac:dyDescent="0.25">
      <c r="A208" s="24"/>
      <c r="B208" s="32"/>
      <c r="C208" s="33"/>
      <c r="D208" s="33"/>
      <c r="E208" s="33"/>
      <c r="F208" s="33"/>
      <c r="G208" s="33"/>
      <c r="H208" s="33"/>
      <c r="I208" s="34"/>
      <c r="J208" s="46"/>
      <c r="K208" s="35"/>
      <c r="L208" s="35"/>
      <c r="M208" s="35"/>
      <c r="N208" s="32"/>
      <c r="O208" s="34"/>
      <c r="P208" s="35"/>
    </row>
    <row r="209" spans="1:16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4"/>
      <c r="J209" s="46"/>
      <c r="K209" s="35"/>
      <c r="L209" s="35"/>
      <c r="M209" s="35"/>
      <c r="N209" s="32"/>
      <c r="O209" s="34"/>
      <c r="P209" s="35"/>
    </row>
    <row r="210" spans="1:16" x14ac:dyDescent="0.25">
      <c r="A210" s="25" t="s">
        <v>150</v>
      </c>
      <c r="B210" s="14">
        <v>2311129.34</v>
      </c>
      <c r="C210" s="6">
        <v>5837697.4400000004</v>
      </c>
      <c r="D210" s="6">
        <v>0</v>
      </c>
      <c r="E210" s="6">
        <v>0</v>
      </c>
      <c r="F210" s="6">
        <v>0</v>
      </c>
      <c r="G210" s="6">
        <v>290307</v>
      </c>
      <c r="H210" s="6">
        <v>290307</v>
      </c>
      <c r="I210" s="15">
        <v>8439133.7799999993</v>
      </c>
      <c r="J210" s="19">
        <v>235062.22</v>
      </c>
      <c r="K210" s="8">
        <v>8674196</v>
      </c>
      <c r="L210" s="8">
        <v>8402994</v>
      </c>
      <c r="M210" s="8">
        <v>271202</v>
      </c>
      <c r="N210" s="14">
        <v>2403</v>
      </c>
      <c r="O210" s="15">
        <v>0</v>
      </c>
      <c r="P210" s="8">
        <v>273605</v>
      </c>
    </row>
    <row r="211" spans="1:16" x14ac:dyDescent="0.25">
      <c r="A211" s="25" t="s">
        <v>151</v>
      </c>
      <c r="B211" s="14">
        <v>2198123.88</v>
      </c>
      <c r="C211" s="6">
        <v>5913347.21</v>
      </c>
      <c r="D211" s="6">
        <v>0</v>
      </c>
      <c r="E211" s="6">
        <v>0</v>
      </c>
      <c r="F211" s="6">
        <v>0</v>
      </c>
      <c r="G211" s="6">
        <v>47893.48</v>
      </c>
      <c r="H211" s="6">
        <v>47893.48</v>
      </c>
      <c r="I211" s="15">
        <v>8159364.5700000003</v>
      </c>
      <c r="J211" s="19">
        <v>212088.31</v>
      </c>
      <c r="K211" s="8">
        <v>8371452.8799999999</v>
      </c>
      <c r="L211" s="8">
        <v>8364653.8600000003</v>
      </c>
      <c r="M211" s="8">
        <v>6799.02</v>
      </c>
      <c r="N211" s="14">
        <v>2403.94</v>
      </c>
      <c r="O211" s="15">
        <v>0</v>
      </c>
      <c r="P211" s="8">
        <v>9202.9599999999991</v>
      </c>
    </row>
    <row r="212" spans="1:16" x14ac:dyDescent="0.25">
      <c r="A212" s="25" t="s">
        <v>152</v>
      </c>
      <c r="B212" s="14">
        <v>2756206.33</v>
      </c>
      <c r="C212" s="6">
        <v>5993390.4299999997</v>
      </c>
      <c r="D212" s="6">
        <v>0</v>
      </c>
      <c r="E212" s="6">
        <v>0</v>
      </c>
      <c r="F212" s="6">
        <v>0</v>
      </c>
      <c r="G212" s="6">
        <v>71833.279999999999</v>
      </c>
      <c r="H212" s="6">
        <v>71833.279999999999</v>
      </c>
      <c r="I212" s="15">
        <v>8821430.0399999991</v>
      </c>
      <c r="J212" s="19">
        <v>0</v>
      </c>
      <c r="K212" s="8">
        <v>8821430.0399999991</v>
      </c>
      <c r="L212" s="8">
        <v>8757153.9199999999</v>
      </c>
      <c r="M212" s="8">
        <v>64276.12</v>
      </c>
      <c r="N212" s="14">
        <v>1803.97</v>
      </c>
      <c r="O212" s="15">
        <v>0</v>
      </c>
      <c r="P212" s="8">
        <v>66080.09</v>
      </c>
    </row>
    <row r="213" spans="1:16" x14ac:dyDescent="0.25">
      <c r="A213" s="25" t="s">
        <v>153</v>
      </c>
      <c r="B213" s="14">
        <v>1628231.35</v>
      </c>
      <c r="C213" s="6">
        <v>4083417.65</v>
      </c>
      <c r="D213" s="6">
        <v>0</v>
      </c>
      <c r="E213" s="6">
        <v>0</v>
      </c>
      <c r="F213" s="6">
        <v>0</v>
      </c>
      <c r="G213" s="6">
        <v>4783269.75</v>
      </c>
      <c r="H213" s="6">
        <v>4783269.75</v>
      </c>
      <c r="I213" s="15">
        <v>10494918.75</v>
      </c>
      <c r="J213" s="19">
        <v>231476.77</v>
      </c>
      <c r="K213" s="8">
        <v>10726395.52</v>
      </c>
      <c r="L213" s="8">
        <v>9325258</v>
      </c>
      <c r="M213" s="8">
        <v>1401137.52</v>
      </c>
      <c r="N213" s="14">
        <v>1606.26</v>
      </c>
      <c r="O213" s="15">
        <v>0</v>
      </c>
      <c r="P213" s="8">
        <v>1402743.78</v>
      </c>
    </row>
    <row r="214" spans="1:16" x14ac:dyDescent="0.25">
      <c r="A214" s="22" t="s">
        <v>162</v>
      </c>
      <c r="B214" s="12">
        <f t="shared" ref="B214:I214" si="57">SUM(B210:B213)</f>
        <v>8893690.9000000004</v>
      </c>
      <c r="C214" s="5">
        <f t="shared" si="57"/>
        <v>21827852.729999997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5193303.51</v>
      </c>
      <c r="H214" s="5">
        <f t="shared" si="57"/>
        <v>5193303.51</v>
      </c>
      <c r="I214" s="13">
        <f t="shared" si="57"/>
        <v>35914847.140000001</v>
      </c>
      <c r="J214" s="18">
        <f t="shared" ref="J214:P214" si="58">SUM(J210:J213)</f>
        <v>678627.3</v>
      </c>
      <c r="K214" s="7">
        <f t="shared" si="58"/>
        <v>36593474.439999998</v>
      </c>
      <c r="L214" s="7">
        <f t="shared" si="58"/>
        <v>34850059.780000001</v>
      </c>
      <c r="M214" s="7">
        <f t="shared" si="58"/>
        <v>1743414.6600000001</v>
      </c>
      <c r="N214" s="12">
        <f t="shared" si="58"/>
        <v>8217.17</v>
      </c>
      <c r="O214" s="13">
        <f t="shared" si="58"/>
        <v>0</v>
      </c>
      <c r="P214" s="7">
        <f t="shared" si="58"/>
        <v>1751631.83</v>
      </c>
    </row>
    <row r="215" spans="1:16" x14ac:dyDescent="0.25">
      <c r="A215" s="24"/>
      <c r="B215" s="32"/>
      <c r="C215" s="33"/>
      <c r="D215" s="33"/>
      <c r="E215" s="33"/>
      <c r="F215" s="33"/>
      <c r="G215" s="33"/>
      <c r="H215" s="33"/>
      <c r="I215" s="34"/>
      <c r="J215" s="46"/>
      <c r="K215" s="35"/>
      <c r="L215" s="35"/>
      <c r="M215" s="35"/>
      <c r="N215" s="32"/>
      <c r="O215" s="34"/>
      <c r="P215" s="35"/>
    </row>
    <row r="216" spans="1:16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4"/>
      <c r="J216" s="46"/>
      <c r="K216" s="35"/>
      <c r="L216" s="35"/>
      <c r="M216" s="35"/>
      <c r="N216" s="32"/>
      <c r="O216" s="34"/>
      <c r="P216" s="35"/>
    </row>
    <row r="217" spans="1:16" x14ac:dyDescent="0.25">
      <c r="A217" s="25" t="s">
        <v>150</v>
      </c>
      <c r="B217" s="14">
        <v>3785589.78</v>
      </c>
      <c r="C217" s="6">
        <v>16381652.57</v>
      </c>
      <c r="D217" s="6">
        <v>0</v>
      </c>
      <c r="E217" s="6">
        <v>1104133.6499999999</v>
      </c>
      <c r="F217" s="6">
        <v>0</v>
      </c>
      <c r="G217" s="6">
        <v>0</v>
      </c>
      <c r="H217" s="6">
        <v>1104133.6499999999</v>
      </c>
      <c r="I217" s="15">
        <v>21271376</v>
      </c>
      <c r="J217" s="19">
        <v>295532</v>
      </c>
      <c r="K217" s="8">
        <v>21566908</v>
      </c>
      <c r="L217" s="8">
        <v>19431222.23</v>
      </c>
      <c r="M217" s="8">
        <v>2135685.77</v>
      </c>
      <c r="N217" s="14">
        <v>-1834589.65</v>
      </c>
      <c r="O217" s="15">
        <v>0</v>
      </c>
      <c r="P217" s="8">
        <v>301096.12</v>
      </c>
    </row>
    <row r="218" spans="1:16" x14ac:dyDescent="0.25">
      <c r="A218" s="25" t="s">
        <v>151</v>
      </c>
      <c r="B218" s="14">
        <v>2827406.17</v>
      </c>
      <c r="C218" s="6">
        <v>15518122.92</v>
      </c>
      <c r="D218" s="6">
        <v>0</v>
      </c>
      <c r="E218" s="6">
        <v>1191796.8899999999</v>
      </c>
      <c r="F218" s="6">
        <v>0</v>
      </c>
      <c r="G218" s="6">
        <v>0</v>
      </c>
      <c r="H218" s="6">
        <v>1191796.8899999999</v>
      </c>
      <c r="I218" s="15">
        <v>19537325.98</v>
      </c>
      <c r="J218" s="19">
        <v>238743</v>
      </c>
      <c r="K218" s="8">
        <v>19776068.98</v>
      </c>
      <c r="L218" s="8">
        <v>18707223</v>
      </c>
      <c r="M218" s="8">
        <v>1068845.98</v>
      </c>
      <c r="N218" s="14">
        <v>-2110921.1800000002</v>
      </c>
      <c r="O218" s="15">
        <v>0</v>
      </c>
      <c r="P218" s="8">
        <v>-1042075.2</v>
      </c>
    </row>
    <row r="219" spans="1:16" x14ac:dyDescent="0.25">
      <c r="A219" s="25" t="s">
        <v>152</v>
      </c>
      <c r="B219" s="14">
        <v>2319987.6800000002</v>
      </c>
      <c r="C219" s="6">
        <v>16651146.74</v>
      </c>
      <c r="D219" s="6">
        <v>0</v>
      </c>
      <c r="E219" s="6">
        <v>1238558.56</v>
      </c>
      <c r="F219" s="6">
        <v>0</v>
      </c>
      <c r="G219" s="6">
        <v>0</v>
      </c>
      <c r="H219" s="6">
        <v>1238558.56</v>
      </c>
      <c r="I219" s="15">
        <v>20209692.98</v>
      </c>
      <c r="J219" s="19">
        <v>515666</v>
      </c>
      <c r="K219" s="8">
        <v>20725358.98</v>
      </c>
      <c r="L219" s="8">
        <v>19351915.109999999</v>
      </c>
      <c r="M219" s="8">
        <v>1373443.87</v>
      </c>
      <c r="N219" s="14">
        <v>-1246267</v>
      </c>
      <c r="O219" s="15">
        <v>0</v>
      </c>
      <c r="P219" s="8">
        <v>127176.87</v>
      </c>
    </row>
    <row r="220" spans="1:16" x14ac:dyDescent="0.25">
      <c r="A220" s="25" t="s">
        <v>153</v>
      </c>
      <c r="B220" s="14">
        <v>3029839.9</v>
      </c>
      <c r="C220" s="6">
        <v>18216815.5</v>
      </c>
      <c r="D220" s="6">
        <v>0</v>
      </c>
      <c r="E220" s="6">
        <v>1585156.03</v>
      </c>
      <c r="F220" s="6">
        <v>0</v>
      </c>
      <c r="G220" s="6">
        <v>0</v>
      </c>
      <c r="H220" s="6">
        <v>1585156.03</v>
      </c>
      <c r="I220" s="15">
        <v>22831811.43</v>
      </c>
      <c r="J220" s="19">
        <v>411023</v>
      </c>
      <c r="K220" s="8">
        <v>23242834.43</v>
      </c>
      <c r="L220" s="8">
        <v>21098146.690000001</v>
      </c>
      <c r="M220" s="8">
        <v>2144687.7400000002</v>
      </c>
      <c r="N220" s="14">
        <v>1581978</v>
      </c>
      <c r="O220" s="15">
        <v>0</v>
      </c>
      <c r="P220" s="8">
        <v>3726665.74</v>
      </c>
    </row>
    <row r="221" spans="1:16" x14ac:dyDescent="0.25">
      <c r="A221" s="22" t="s">
        <v>162</v>
      </c>
      <c r="B221" s="12">
        <f t="shared" ref="B221:I221" si="59">SUM(B217:B220)</f>
        <v>11962823.529999999</v>
      </c>
      <c r="C221" s="5">
        <f t="shared" si="59"/>
        <v>66767737.730000004</v>
      </c>
      <c r="D221" s="5">
        <f t="shared" si="59"/>
        <v>0</v>
      </c>
      <c r="E221" s="5">
        <f t="shared" si="59"/>
        <v>5119645.13</v>
      </c>
      <c r="F221" s="5">
        <f t="shared" si="59"/>
        <v>0</v>
      </c>
      <c r="G221" s="5">
        <f t="shared" si="59"/>
        <v>0</v>
      </c>
      <c r="H221" s="5">
        <f t="shared" si="59"/>
        <v>5119645.13</v>
      </c>
      <c r="I221" s="13">
        <f t="shared" si="59"/>
        <v>83850206.390000015</v>
      </c>
      <c r="J221" s="18">
        <f t="shared" ref="J221:P221" si="60">SUM(J217:J220)</f>
        <v>1460964</v>
      </c>
      <c r="K221" s="7">
        <f t="shared" si="60"/>
        <v>85311170.390000015</v>
      </c>
      <c r="L221" s="7">
        <f t="shared" si="60"/>
        <v>78588507.030000001</v>
      </c>
      <c r="M221" s="7">
        <f t="shared" si="60"/>
        <v>6722663.3600000003</v>
      </c>
      <c r="N221" s="12">
        <f t="shared" si="60"/>
        <v>-3609799.83</v>
      </c>
      <c r="O221" s="13">
        <f t="shared" si="60"/>
        <v>0</v>
      </c>
      <c r="P221" s="7">
        <f t="shared" si="60"/>
        <v>3112863.5300000003</v>
      </c>
    </row>
    <row r="222" spans="1:16" x14ac:dyDescent="0.25">
      <c r="A222" s="24"/>
      <c r="B222" s="32"/>
      <c r="C222" s="33"/>
      <c r="D222" s="33"/>
      <c r="E222" s="33"/>
      <c r="F222" s="33"/>
      <c r="G222" s="33"/>
      <c r="H222" s="33"/>
      <c r="I222" s="34"/>
      <c r="J222" s="46"/>
      <c r="K222" s="35"/>
      <c r="L222" s="35"/>
      <c r="M222" s="35"/>
      <c r="N222" s="32"/>
      <c r="O222" s="34"/>
      <c r="P222" s="35"/>
    </row>
    <row r="223" spans="1:16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4"/>
      <c r="J223" s="46"/>
      <c r="K223" s="35"/>
      <c r="L223" s="35"/>
      <c r="M223" s="35"/>
      <c r="N223" s="32"/>
      <c r="O223" s="34"/>
      <c r="P223" s="35"/>
    </row>
    <row r="224" spans="1:16" x14ac:dyDescent="0.25">
      <c r="A224" s="25" t="s">
        <v>150</v>
      </c>
      <c r="B224" s="14">
        <v>1772672.95</v>
      </c>
      <c r="C224" s="6">
        <v>7803340.96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15">
        <v>9576013.9100000001</v>
      </c>
      <c r="J224" s="19">
        <v>41613.31</v>
      </c>
      <c r="K224" s="8">
        <v>9617627.2200000007</v>
      </c>
      <c r="L224" s="8">
        <v>10024910.67</v>
      </c>
      <c r="M224" s="8">
        <v>-407283.45</v>
      </c>
      <c r="N224" s="14">
        <v>0</v>
      </c>
      <c r="O224" s="15">
        <v>1066558</v>
      </c>
      <c r="P224" s="8">
        <v>-1473841.45</v>
      </c>
    </row>
    <row r="225" spans="1:16" x14ac:dyDescent="0.25">
      <c r="A225" s="25" t="s">
        <v>151</v>
      </c>
      <c r="B225" s="14">
        <v>1148225.8500000001</v>
      </c>
      <c r="C225" s="6">
        <v>6772130.21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15">
        <v>7920356.0599999996</v>
      </c>
      <c r="J225" s="19">
        <v>43101.1</v>
      </c>
      <c r="K225" s="8">
        <v>7963457.1600000001</v>
      </c>
      <c r="L225" s="8">
        <v>9399432.5700000003</v>
      </c>
      <c r="M225" s="8">
        <v>-1435975.41</v>
      </c>
      <c r="N225" s="14">
        <v>0</v>
      </c>
      <c r="O225" s="15">
        <v>1058400.5</v>
      </c>
      <c r="P225" s="8">
        <v>-2494375.91</v>
      </c>
    </row>
    <row r="226" spans="1:16" x14ac:dyDescent="0.25">
      <c r="A226" s="25" t="s">
        <v>152</v>
      </c>
      <c r="B226" s="14">
        <v>875854.2</v>
      </c>
      <c r="C226" s="6">
        <v>7176234.7699999996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15">
        <v>8052088.9699999997</v>
      </c>
      <c r="J226" s="19">
        <v>43961.34</v>
      </c>
      <c r="K226" s="8">
        <v>8096050.3099999996</v>
      </c>
      <c r="L226" s="8">
        <v>9143526.4199999999</v>
      </c>
      <c r="M226" s="8">
        <v>-1047476.11</v>
      </c>
      <c r="N226" s="14">
        <v>0</v>
      </c>
      <c r="O226" s="15">
        <v>1062864</v>
      </c>
      <c r="P226" s="8">
        <v>-2110340.11</v>
      </c>
    </row>
    <row r="227" spans="1:16" x14ac:dyDescent="0.25">
      <c r="A227" s="25" t="s">
        <v>153</v>
      </c>
      <c r="B227" s="14">
        <v>1322009.8799999999</v>
      </c>
      <c r="C227" s="6">
        <v>7748426.7699999996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15">
        <v>9070436.6500000004</v>
      </c>
      <c r="J227" s="19">
        <v>41720.080000000002</v>
      </c>
      <c r="K227" s="8">
        <v>9112156.7300000004</v>
      </c>
      <c r="L227" s="8">
        <v>9765848.2799999993</v>
      </c>
      <c r="M227" s="8">
        <v>-653691.55000000005</v>
      </c>
      <c r="N227" s="14">
        <v>0</v>
      </c>
      <c r="O227" s="15">
        <v>1057707</v>
      </c>
      <c r="P227" s="8">
        <v>-1711398.55</v>
      </c>
    </row>
    <row r="228" spans="1:16" x14ac:dyDescent="0.25">
      <c r="A228" s="22" t="s">
        <v>162</v>
      </c>
      <c r="B228" s="12">
        <f t="shared" ref="B228:I228" si="61">SUM(B224:B227)</f>
        <v>5118762.88</v>
      </c>
      <c r="C228" s="5">
        <f t="shared" si="61"/>
        <v>29500132.709999997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13">
        <f t="shared" si="61"/>
        <v>34618895.589999996</v>
      </c>
      <c r="J228" s="18">
        <f t="shared" ref="J228:P228" si="62">SUM(J224:J227)</f>
        <v>170395.83000000002</v>
      </c>
      <c r="K228" s="7">
        <f t="shared" si="62"/>
        <v>34789291.420000002</v>
      </c>
      <c r="L228" s="7">
        <f t="shared" si="62"/>
        <v>38333717.940000005</v>
      </c>
      <c r="M228" s="7">
        <f t="shared" si="62"/>
        <v>-3544426.5199999996</v>
      </c>
      <c r="N228" s="12">
        <f t="shared" si="62"/>
        <v>0</v>
      </c>
      <c r="O228" s="13">
        <f t="shared" si="62"/>
        <v>4245529.5</v>
      </c>
      <c r="P228" s="7">
        <f t="shared" si="62"/>
        <v>-7789956.0200000005</v>
      </c>
    </row>
    <row r="229" spans="1:16" x14ac:dyDescent="0.25">
      <c r="A229" s="24"/>
      <c r="B229" s="32"/>
      <c r="C229" s="33"/>
      <c r="D229" s="33"/>
      <c r="E229" s="33"/>
      <c r="F229" s="33"/>
      <c r="G229" s="33"/>
      <c r="H229" s="33"/>
      <c r="I229" s="34"/>
      <c r="J229" s="46"/>
      <c r="K229" s="35"/>
      <c r="L229" s="35"/>
      <c r="M229" s="35"/>
      <c r="N229" s="32"/>
      <c r="O229" s="34"/>
      <c r="P229" s="35"/>
    </row>
    <row r="230" spans="1:16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4"/>
      <c r="J230" s="46"/>
      <c r="K230" s="35"/>
      <c r="L230" s="35"/>
      <c r="M230" s="35"/>
      <c r="N230" s="32"/>
      <c r="O230" s="34"/>
      <c r="P230" s="35"/>
    </row>
    <row r="231" spans="1:16" x14ac:dyDescent="0.25">
      <c r="A231" s="25" t="s">
        <v>150</v>
      </c>
      <c r="B231" s="14">
        <v>47660</v>
      </c>
      <c r="C231" s="6">
        <v>736444</v>
      </c>
      <c r="D231" s="6">
        <v>350885</v>
      </c>
      <c r="E231" s="6">
        <v>273360</v>
      </c>
      <c r="F231" s="6">
        <v>0</v>
      </c>
      <c r="G231" s="6">
        <v>0</v>
      </c>
      <c r="H231" s="6">
        <v>624245</v>
      </c>
      <c r="I231" s="15">
        <v>1408349</v>
      </c>
      <c r="J231" s="19">
        <v>31984</v>
      </c>
      <c r="K231" s="8">
        <v>1440333</v>
      </c>
      <c r="L231" s="8">
        <v>1891349</v>
      </c>
      <c r="M231" s="8">
        <v>-451016</v>
      </c>
      <c r="N231" s="14">
        <v>212063</v>
      </c>
      <c r="O231" s="15">
        <v>1800</v>
      </c>
      <c r="P231" s="8">
        <v>-240753</v>
      </c>
    </row>
    <row r="232" spans="1:16" x14ac:dyDescent="0.25">
      <c r="A232" s="25" t="s">
        <v>151</v>
      </c>
      <c r="B232" s="14">
        <v>228712</v>
      </c>
      <c r="C232" s="6">
        <v>918179</v>
      </c>
      <c r="D232" s="6">
        <v>325644</v>
      </c>
      <c r="E232" s="6">
        <v>268734</v>
      </c>
      <c r="F232" s="6">
        <v>0</v>
      </c>
      <c r="G232" s="6">
        <v>0</v>
      </c>
      <c r="H232" s="6">
        <v>594378</v>
      </c>
      <c r="I232" s="15">
        <v>1741269</v>
      </c>
      <c r="J232" s="19">
        <v>55231</v>
      </c>
      <c r="K232" s="8">
        <v>1796500</v>
      </c>
      <c r="L232" s="8">
        <v>2046581</v>
      </c>
      <c r="M232" s="8">
        <v>-250081</v>
      </c>
      <c r="N232" s="14">
        <v>689602</v>
      </c>
      <c r="O232" s="15">
        <v>1800</v>
      </c>
      <c r="P232" s="8">
        <v>437721</v>
      </c>
    </row>
    <row r="233" spans="1:16" x14ac:dyDescent="0.25">
      <c r="A233" s="25" t="s">
        <v>152</v>
      </c>
      <c r="B233" s="14">
        <v>253757</v>
      </c>
      <c r="C233" s="6">
        <v>664925</v>
      </c>
      <c r="D233" s="6">
        <v>278128</v>
      </c>
      <c r="E233" s="6">
        <v>224331</v>
      </c>
      <c r="F233" s="6">
        <v>0</v>
      </c>
      <c r="G233" s="6">
        <v>0</v>
      </c>
      <c r="H233" s="6">
        <v>502459</v>
      </c>
      <c r="I233" s="15">
        <v>1421141</v>
      </c>
      <c r="J233" s="19">
        <v>149882</v>
      </c>
      <c r="K233" s="8">
        <v>1571023</v>
      </c>
      <c r="L233" s="8">
        <v>2021631</v>
      </c>
      <c r="M233" s="8">
        <v>-450608</v>
      </c>
      <c r="N233" s="14">
        <v>351269</v>
      </c>
      <c r="O233" s="15">
        <v>1200</v>
      </c>
      <c r="P233" s="8">
        <v>-100539</v>
      </c>
    </row>
    <row r="234" spans="1:16" x14ac:dyDescent="0.25">
      <c r="A234" s="25" t="s">
        <v>153</v>
      </c>
      <c r="B234" s="14">
        <v>110801</v>
      </c>
      <c r="C234" s="6">
        <v>671782</v>
      </c>
      <c r="D234" s="6">
        <v>400761</v>
      </c>
      <c r="E234" s="6">
        <v>263413</v>
      </c>
      <c r="F234" s="6">
        <v>0</v>
      </c>
      <c r="G234" s="6">
        <v>0</v>
      </c>
      <c r="H234" s="6">
        <v>664174</v>
      </c>
      <c r="I234" s="15">
        <v>1446757</v>
      </c>
      <c r="J234" s="19">
        <v>313002</v>
      </c>
      <c r="K234" s="8">
        <v>1759759</v>
      </c>
      <c r="L234" s="8">
        <v>2097162</v>
      </c>
      <c r="M234" s="8">
        <v>-337403</v>
      </c>
      <c r="N234" s="14">
        <v>215977</v>
      </c>
      <c r="O234" s="15">
        <v>2800</v>
      </c>
      <c r="P234" s="8">
        <v>-124226</v>
      </c>
    </row>
    <row r="235" spans="1:16" x14ac:dyDescent="0.25">
      <c r="A235" s="22" t="s">
        <v>162</v>
      </c>
      <c r="B235" s="12">
        <f t="shared" ref="B235:I235" si="63">SUM(B231:B234)</f>
        <v>640930</v>
      </c>
      <c r="C235" s="5">
        <f t="shared" si="63"/>
        <v>2991330</v>
      </c>
      <c r="D235" s="5">
        <f t="shared" si="63"/>
        <v>1355418</v>
      </c>
      <c r="E235" s="5">
        <f t="shared" si="63"/>
        <v>1029838</v>
      </c>
      <c r="F235" s="5">
        <f t="shared" si="63"/>
        <v>0</v>
      </c>
      <c r="G235" s="5">
        <f t="shared" si="63"/>
        <v>0</v>
      </c>
      <c r="H235" s="5">
        <f t="shared" si="63"/>
        <v>2385256</v>
      </c>
      <c r="I235" s="13">
        <f t="shared" si="63"/>
        <v>6017516</v>
      </c>
      <c r="J235" s="18">
        <f t="shared" ref="J235:P235" si="64">SUM(J231:J234)</f>
        <v>550099</v>
      </c>
      <c r="K235" s="7">
        <f t="shared" si="64"/>
        <v>6567615</v>
      </c>
      <c r="L235" s="7">
        <f t="shared" si="64"/>
        <v>8056723</v>
      </c>
      <c r="M235" s="7">
        <f t="shared" si="64"/>
        <v>-1489108</v>
      </c>
      <c r="N235" s="12">
        <f t="shared" si="64"/>
        <v>1468911</v>
      </c>
      <c r="O235" s="13">
        <f t="shared" si="64"/>
        <v>7600</v>
      </c>
      <c r="P235" s="7">
        <f t="shared" si="64"/>
        <v>-27797</v>
      </c>
    </row>
    <row r="236" spans="1:16" x14ac:dyDescent="0.25">
      <c r="A236" s="24"/>
      <c r="B236" s="32"/>
      <c r="C236" s="33"/>
      <c r="D236" s="33"/>
      <c r="E236" s="33"/>
      <c r="F236" s="33"/>
      <c r="G236" s="33"/>
      <c r="H236" s="33"/>
      <c r="I236" s="34"/>
      <c r="J236" s="46"/>
      <c r="K236" s="35"/>
      <c r="L236" s="35"/>
      <c r="M236" s="35"/>
      <c r="N236" s="32"/>
      <c r="O236" s="34"/>
      <c r="P236" s="35"/>
    </row>
    <row r="237" spans="1:16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4"/>
      <c r="J237" s="46"/>
      <c r="K237" s="35"/>
      <c r="L237" s="35"/>
      <c r="M237" s="35"/>
      <c r="N237" s="32"/>
      <c r="O237" s="34"/>
      <c r="P237" s="35"/>
    </row>
    <row r="238" spans="1:16" x14ac:dyDescent="0.25">
      <c r="A238" s="25" t="s">
        <v>150</v>
      </c>
      <c r="B238" s="14">
        <v>3690611</v>
      </c>
      <c r="C238" s="6">
        <v>8358024</v>
      </c>
      <c r="D238" s="6">
        <v>1147313</v>
      </c>
      <c r="E238" s="6">
        <v>-1946264</v>
      </c>
      <c r="F238" s="6">
        <v>0</v>
      </c>
      <c r="G238" s="6">
        <v>0</v>
      </c>
      <c r="H238" s="6">
        <v>-798951</v>
      </c>
      <c r="I238" s="15">
        <v>11249684</v>
      </c>
      <c r="J238" s="19">
        <v>0</v>
      </c>
      <c r="K238" s="8">
        <v>11249684</v>
      </c>
      <c r="L238" s="8">
        <v>18573369</v>
      </c>
      <c r="M238" s="8">
        <v>-7323685</v>
      </c>
      <c r="N238" s="14">
        <v>1468353</v>
      </c>
      <c r="O238" s="15">
        <v>58110</v>
      </c>
      <c r="P238" s="8">
        <v>-5913442</v>
      </c>
    </row>
    <row r="239" spans="1:16" x14ac:dyDescent="0.25">
      <c r="A239" s="25" t="s">
        <v>151</v>
      </c>
      <c r="B239" s="14">
        <v>882731</v>
      </c>
      <c r="C239" s="6">
        <v>8105269</v>
      </c>
      <c r="D239" s="6">
        <v>1534774</v>
      </c>
      <c r="E239" s="6">
        <v>1195363</v>
      </c>
      <c r="F239" s="6">
        <v>0</v>
      </c>
      <c r="G239" s="6">
        <v>290891</v>
      </c>
      <c r="H239" s="6">
        <v>3021028</v>
      </c>
      <c r="I239" s="15">
        <v>12009028</v>
      </c>
      <c r="J239" s="19">
        <v>0</v>
      </c>
      <c r="K239" s="8">
        <v>12009028</v>
      </c>
      <c r="L239" s="8">
        <v>19411784</v>
      </c>
      <c r="M239" s="8">
        <v>-7402756</v>
      </c>
      <c r="N239" s="14">
        <v>3749743</v>
      </c>
      <c r="O239" s="15">
        <v>0</v>
      </c>
      <c r="P239" s="8">
        <v>-3653013</v>
      </c>
    </row>
    <row r="240" spans="1:16" x14ac:dyDescent="0.25">
      <c r="A240" s="25" t="s">
        <v>152</v>
      </c>
      <c r="B240" s="14">
        <v>4066963</v>
      </c>
      <c r="C240" s="6">
        <v>10644185</v>
      </c>
      <c r="D240" s="6">
        <v>1110064</v>
      </c>
      <c r="E240" s="6">
        <v>364038</v>
      </c>
      <c r="F240" s="6">
        <v>0</v>
      </c>
      <c r="G240" s="6">
        <v>0</v>
      </c>
      <c r="H240" s="6">
        <v>1474102</v>
      </c>
      <c r="I240" s="15">
        <v>16185250</v>
      </c>
      <c r="J240" s="19">
        <v>251494</v>
      </c>
      <c r="K240" s="8">
        <v>16436744</v>
      </c>
      <c r="L240" s="8">
        <v>18682930.850000001</v>
      </c>
      <c r="M240" s="8">
        <v>-2246186.85</v>
      </c>
      <c r="N240" s="14">
        <v>1176423</v>
      </c>
      <c r="O240" s="15">
        <v>14110</v>
      </c>
      <c r="P240" s="8">
        <v>-1083873.8500000001</v>
      </c>
    </row>
    <row r="241" spans="1:16" x14ac:dyDescent="0.25">
      <c r="A241" s="25" t="s">
        <v>153</v>
      </c>
      <c r="B241" s="14">
        <v>3542936</v>
      </c>
      <c r="C241" s="6">
        <v>8901434</v>
      </c>
      <c r="D241" s="6">
        <v>1188688</v>
      </c>
      <c r="E241" s="6">
        <v>302718</v>
      </c>
      <c r="F241" s="6">
        <v>0</v>
      </c>
      <c r="G241" s="6">
        <v>0</v>
      </c>
      <c r="H241" s="6">
        <v>1491406</v>
      </c>
      <c r="I241" s="15">
        <v>13935776</v>
      </c>
      <c r="J241" s="19">
        <v>118720</v>
      </c>
      <c r="K241" s="8">
        <v>14054496</v>
      </c>
      <c r="L241" s="8">
        <v>17969354</v>
      </c>
      <c r="M241" s="8">
        <v>-3914858</v>
      </c>
      <c r="N241" s="14">
        <v>1278858</v>
      </c>
      <c r="O241" s="15">
        <v>9842</v>
      </c>
      <c r="P241" s="8">
        <v>-2645842</v>
      </c>
    </row>
    <row r="242" spans="1:16" x14ac:dyDescent="0.25">
      <c r="A242" s="22" t="s">
        <v>162</v>
      </c>
      <c r="B242" s="12">
        <f t="shared" ref="B242:I242" si="65">SUM(B238:B241)</f>
        <v>12183241</v>
      </c>
      <c r="C242" s="5">
        <f t="shared" si="65"/>
        <v>36008912</v>
      </c>
      <c r="D242" s="5">
        <f t="shared" si="65"/>
        <v>4980839</v>
      </c>
      <c r="E242" s="5">
        <f t="shared" si="65"/>
        <v>-84145</v>
      </c>
      <c r="F242" s="5">
        <f t="shared" si="65"/>
        <v>0</v>
      </c>
      <c r="G242" s="5">
        <f t="shared" si="65"/>
        <v>290891</v>
      </c>
      <c r="H242" s="5">
        <f t="shared" si="65"/>
        <v>5187585</v>
      </c>
      <c r="I242" s="13">
        <f t="shared" si="65"/>
        <v>53379738</v>
      </c>
      <c r="J242" s="18">
        <f t="shared" ref="J242:P242" si="66">SUM(J238:J241)</f>
        <v>370214</v>
      </c>
      <c r="K242" s="7">
        <f t="shared" si="66"/>
        <v>53749952</v>
      </c>
      <c r="L242" s="7">
        <f t="shared" si="66"/>
        <v>74637437.849999994</v>
      </c>
      <c r="M242" s="7">
        <f t="shared" si="66"/>
        <v>-20887485.850000001</v>
      </c>
      <c r="N242" s="12">
        <f t="shared" si="66"/>
        <v>7673377</v>
      </c>
      <c r="O242" s="13">
        <f t="shared" si="66"/>
        <v>82062</v>
      </c>
      <c r="P242" s="7">
        <f t="shared" si="66"/>
        <v>-13296170.85</v>
      </c>
    </row>
    <row r="243" spans="1:16" x14ac:dyDescent="0.25">
      <c r="A243" s="24"/>
      <c r="B243" s="32"/>
      <c r="C243" s="33"/>
      <c r="D243" s="33"/>
      <c r="E243" s="33"/>
      <c r="F243" s="33"/>
      <c r="G243" s="33"/>
      <c r="H243" s="33"/>
      <c r="I243" s="34"/>
      <c r="J243" s="46"/>
      <c r="K243" s="35"/>
      <c r="L243" s="35"/>
      <c r="M243" s="35"/>
      <c r="N243" s="32"/>
      <c r="O243" s="34"/>
      <c r="P243" s="35"/>
    </row>
    <row r="244" spans="1:16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4"/>
      <c r="J244" s="46"/>
      <c r="K244" s="35"/>
      <c r="L244" s="35"/>
      <c r="M244" s="35"/>
      <c r="N244" s="32"/>
      <c r="O244" s="34"/>
      <c r="P244" s="35"/>
    </row>
    <row r="245" spans="1:16" x14ac:dyDescent="0.25">
      <c r="A245" s="25" t="s">
        <v>150</v>
      </c>
      <c r="B245" s="14">
        <v>-223744.39</v>
      </c>
      <c r="C245" s="6">
        <v>4167908.96</v>
      </c>
      <c r="D245" s="6">
        <v>0</v>
      </c>
      <c r="E245" s="6">
        <v>622363</v>
      </c>
      <c r="F245" s="6">
        <v>0</v>
      </c>
      <c r="G245" s="6">
        <v>0</v>
      </c>
      <c r="H245" s="6">
        <v>622363</v>
      </c>
      <c r="I245" s="15">
        <v>4566527.57</v>
      </c>
      <c r="J245" s="19">
        <v>0</v>
      </c>
      <c r="K245" s="8">
        <v>4566527.57</v>
      </c>
      <c r="L245" s="8">
        <v>3734343.28</v>
      </c>
      <c r="M245" s="8">
        <v>832184.29</v>
      </c>
      <c r="N245" s="14">
        <v>507302.8</v>
      </c>
      <c r="O245" s="15">
        <v>0</v>
      </c>
      <c r="P245" s="8">
        <v>1339487.0900000001</v>
      </c>
    </row>
    <row r="246" spans="1:16" x14ac:dyDescent="0.25">
      <c r="A246" s="25" t="s">
        <v>151</v>
      </c>
      <c r="B246" s="14">
        <v>-460214.6</v>
      </c>
      <c r="C246" s="6">
        <v>4287200.01</v>
      </c>
      <c r="D246" s="6">
        <v>0</v>
      </c>
      <c r="E246" s="6">
        <v>709154</v>
      </c>
      <c r="F246" s="6">
        <v>0</v>
      </c>
      <c r="G246" s="6">
        <v>0</v>
      </c>
      <c r="H246" s="6">
        <v>709154</v>
      </c>
      <c r="I246" s="15">
        <v>4536139.41</v>
      </c>
      <c r="J246" s="19">
        <v>0</v>
      </c>
      <c r="K246" s="8">
        <v>4536139.41</v>
      </c>
      <c r="L246" s="8">
        <v>4166596.23</v>
      </c>
      <c r="M246" s="8">
        <v>369543.18</v>
      </c>
      <c r="N246" s="14">
        <v>1002787.52</v>
      </c>
      <c r="O246" s="15">
        <v>0</v>
      </c>
      <c r="P246" s="8">
        <v>1372330.7</v>
      </c>
    </row>
    <row r="247" spans="1:16" x14ac:dyDescent="0.25">
      <c r="A247" s="25" t="s">
        <v>152</v>
      </c>
      <c r="B247" s="14">
        <v>-441164.48</v>
      </c>
      <c r="C247" s="6">
        <v>4674335.17</v>
      </c>
      <c r="D247" s="6">
        <v>0</v>
      </c>
      <c r="E247" s="6">
        <v>781409.4</v>
      </c>
      <c r="F247" s="6">
        <v>0</v>
      </c>
      <c r="G247" s="6">
        <v>0</v>
      </c>
      <c r="H247" s="6">
        <v>781409.4</v>
      </c>
      <c r="I247" s="15">
        <v>5014580.09</v>
      </c>
      <c r="J247" s="19">
        <v>0</v>
      </c>
      <c r="K247" s="8">
        <v>5014580.09</v>
      </c>
      <c r="L247" s="8">
        <v>4123169.8</v>
      </c>
      <c r="M247" s="8">
        <v>891410.29</v>
      </c>
      <c r="N247" s="14">
        <v>199998.1</v>
      </c>
      <c r="O247" s="15">
        <v>0</v>
      </c>
      <c r="P247" s="8">
        <v>1091408.3899999999</v>
      </c>
    </row>
    <row r="248" spans="1:16" x14ac:dyDescent="0.25">
      <c r="A248" s="25" t="s">
        <v>153</v>
      </c>
      <c r="B248" s="14">
        <v>-298966.86</v>
      </c>
      <c r="C248" s="6">
        <v>3954182.51</v>
      </c>
      <c r="D248" s="6">
        <v>0</v>
      </c>
      <c r="E248" s="6">
        <v>814199</v>
      </c>
      <c r="F248" s="6">
        <v>0</v>
      </c>
      <c r="G248" s="6">
        <v>0</v>
      </c>
      <c r="H248" s="6">
        <v>814199</v>
      </c>
      <c r="I248" s="15">
        <v>4469414.6500000004</v>
      </c>
      <c r="J248" s="19">
        <v>0</v>
      </c>
      <c r="K248" s="8">
        <v>4469414.6500000004</v>
      </c>
      <c r="L248" s="8">
        <v>4036724.4</v>
      </c>
      <c r="M248" s="8">
        <v>432690.25</v>
      </c>
      <c r="N248" s="14">
        <v>384866.84</v>
      </c>
      <c r="O248" s="15">
        <v>0</v>
      </c>
      <c r="P248" s="8">
        <v>817557.09</v>
      </c>
    </row>
    <row r="249" spans="1:16" x14ac:dyDescent="0.25">
      <c r="A249" s="22" t="s">
        <v>162</v>
      </c>
      <c r="B249" s="12">
        <f t="shared" ref="B249:I249" si="67">SUM(B245:B248)</f>
        <v>-1424090.33</v>
      </c>
      <c r="C249" s="5">
        <f t="shared" si="67"/>
        <v>17083626.649999999</v>
      </c>
      <c r="D249" s="5">
        <f t="shared" si="67"/>
        <v>0</v>
      </c>
      <c r="E249" s="5">
        <f t="shared" si="67"/>
        <v>2927125.4</v>
      </c>
      <c r="F249" s="5">
        <f t="shared" si="67"/>
        <v>0</v>
      </c>
      <c r="G249" s="5">
        <f t="shared" si="67"/>
        <v>0</v>
      </c>
      <c r="H249" s="5">
        <f t="shared" si="67"/>
        <v>2927125.4</v>
      </c>
      <c r="I249" s="13">
        <f t="shared" si="67"/>
        <v>18586661.719999999</v>
      </c>
      <c r="J249" s="18">
        <f t="shared" ref="J249:P249" si="68">SUM(J245:J248)</f>
        <v>0</v>
      </c>
      <c r="K249" s="7">
        <f t="shared" si="68"/>
        <v>18586661.719999999</v>
      </c>
      <c r="L249" s="7">
        <f t="shared" si="68"/>
        <v>16060833.709999999</v>
      </c>
      <c r="M249" s="7">
        <f t="shared" si="68"/>
        <v>2525828.0099999998</v>
      </c>
      <c r="N249" s="12">
        <f t="shared" si="68"/>
        <v>2094955.2600000002</v>
      </c>
      <c r="O249" s="13">
        <f t="shared" si="68"/>
        <v>0</v>
      </c>
      <c r="P249" s="7">
        <f t="shared" si="68"/>
        <v>4620783.2699999996</v>
      </c>
    </row>
    <row r="250" spans="1:16" x14ac:dyDescent="0.25">
      <c r="A250" s="24"/>
      <c r="B250" s="32"/>
      <c r="C250" s="33"/>
      <c r="D250" s="33"/>
      <c r="E250" s="33"/>
      <c r="F250" s="33"/>
      <c r="G250" s="33"/>
      <c r="H250" s="33"/>
      <c r="I250" s="34"/>
      <c r="J250" s="46"/>
      <c r="K250" s="35"/>
      <c r="L250" s="35"/>
      <c r="M250" s="35"/>
      <c r="N250" s="32"/>
      <c r="O250" s="34"/>
      <c r="P250" s="35"/>
    </row>
    <row r="251" spans="1:16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4"/>
      <c r="J251" s="46"/>
      <c r="K251" s="35"/>
      <c r="L251" s="35"/>
      <c r="M251" s="35"/>
      <c r="N251" s="32"/>
      <c r="O251" s="34"/>
      <c r="P251" s="35"/>
    </row>
    <row r="252" spans="1:16" x14ac:dyDescent="0.25">
      <c r="A252" s="25" t="s">
        <v>150</v>
      </c>
      <c r="B252" s="14">
        <v>2532554</v>
      </c>
      <c r="C252" s="6">
        <v>5361097</v>
      </c>
      <c r="D252" s="6">
        <v>0</v>
      </c>
      <c r="E252" s="6">
        <v>942033</v>
      </c>
      <c r="F252" s="6">
        <v>0</v>
      </c>
      <c r="G252" s="6">
        <v>0</v>
      </c>
      <c r="H252" s="6">
        <v>942033</v>
      </c>
      <c r="I252" s="15">
        <v>8835684</v>
      </c>
      <c r="J252" s="19">
        <v>420724</v>
      </c>
      <c r="K252" s="8">
        <v>9256408</v>
      </c>
      <c r="L252" s="8">
        <v>9215986</v>
      </c>
      <c r="M252" s="8">
        <v>40422</v>
      </c>
      <c r="N252" s="14">
        <v>50694</v>
      </c>
      <c r="O252" s="15">
        <v>450212</v>
      </c>
      <c r="P252" s="8">
        <v>-359096</v>
      </c>
    </row>
    <row r="253" spans="1:16" x14ac:dyDescent="0.25">
      <c r="A253" s="25" t="s">
        <v>151</v>
      </c>
      <c r="B253" s="14">
        <v>2352242</v>
      </c>
      <c r="C253" s="6">
        <v>5785799</v>
      </c>
      <c r="D253" s="6">
        <v>0</v>
      </c>
      <c r="E253" s="6">
        <v>1047326</v>
      </c>
      <c r="F253" s="6">
        <v>0</v>
      </c>
      <c r="G253" s="6">
        <v>0</v>
      </c>
      <c r="H253" s="6">
        <v>1047326</v>
      </c>
      <c r="I253" s="15">
        <v>9185367</v>
      </c>
      <c r="J253" s="19">
        <v>1787</v>
      </c>
      <c r="K253" s="8">
        <v>9187154</v>
      </c>
      <c r="L253" s="8">
        <v>9336741</v>
      </c>
      <c r="M253" s="8">
        <v>-149587</v>
      </c>
      <c r="N253" s="14">
        <v>1852</v>
      </c>
      <c r="O253" s="15">
        <v>284822</v>
      </c>
      <c r="P253" s="8">
        <v>-432557</v>
      </c>
    </row>
    <row r="254" spans="1:16" x14ac:dyDescent="0.25">
      <c r="A254" s="25" t="s">
        <v>152</v>
      </c>
      <c r="B254" s="14">
        <v>1669238</v>
      </c>
      <c r="C254" s="6">
        <v>5096252</v>
      </c>
      <c r="D254" s="6">
        <v>0</v>
      </c>
      <c r="E254" s="6">
        <v>1269776</v>
      </c>
      <c r="F254" s="6">
        <v>0</v>
      </c>
      <c r="G254" s="6">
        <v>0</v>
      </c>
      <c r="H254" s="6">
        <v>1269776</v>
      </c>
      <c r="I254" s="15">
        <v>8035266</v>
      </c>
      <c r="J254" s="19">
        <v>200268</v>
      </c>
      <c r="K254" s="8">
        <v>8235534</v>
      </c>
      <c r="L254" s="8">
        <v>9198071</v>
      </c>
      <c r="M254" s="8">
        <v>-962537</v>
      </c>
      <c r="N254" s="14">
        <v>73109</v>
      </c>
      <c r="O254" s="15">
        <v>282508</v>
      </c>
      <c r="P254" s="8">
        <v>-1171936</v>
      </c>
    </row>
    <row r="255" spans="1:16" x14ac:dyDescent="0.25">
      <c r="A255" s="25" t="s">
        <v>153</v>
      </c>
      <c r="B255" s="14">
        <v>2613485</v>
      </c>
      <c r="C255" s="6">
        <v>6013633</v>
      </c>
      <c r="D255" s="6">
        <v>0</v>
      </c>
      <c r="E255" s="6">
        <v>1337649</v>
      </c>
      <c r="F255" s="6">
        <v>0</v>
      </c>
      <c r="G255" s="6">
        <v>0</v>
      </c>
      <c r="H255" s="6">
        <v>1337649</v>
      </c>
      <c r="I255" s="15">
        <v>9964767</v>
      </c>
      <c r="J255" s="19">
        <v>36860</v>
      </c>
      <c r="K255" s="8">
        <v>10001627</v>
      </c>
      <c r="L255" s="8">
        <v>9800819</v>
      </c>
      <c r="M255" s="8">
        <v>200808</v>
      </c>
      <c r="N255" s="14">
        <v>44880</v>
      </c>
      <c r="O255" s="15">
        <v>280792</v>
      </c>
      <c r="P255" s="8">
        <v>-35104</v>
      </c>
    </row>
    <row r="256" spans="1:16" x14ac:dyDescent="0.25">
      <c r="A256" s="22" t="s">
        <v>162</v>
      </c>
      <c r="B256" s="12">
        <f t="shared" ref="B256:I256" si="69">SUM(B252:B255)</f>
        <v>9167519</v>
      </c>
      <c r="C256" s="5">
        <f t="shared" si="69"/>
        <v>22256781</v>
      </c>
      <c r="D256" s="5">
        <f t="shared" si="69"/>
        <v>0</v>
      </c>
      <c r="E256" s="5">
        <f t="shared" si="69"/>
        <v>4596784</v>
      </c>
      <c r="F256" s="5">
        <f t="shared" si="69"/>
        <v>0</v>
      </c>
      <c r="G256" s="5">
        <f t="shared" si="69"/>
        <v>0</v>
      </c>
      <c r="H256" s="5">
        <f t="shared" si="69"/>
        <v>4596784</v>
      </c>
      <c r="I256" s="13">
        <f t="shared" si="69"/>
        <v>36021084</v>
      </c>
      <c r="J256" s="18">
        <f t="shared" ref="J256:P256" si="70">SUM(J252:J255)</f>
        <v>659639</v>
      </c>
      <c r="K256" s="7">
        <f t="shared" si="70"/>
        <v>36680723</v>
      </c>
      <c r="L256" s="7">
        <f t="shared" si="70"/>
        <v>37551617</v>
      </c>
      <c r="M256" s="7">
        <f t="shared" si="70"/>
        <v>-870894</v>
      </c>
      <c r="N256" s="12">
        <f t="shared" si="70"/>
        <v>170535</v>
      </c>
      <c r="O256" s="13">
        <f t="shared" si="70"/>
        <v>1298334</v>
      </c>
      <c r="P256" s="7">
        <f t="shared" si="70"/>
        <v>-1998693</v>
      </c>
    </row>
    <row r="257" spans="1:16" x14ac:dyDescent="0.25">
      <c r="A257" s="24"/>
      <c r="B257" s="32"/>
      <c r="C257" s="33"/>
      <c r="D257" s="33"/>
      <c r="E257" s="33"/>
      <c r="F257" s="33"/>
      <c r="G257" s="33"/>
      <c r="H257" s="33"/>
      <c r="I257" s="34"/>
      <c r="J257" s="46"/>
      <c r="K257" s="35"/>
      <c r="L257" s="35"/>
      <c r="M257" s="35"/>
      <c r="N257" s="32"/>
      <c r="O257" s="34"/>
      <c r="P257" s="35"/>
    </row>
    <row r="258" spans="1:16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4"/>
      <c r="J258" s="46"/>
      <c r="K258" s="35"/>
      <c r="L258" s="35"/>
      <c r="M258" s="35"/>
      <c r="N258" s="32"/>
      <c r="O258" s="34"/>
      <c r="P258" s="35"/>
    </row>
    <row r="259" spans="1:16" x14ac:dyDescent="0.25">
      <c r="A259" s="25" t="s">
        <v>150</v>
      </c>
      <c r="B259" s="14">
        <v>295501</v>
      </c>
      <c r="C259" s="6">
        <v>2543872</v>
      </c>
      <c r="D259" s="6">
        <v>1207242</v>
      </c>
      <c r="E259" s="6">
        <v>498538</v>
      </c>
      <c r="F259" s="6">
        <v>0</v>
      </c>
      <c r="G259" s="6">
        <v>-591692</v>
      </c>
      <c r="H259" s="6">
        <v>1114088</v>
      </c>
      <c r="I259" s="15">
        <v>3953461</v>
      </c>
      <c r="J259" s="19">
        <v>15752</v>
      </c>
      <c r="K259" s="8">
        <v>3969213</v>
      </c>
      <c r="L259" s="8">
        <v>4206854</v>
      </c>
      <c r="M259" s="8">
        <v>-237641</v>
      </c>
      <c r="N259" s="14">
        <v>292091</v>
      </c>
      <c r="O259" s="15">
        <v>0</v>
      </c>
      <c r="P259" s="8">
        <v>54450</v>
      </c>
    </row>
    <row r="260" spans="1:16" x14ac:dyDescent="0.25">
      <c r="A260" s="25" t="s">
        <v>151</v>
      </c>
      <c r="B260" s="14">
        <v>208653</v>
      </c>
      <c r="C260" s="6">
        <v>1749324</v>
      </c>
      <c r="D260" s="6">
        <v>838694</v>
      </c>
      <c r="E260" s="6">
        <v>434335</v>
      </c>
      <c r="F260" s="6">
        <v>374765</v>
      </c>
      <c r="G260" s="6">
        <v>-669987</v>
      </c>
      <c r="H260" s="6">
        <v>977807</v>
      </c>
      <c r="I260" s="15">
        <v>2935784</v>
      </c>
      <c r="J260" s="19">
        <v>25046</v>
      </c>
      <c r="K260" s="8">
        <v>2960830</v>
      </c>
      <c r="L260" s="8">
        <v>4133395</v>
      </c>
      <c r="M260" s="8">
        <v>-1172565</v>
      </c>
      <c r="N260" s="14">
        <v>809398</v>
      </c>
      <c r="O260" s="15">
        <v>0</v>
      </c>
      <c r="P260" s="8">
        <v>-363167</v>
      </c>
    </row>
    <row r="261" spans="1:16" x14ac:dyDescent="0.25">
      <c r="A261" s="25" t="s">
        <v>152</v>
      </c>
      <c r="B261" s="14">
        <v>350544</v>
      </c>
      <c r="C261" s="6">
        <v>1398090</v>
      </c>
      <c r="D261" s="6">
        <v>640577</v>
      </c>
      <c r="E261" s="6">
        <v>444223</v>
      </c>
      <c r="F261" s="6">
        <v>355719</v>
      </c>
      <c r="G261" s="6">
        <v>358018</v>
      </c>
      <c r="H261" s="6">
        <v>1798537</v>
      </c>
      <c r="I261" s="15">
        <v>3547171</v>
      </c>
      <c r="J261" s="19">
        <v>5238</v>
      </c>
      <c r="K261" s="8">
        <v>3552409</v>
      </c>
      <c r="L261" s="8">
        <v>4147476</v>
      </c>
      <c r="M261" s="8">
        <v>-595067</v>
      </c>
      <c r="N261" s="14">
        <v>181965</v>
      </c>
      <c r="O261" s="15">
        <v>0</v>
      </c>
      <c r="P261" s="8">
        <v>-413102</v>
      </c>
    </row>
    <row r="262" spans="1:16" x14ac:dyDescent="0.25">
      <c r="A262" s="25" t="s">
        <v>153</v>
      </c>
      <c r="B262" s="14">
        <v>71799</v>
      </c>
      <c r="C262" s="6">
        <v>174372</v>
      </c>
      <c r="D262" s="6">
        <v>786085</v>
      </c>
      <c r="E262" s="6">
        <v>197283</v>
      </c>
      <c r="F262" s="6">
        <v>155584</v>
      </c>
      <c r="G262" s="6">
        <v>2447782</v>
      </c>
      <c r="H262" s="6">
        <v>3586734</v>
      </c>
      <c r="I262" s="15">
        <v>3832905</v>
      </c>
      <c r="J262" s="19">
        <v>2400</v>
      </c>
      <c r="K262" s="8">
        <v>3835305</v>
      </c>
      <c r="L262" s="8">
        <v>4199185</v>
      </c>
      <c r="M262" s="8">
        <v>-363880</v>
      </c>
      <c r="N262" s="14">
        <v>723103</v>
      </c>
      <c r="O262" s="15">
        <v>0</v>
      </c>
      <c r="P262" s="8">
        <v>359223</v>
      </c>
    </row>
    <row r="263" spans="1:16" x14ac:dyDescent="0.25">
      <c r="A263" s="22" t="s">
        <v>162</v>
      </c>
      <c r="B263" s="12">
        <f>SUM(B259:B262)</f>
        <v>926497</v>
      </c>
      <c r="C263" s="5">
        <f t="shared" ref="C263:I263" si="71">SUM(C259:C262)</f>
        <v>5865658</v>
      </c>
      <c r="D263" s="5">
        <f t="shared" si="71"/>
        <v>3472598</v>
      </c>
      <c r="E263" s="5">
        <f t="shared" si="71"/>
        <v>1574379</v>
      </c>
      <c r="F263" s="5">
        <f t="shared" si="71"/>
        <v>886068</v>
      </c>
      <c r="G263" s="5">
        <f t="shared" si="71"/>
        <v>1544121</v>
      </c>
      <c r="H263" s="5">
        <f t="shared" si="71"/>
        <v>7477166</v>
      </c>
      <c r="I263" s="13">
        <f t="shared" si="71"/>
        <v>14269321</v>
      </c>
      <c r="J263" s="18">
        <f t="shared" ref="J263:P263" si="72">SUM(J259:J262)</f>
        <v>48436</v>
      </c>
      <c r="K263" s="7">
        <f t="shared" si="72"/>
        <v>14317757</v>
      </c>
      <c r="L263" s="7">
        <f t="shared" si="72"/>
        <v>16686910</v>
      </c>
      <c r="M263" s="7">
        <f t="shared" si="72"/>
        <v>-2369153</v>
      </c>
      <c r="N263" s="12">
        <f t="shared" si="72"/>
        <v>2006557</v>
      </c>
      <c r="O263" s="13">
        <f t="shared" si="72"/>
        <v>0</v>
      </c>
      <c r="P263" s="7">
        <f t="shared" si="72"/>
        <v>-362596</v>
      </c>
    </row>
    <row r="264" spans="1:16" x14ac:dyDescent="0.25">
      <c r="A264" s="24"/>
      <c r="B264" s="32"/>
      <c r="C264" s="33"/>
      <c r="D264" s="33"/>
      <c r="E264" s="33"/>
      <c r="F264" s="33"/>
      <c r="G264" s="33"/>
      <c r="H264" s="33"/>
      <c r="I264" s="34"/>
      <c r="J264" s="46"/>
      <c r="K264" s="35"/>
      <c r="L264" s="35"/>
      <c r="M264" s="35"/>
      <c r="N264" s="32"/>
      <c r="O264" s="34"/>
      <c r="P264" s="35"/>
    </row>
    <row r="265" spans="1:16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4"/>
      <c r="J265" s="46"/>
      <c r="K265" s="35"/>
      <c r="L265" s="35"/>
      <c r="M265" s="35"/>
      <c r="N265" s="32"/>
      <c r="O265" s="34"/>
      <c r="P265" s="35"/>
    </row>
    <row r="266" spans="1:16" x14ac:dyDescent="0.25">
      <c r="A266" s="25" t="s">
        <v>150</v>
      </c>
      <c r="B266" s="14">
        <v>8272615</v>
      </c>
      <c r="C266" s="6">
        <v>12184442</v>
      </c>
      <c r="D266" s="6">
        <v>0</v>
      </c>
      <c r="E266" s="6">
        <v>1004677</v>
      </c>
      <c r="F266" s="6">
        <v>0</v>
      </c>
      <c r="G266" s="6">
        <v>0</v>
      </c>
      <c r="H266" s="6">
        <v>1004677</v>
      </c>
      <c r="I266" s="15">
        <v>21461734</v>
      </c>
      <c r="J266" s="19">
        <v>0</v>
      </c>
      <c r="K266" s="8">
        <v>21461734</v>
      </c>
      <c r="L266" s="8">
        <v>17346439</v>
      </c>
      <c r="M266" s="8">
        <v>4115295</v>
      </c>
      <c r="N266" s="14">
        <v>86467</v>
      </c>
      <c r="O266" s="15">
        <v>0</v>
      </c>
      <c r="P266" s="8">
        <v>4201762</v>
      </c>
    </row>
    <row r="267" spans="1:16" x14ac:dyDescent="0.25">
      <c r="A267" s="25" t="s">
        <v>151</v>
      </c>
      <c r="B267" s="14">
        <v>6931164</v>
      </c>
      <c r="C267" s="6">
        <v>11891556</v>
      </c>
      <c r="D267" s="6">
        <v>0</v>
      </c>
      <c r="E267" s="6">
        <v>1011422</v>
      </c>
      <c r="F267" s="6">
        <v>0</v>
      </c>
      <c r="G267" s="6">
        <v>0</v>
      </c>
      <c r="H267" s="6">
        <v>1011422</v>
      </c>
      <c r="I267" s="15">
        <v>19834142</v>
      </c>
      <c r="J267" s="19">
        <v>0</v>
      </c>
      <c r="K267" s="8">
        <v>19834142</v>
      </c>
      <c r="L267" s="8">
        <v>16836845</v>
      </c>
      <c r="M267" s="8">
        <v>2997297</v>
      </c>
      <c r="N267" s="14">
        <v>107231</v>
      </c>
      <c r="O267" s="15">
        <v>0</v>
      </c>
      <c r="P267" s="8">
        <v>3104528</v>
      </c>
    </row>
    <row r="268" spans="1:16" x14ac:dyDescent="0.25">
      <c r="A268" s="25" t="s">
        <v>152</v>
      </c>
      <c r="B268" s="14">
        <v>7213709</v>
      </c>
      <c r="C268" s="6">
        <v>11591932</v>
      </c>
      <c r="D268" s="6">
        <v>0</v>
      </c>
      <c r="E268" s="6">
        <v>1033677</v>
      </c>
      <c r="F268" s="6">
        <v>0</v>
      </c>
      <c r="G268" s="6">
        <v>0</v>
      </c>
      <c r="H268" s="6">
        <v>1033677</v>
      </c>
      <c r="I268" s="15">
        <v>19839318</v>
      </c>
      <c r="J268" s="19">
        <v>0</v>
      </c>
      <c r="K268" s="8">
        <v>19839318</v>
      </c>
      <c r="L268" s="8">
        <v>18163441</v>
      </c>
      <c r="M268" s="8">
        <v>1675877</v>
      </c>
      <c r="N268" s="14">
        <v>123998</v>
      </c>
      <c r="O268" s="15">
        <v>0</v>
      </c>
      <c r="P268" s="8">
        <v>1799875</v>
      </c>
    </row>
    <row r="269" spans="1:16" x14ac:dyDescent="0.25">
      <c r="A269" s="25" t="s">
        <v>153</v>
      </c>
      <c r="B269" s="14">
        <v>7992994</v>
      </c>
      <c r="C269" s="6">
        <v>12762156</v>
      </c>
      <c r="D269" s="6">
        <v>0</v>
      </c>
      <c r="E269" s="6">
        <v>1001004</v>
      </c>
      <c r="F269" s="6">
        <v>0</v>
      </c>
      <c r="G269" s="6">
        <v>0</v>
      </c>
      <c r="H269" s="6">
        <v>1001004</v>
      </c>
      <c r="I269" s="15">
        <v>21756154</v>
      </c>
      <c r="J269" s="19">
        <v>0</v>
      </c>
      <c r="K269" s="8">
        <v>21756154</v>
      </c>
      <c r="L269" s="8">
        <v>18492631</v>
      </c>
      <c r="M269" s="8">
        <v>3263523</v>
      </c>
      <c r="N269" s="14">
        <v>132854</v>
      </c>
      <c r="O269" s="15">
        <v>0</v>
      </c>
      <c r="P269" s="8">
        <v>3396377</v>
      </c>
    </row>
    <row r="270" spans="1:16" x14ac:dyDescent="0.25">
      <c r="A270" s="22" t="s">
        <v>162</v>
      </c>
      <c r="B270" s="12">
        <f t="shared" ref="B270:I270" si="73">SUM(B266:B269)</f>
        <v>30410482</v>
      </c>
      <c r="C270" s="5">
        <f t="shared" si="73"/>
        <v>48430086</v>
      </c>
      <c r="D270" s="5">
        <f t="shared" si="73"/>
        <v>0</v>
      </c>
      <c r="E270" s="5">
        <f t="shared" si="73"/>
        <v>4050780</v>
      </c>
      <c r="F270" s="5">
        <f t="shared" si="73"/>
        <v>0</v>
      </c>
      <c r="G270" s="5">
        <f t="shared" si="73"/>
        <v>0</v>
      </c>
      <c r="H270" s="5">
        <f t="shared" si="73"/>
        <v>4050780</v>
      </c>
      <c r="I270" s="13">
        <f t="shared" si="73"/>
        <v>82891348</v>
      </c>
      <c r="J270" s="18">
        <f t="shared" ref="J270:P270" si="74">SUM(J266:J269)</f>
        <v>0</v>
      </c>
      <c r="K270" s="7">
        <f t="shared" si="74"/>
        <v>82891348</v>
      </c>
      <c r="L270" s="7">
        <f t="shared" si="74"/>
        <v>70839356</v>
      </c>
      <c r="M270" s="7">
        <f t="shared" si="74"/>
        <v>12051992</v>
      </c>
      <c r="N270" s="12">
        <f t="shared" si="74"/>
        <v>450550</v>
      </c>
      <c r="O270" s="13">
        <f t="shared" si="74"/>
        <v>0</v>
      </c>
      <c r="P270" s="7">
        <f t="shared" si="74"/>
        <v>12502542</v>
      </c>
    </row>
    <row r="271" spans="1:16" x14ac:dyDescent="0.25">
      <c r="A271" s="24"/>
      <c r="B271" s="32"/>
      <c r="C271" s="33"/>
      <c r="D271" s="33"/>
      <c r="E271" s="33"/>
      <c r="F271" s="33"/>
      <c r="G271" s="33"/>
      <c r="H271" s="33"/>
      <c r="I271" s="34"/>
      <c r="J271" s="46"/>
      <c r="K271" s="35"/>
      <c r="L271" s="35"/>
      <c r="M271" s="35"/>
      <c r="N271" s="32"/>
      <c r="O271" s="34"/>
      <c r="P271" s="35"/>
    </row>
    <row r="272" spans="1:16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4"/>
      <c r="J272" s="46"/>
      <c r="K272" s="35"/>
      <c r="L272" s="35"/>
      <c r="M272" s="35"/>
      <c r="N272" s="32"/>
      <c r="O272" s="34"/>
      <c r="P272" s="35"/>
    </row>
    <row r="273" spans="1:16" x14ac:dyDescent="0.25">
      <c r="A273" s="25" t="s">
        <v>150</v>
      </c>
      <c r="B273" s="14">
        <v>73852</v>
      </c>
      <c r="C273" s="6">
        <v>1005582</v>
      </c>
      <c r="D273" s="6">
        <v>97237</v>
      </c>
      <c r="E273" s="6">
        <v>382977</v>
      </c>
      <c r="F273" s="6">
        <v>505817</v>
      </c>
      <c r="G273" s="6">
        <v>298121</v>
      </c>
      <c r="H273" s="6">
        <v>1284152</v>
      </c>
      <c r="I273" s="15">
        <v>2363586</v>
      </c>
      <c r="J273" s="19">
        <v>55572</v>
      </c>
      <c r="K273" s="8">
        <v>2419158</v>
      </c>
      <c r="L273" s="8">
        <v>3248362</v>
      </c>
      <c r="M273" s="8">
        <v>-829204</v>
      </c>
      <c r="N273" s="14">
        <v>564882</v>
      </c>
      <c r="O273" s="15">
        <v>0</v>
      </c>
      <c r="P273" s="8">
        <v>-264322</v>
      </c>
    </row>
    <row r="274" spans="1:16" x14ac:dyDescent="0.25">
      <c r="A274" s="25" t="s">
        <v>151</v>
      </c>
      <c r="B274" s="14">
        <v>113196</v>
      </c>
      <c r="C274" s="6">
        <v>1170025</v>
      </c>
      <c r="D274" s="6">
        <v>327888</v>
      </c>
      <c r="E274" s="6">
        <v>339022</v>
      </c>
      <c r="F274" s="6">
        <v>567088</v>
      </c>
      <c r="G274" s="6">
        <v>314130</v>
      </c>
      <c r="H274" s="6">
        <v>1548128</v>
      </c>
      <c r="I274" s="15">
        <v>2831349</v>
      </c>
      <c r="J274" s="19">
        <v>75814</v>
      </c>
      <c r="K274" s="8">
        <v>2907163</v>
      </c>
      <c r="L274" s="8">
        <v>3574853</v>
      </c>
      <c r="M274" s="8">
        <v>-667690</v>
      </c>
      <c r="N274" s="14">
        <v>285761</v>
      </c>
      <c r="O274" s="15">
        <v>0</v>
      </c>
      <c r="P274" s="8">
        <v>-381929</v>
      </c>
    </row>
    <row r="275" spans="1:16" x14ac:dyDescent="0.25">
      <c r="A275" s="25" t="s">
        <v>152</v>
      </c>
      <c r="B275" s="14">
        <v>166614</v>
      </c>
      <c r="C275" s="6">
        <v>1173143</v>
      </c>
      <c r="D275" s="6">
        <v>1001006</v>
      </c>
      <c r="E275" s="6">
        <v>369146</v>
      </c>
      <c r="F275" s="6">
        <v>624638</v>
      </c>
      <c r="G275" s="6">
        <v>0</v>
      </c>
      <c r="H275" s="6">
        <v>1994790</v>
      </c>
      <c r="I275" s="15">
        <v>3334547</v>
      </c>
      <c r="J275" s="19">
        <v>121422</v>
      </c>
      <c r="K275" s="8">
        <v>3455969</v>
      </c>
      <c r="L275" s="8">
        <v>3548655</v>
      </c>
      <c r="M275" s="8">
        <v>-92686</v>
      </c>
      <c r="N275" s="14">
        <v>112483</v>
      </c>
      <c r="O275" s="15">
        <v>0</v>
      </c>
      <c r="P275" s="8">
        <v>19797</v>
      </c>
    </row>
    <row r="276" spans="1:16" x14ac:dyDescent="0.25">
      <c r="A276" s="25" t="s">
        <v>153</v>
      </c>
      <c r="B276" s="14">
        <v>132052</v>
      </c>
      <c r="C276" s="6">
        <v>1374169</v>
      </c>
      <c r="D276" s="6">
        <v>114217</v>
      </c>
      <c r="E276" s="6">
        <v>362467</v>
      </c>
      <c r="F276" s="6">
        <v>656694</v>
      </c>
      <c r="G276" s="6">
        <v>123773</v>
      </c>
      <c r="H276" s="6">
        <v>1257151</v>
      </c>
      <c r="I276" s="15">
        <v>2763372</v>
      </c>
      <c r="J276" s="19">
        <v>127354</v>
      </c>
      <c r="K276" s="8">
        <v>2890726</v>
      </c>
      <c r="L276" s="8">
        <v>3742925</v>
      </c>
      <c r="M276" s="8">
        <v>-852199</v>
      </c>
      <c r="N276" s="14">
        <v>845188</v>
      </c>
      <c r="O276" s="15">
        <v>0</v>
      </c>
      <c r="P276" s="8">
        <v>-7011</v>
      </c>
    </row>
    <row r="277" spans="1:16" x14ac:dyDescent="0.25">
      <c r="A277" s="22" t="s">
        <v>162</v>
      </c>
      <c r="B277" s="12">
        <f t="shared" ref="B277:I277" si="75">SUM(B273:B276)</f>
        <v>485714</v>
      </c>
      <c r="C277" s="5">
        <f t="shared" si="75"/>
        <v>4722919</v>
      </c>
      <c r="D277" s="5">
        <f t="shared" si="75"/>
        <v>1540348</v>
      </c>
      <c r="E277" s="5">
        <f t="shared" si="75"/>
        <v>1453612</v>
      </c>
      <c r="F277" s="5">
        <f t="shared" si="75"/>
        <v>2354237</v>
      </c>
      <c r="G277" s="5">
        <f t="shared" si="75"/>
        <v>736024</v>
      </c>
      <c r="H277" s="5">
        <f t="shared" si="75"/>
        <v>6084221</v>
      </c>
      <c r="I277" s="13">
        <f t="shared" si="75"/>
        <v>11292854</v>
      </c>
      <c r="J277" s="18">
        <f t="shared" ref="J277:P277" si="76">SUM(J273:J276)</f>
        <v>380162</v>
      </c>
      <c r="K277" s="7">
        <f t="shared" si="76"/>
        <v>11673016</v>
      </c>
      <c r="L277" s="7">
        <f t="shared" si="76"/>
        <v>14114795</v>
      </c>
      <c r="M277" s="7">
        <f t="shared" si="76"/>
        <v>-2441779</v>
      </c>
      <c r="N277" s="12">
        <f t="shared" si="76"/>
        <v>1808314</v>
      </c>
      <c r="O277" s="13">
        <f t="shared" si="76"/>
        <v>0</v>
      </c>
      <c r="P277" s="7">
        <f t="shared" si="76"/>
        <v>-633465</v>
      </c>
    </row>
    <row r="278" spans="1:16" x14ac:dyDescent="0.25">
      <c r="A278" s="24"/>
      <c r="B278" s="32"/>
      <c r="C278" s="33"/>
      <c r="D278" s="33"/>
      <c r="E278" s="33"/>
      <c r="F278" s="33"/>
      <c r="G278" s="33"/>
      <c r="H278" s="33"/>
      <c r="I278" s="34"/>
      <c r="J278" s="46"/>
      <c r="K278" s="35"/>
      <c r="L278" s="35"/>
      <c r="M278" s="35"/>
      <c r="N278" s="32"/>
      <c r="O278" s="34"/>
      <c r="P278" s="35"/>
    </row>
    <row r="279" spans="1:16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4"/>
      <c r="J279" s="46"/>
      <c r="K279" s="35"/>
      <c r="L279" s="35"/>
      <c r="M279" s="35"/>
      <c r="N279" s="32"/>
      <c r="O279" s="34"/>
      <c r="P279" s="35"/>
    </row>
    <row r="280" spans="1:16" x14ac:dyDescent="0.25">
      <c r="A280" s="25" t="s">
        <v>150</v>
      </c>
      <c r="B280" s="14">
        <v>729932.9</v>
      </c>
      <c r="C280" s="6">
        <v>1323567.56</v>
      </c>
      <c r="D280" s="6">
        <v>473558.31</v>
      </c>
      <c r="E280" s="6">
        <v>310265.48</v>
      </c>
      <c r="F280" s="6">
        <v>0</v>
      </c>
      <c r="G280" s="6">
        <v>0</v>
      </c>
      <c r="H280" s="6">
        <v>783823.79</v>
      </c>
      <c r="I280" s="15">
        <v>2837324.25</v>
      </c>
      <c r="J280" s="19">
        <v>412420.84</v>
      </c>
      <c r="K280" s="8">
        <v>3249745.09</v>
      </c>
      <c r="L280" s="8">
        <v>3906353.79</v>
      </c>
      <c r="M280" s="8">
        <v>-656608.69999999995</v>
      </c>
      <c r="N280" s="14">
        <v>672382.01</v>
      </c>
      <c r="O280" s="15">
        <v>0</v>
      </c>
      <c r="P280" s="8">
        <v>15773.31</v>
      </c>
    </row>
    <row r="281" spans="1:16" x14ac:dyDescent="0.25">
      <c r="A281" s="25" t="s">
        <v>151</v>
      </c>
      <c r="B281" s="14">
        <v>57200.99</v>
      </c>
      <c r="C281" s="6">
        <v>1552780.32</v>
      </c>
      <c r="D281" s="6">
        <v>644401.41</v>
      </c>
      <c r="E281" s="6">
        <v>312546.84999999998</v>
      </c>
      <c r="F281" s="6">
        <v>0</v>
      </c>
      <c r="G281" s="6">
        <v>0</v>
      </c>
      <c r="H281" s="6">
        <v>956948.26</v>
      </c>
      <c r="I281" s="15">
        <v>2566929.5699999998</v>
      </c>
      <c r="J281" s="19">
        <v>282607.07</v>
      </c>
      <c r="K281" s="8">
        <v>2849536.64</v>
      </c>
      <c r="L281" s="8">
        <v>4144127.35</v>
      </c>
      <c r="M281" s="8">
        <v>-1294590.71</v>
      </c>
      <c r="N281" s="14">
        <v>258262.88</v>
      </c>
      <c r="O281" s="15">
        <v>0</v>
      </c>
      <c r="P281" s="8">
        <v>-1036327.83</v>
      </c>
    </row>
    <row r="282" spans="1:16" x14ac:dyDescent="0.25">
      <c r="A282" s="25" t="s">
        <v>152</v>
      </c>
      <c r="B282" s="14">
        <v>224111.2</v>
      </c>
      <c r="C282" s="6">
        <v>1442689.53</v>
      </c>
      <c r="D282" s="6">
        <v>603576.98</v>
      </c>
      <c r="E282" s="6">
        <v>343896.25</v>
      </c>
      <c r="F282" s="6">
        <v>0</v>
      </c>
      <c r="G282" s="6">
        <v>0</v>
      </c>
      <c r="H282" s="6">
        <v>947473.23</v>
      </c>
      <c r="I282" s="15">
        <v>2614273.96</v>
      </c>
      <c r="J282" s="19">
        <v>1877232.77</v>
      </c>
      <c r="K282" s="8">
        <v>4491506.7300000004</v>
      </c>
      <c r="L282" s="8">
        <v>4186698.07</v>
      </c>
      <c r="M282" s="8">
        <v>304808.65999999997</v>
      </c>
      <c r="N282" s="14">
        <v>453418.89</v>
      </c>
      <c r="O282" s="15">
        <v>0</v>
      </c>
      <c r="P282" s="8">
        <v>758227.55</v>
      </c>
    </row>
    <row r="283" spans="1:16" x14ac:dyDescent="0.25">
      <c r="A283" s="25" t="s">
        <v>153</v>
      </c>
      <c r="B283" s="14">
        <v>373434.56</v>
      </c>
      <c r="C283" s="6">
        <v>1581668.22</v>
      </c>
      <c r="D283" s="6">
        <v>572480.30000000005</v>
      </c>
      <c r="E283" s="6">
        <v>330725.88</v>
      </c>
      <c r="F283" s="6">
        <v>0</v>
      </c>
      <c r="G283" s="6">
        <v>0</v>
      </c>
      <c r="H283" s="6">
        <v>903206.18</v>
      </c>
      <c r="I283" s="15">
        <v>2858308.96</v>
      </c>
      <c r="J283" s="19">
        <v>388124.51</v>
      </c>
      <c r="K283" s="8">
        <v>3246433.47</v>
      </c>
      <c r="L283" s="8">
        <v>4110878.94</v>
      </c>
      <c r="M283" s="8">
        <v>-864445.47</v>
      </c>
      <c r="N283" s="14">
        <v>394479.21</v>
      </c>
      <c r="O283" s="15">
        <v>0</v>
      </c>
      <c r="P283" s="8">
        <v>-469966.26</v>
      </c>
    </row>
    <row r="284" spans="1:16" x14ac:dyDescent="0.25">
      <c r="A284" s="22" t="s">
        <v>162</v>
      </c>
      <c r="B284" s="12">
        <f t="shared" ref="B284:I284" si="77">SUM(B280:B283)</f>
        <v>1384679.6500000001</v>
      </c>
      <c r="C284" s="5">
        <f t="shared" si="77"/>
        <v>5900705.6299999999</v>
      </c>
      <c r="D284" s="5">
        <f t="shared" si="77"/>
        <v>2294017</v>
      </c>
      <c r="E284" s="5">
        <f t="shared" si="77"/>
        <v>1297434.46</v>
      </c>
      <c r="F284" s="5">
        <f t="shared" si="77"/>
        <v>0</v>
      </c>
      <c r="G284" s="5">
        <f t="shared" si="77"/>
        <v>0</v>
      </c>
      <c r="H284" s="5">
        <f t="shared" si="77"/>
        <v>3591451.4600000004</v>
      </c>
      <c r="I284" s="13">
        <f t="shared" si="77"/>
        <v>10876836.74</v>
      </c>
      <c r="J284" s="18">
        <f t="shared" ref="J284:P284" si="78">SUM(J280:J283)</f>
        <v>2960385.1900000004</v>
      </c>
      <c r="K284" s="7">
        <f t="shared" si="78"/>
        <v>13837221.930000002</v>
      </c>
      <c r="L284" s="7">
        <f t="shared" si="78"/>
        <v>16348058.15</v>
      </c>
      <c r="M284" s="7">
        <f t="shared" si="78"/>
        <v>-2510836.2199999997</v>
      </c>
      <c r="N284" s="12">
        <f t="shared" si="78"/>
        <v>1778542.99</v>
      </c>
      <c r="O284" s="13">
        <f t="shared" si="78"/>
        <v>0</v>
      </c>
      <c r="P284" s="7">
        <f t="shared" si="78"/>
        <v>-732293.22999999986</v>
      </c>
    </row>
    <row r="285" spans="1:16" x14ac:dyDescent="0.25">
      <c r="A285" s="24"/>
      <c r="B285" s="32"/>
      <c r="C285" s="33"/>
      <c r="D285" s="33"/>
      <c r="E285" s="33"/>
      <c r="F285" s="33"/>
      <c r="G285" s="33"/>
      <c r="H285" s="33"/>
      <c r="I285" s="34"/>
      <c r="J285" s="46"/>
      <c r="K285" s="35"/>
      <c r="L285" s="35"/>
      <c r="M285" s="35"/>
      <c r="N285" s="32"/>
      <c r="O285" s="34"/>
      <c r="P285" s="35"/>
    </row>
    <row r="286" spans="1:16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4"/>
      <c r="J286" s="46"/>
      <c r="K286" s="35"/>
      <c r="L286" s="35"/>
      <c r="M286" s="35"/>
      <c r="N286" s="32"/>
      <c r="O286" s="34"/>
      <c r="P286" s="35"/>
    </row>
    <row r="287" spans="1:16" x14ac:dyDescent="0.25">
      <c r="A287" s="25" t="s">
        <v>150</v>
      </c>
      <c r="B287" s="14">
        <v>1304933</v>
      </c>
      <c r="C287" s="6">
        <v>5069736</v>
      </c>
      <c r="D287" s="6">
        <v>0</v>
      </c>
      <c r="E287" s="6">
        <v>1505251</v>
      </c>
      <c r="F287" s="6">
        <v>0</v>
      </c>
      <c r="G287" s="6">
        <v>156306</v>
      </c>
      <c r="H287" s="6">
        <v>1661557</v>
      </c>
      <c r="I287" s="15">
        <v>8036226</v>
      </c>
      <c r="J287" s="19">
        <v>0</v>
      </c>
      <c r="K287" s="8">
        <v>8036226</v>
      </c>
      <c r="L287" s="8">
        <v>8492201</v>
      </c>
      <c r="M287" s="8">
        <v>-455975</v>
      </c>
      <c r="N287" s="14">
        <v>1265522</v>
      </c>
      <c r="O287" s="15">
        <v>318954</v>
      </c>
      <c r="P287" s="8">
        <v>490593</v>
      </c>
    </row>
    <row r="288" spans="1:16" x14ac:dyDescent="0.25">
      <c r="A288" s="25" t="s">
        <v>151</v>
      </c>
      <c r="B288" s="14">
        <v>1214859</v>
      </c>
      <c r="C288" s="6">
        <v>3840262</v>
      </c>
      <c r="D288" s="6">
        <v>0</v>
      </c>
      <c r="E288" s="6">
        <v>1567077</v>
      </c>
      <c r="F288" s="6">
        <v>0</v>
      </c>
      <c r="G288" s="6">
        <v>1052559</v>
      </c>
      <c r="H288" s="6">
        <v>2619636</v>
      </c>
      <c r="I288" s="15">
        <v>7674757</v>
      </c>
      <c r="J288" s="19">
        <v>0</v>
      </c>
      <c r="K288" s="8">
        <v>7674757</v>
      </c>
      <c r="L288" s="8">
        <v>7924344</v>
      </c>
      <c r="M288" s="8">
        <v>-249587</v>
      </c>
      <c r="N288" s="14">
        <v>2781582</v>
      </c>
      <c r="O288" s="15">
        <v>318954</v>
      </c>
      <c r="P288" s="8">
        <v>2213041</v>
      </c>
    </row>
    <row r="289" spans="1:16" x14ac:dyDescent="0.25">
      <c r="A289" s="25" t="s">
        <v>152</v>
      </c>
      <c r="B289" s="14">
        <v>1293580</v>
      </c>
      <c r="C289" s="6">
        <v>3880417</v>
      </c>
      <c r="D289" s="6">
        <v>0</v>
      </c>
      <c r="E289" s="6">
        <v>1629102</v>
      </c>
      <c r="F289" s="6">
        <v>0</v>
      </c>
      <c r="G289" s="6">
        <v>1371495</v>
      </c>
      <c r="H289" s="6">
        <v>3000597</v>
      </c>
      <c r="I289" s="15">
        <v>8174594</v>
      </c>
      <c r="J289" s="19">
        <v>0</v>
      </c>
      <c r="K289" s="8">
        <v>8174594</v>
      </c>
      <c r="L289" s="8">
        <v>8010434</v>
      </c>
      <c r="M289" s="8">
        <v>164160</v>
      </c>
      <c r="N289" s="14">
        <v>490062</v>
      </c>
      <c r="O289" s="15">
        <v>318954</v>
      </c>
      <c r="P289" s="8">
        <v>335268</v>
      </c>
    </row>
    <row r="290" spans="1:16" x14ac:dyDescent="0.25">
      <c r="A290" s="25" t="s">
        <v>153</v>
      </c>
      <c r="B290" s="14">
        <v>709156</v>
      </c>
      <c r="C290" s="6">
        <v>4172544</v>
      </c>
      <c r="D290" s="6">
        <v>0</v>
      </c>
      <c r="E290" s="6">
        <v>2075607</v>
      </c>
      <c r="F290" s="6">
        <v>0</v>
      </c>
      <c r="G290" s="6">
        <v>904844</v>
      </c>
      <c r="H290" s="6">
        <v>2980451</v>
      </c>
      <c r="I290" s="15">
        <v>7862151</v>
      </c>
      <c r="J290" s="19">
        <v>0</v>
      </c>
      <c r="K290" s="8">
        <v>7862151</v>
      </c>
      <c r="L290" s="8">
        <v>9443196</v>
      </c>
      <c r="M290" s="8">
        <v>-1581045</v>
      </c>
      <c r="N290" s="14">
        <v>994286</v>
      </c>
      <c r="O290" s="15">
        <v>418954</v>
      </c>
      <c r="P290" s="8">
        <v>-1005713</v>
      </c>
    </row>
    <row r="291" spans="1:16" ht="15.75" thickBot="1" x14ac:dyDescent="0.3">
      <c r="A291" s="26" t="s">
        <v>162</v>
      </c>
      <c r="B291" s="16">
        <f t="shared" ref="B291:I291" si="79">SUM(B287:B290)</f>
        <v>4522528</v>
      </c>
      <c r="C291" s="21">
        <f t="shared" si="79"/>
        <v>16962959</v>
      </c>
      <c r="D291" s="21">
        <f t="shared" si="79"/>
        <v>0</v>
      </c>
      <c r="E291" s="21">
        <f t="shared" si="79"/>
        <v>6777037</v>
      </c>
      <c r="F291" s="21">
        <f t="shared" si="79"/>
        <v>0</v>
      </c>
      <c r="G291" s="21">
        <f t="shared" si="79"/>
        <v>3485204</v>
      </c>
      <c r="H291" s="21">
        <f t="shared" si="79"/>
        <v>10262241</v>
      </c>
      <c r="I291" s="17">
        <f t="shared" si="79"/>
        <v>31747728</v>
      </c>
      <c r="J291" s="20">
        <f t="shared" ref="J291:P291" si="80">SUM(J287:J290)</f>
        <v>0</v>
      </c>
      <c r="K291" s="9">
        <f t="shared" si="80"/>
        <v>31747728</v>
      </c>
      <c r="L291" s="9">
        <f t="shared" si="80"/>
        <v>33870175</v>
      </c>
      <c r="M291" s="9">
        <f t="shared" si="80"/>
        <v>-2122447</v>
      </c>
      <c r="N291" s="16">
        <f t="shared" si="80"/>
        <v>5531452</v>
      </c>
      <c r="O291" s="17">
        <f t="shared" si="80"/>
        <v>1375816</v>
      </c>
      <c r="P291" s="9">
        <f t="shared" si="80"/>
        <v>2033189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6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4" customWidth="1"/>
    <col min="5" max="5" width="20.28515625" style="44" bestFit="1" customWidth="1"/>
    <col min="6" max="9" width="19.140625" style="44" customWidth="1"/>
    <col min="10" max="10" width="20.28515625" style="44" bestFit="1" customWidth="1"/>
    <col min="11" max="20" width="19.140625" style="44" customWidth="1"/>
    <col min="21" max="21" width="20.28515625" style="44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20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36</v>
      </c>
      <c r="C13" s="52"/>
      <c r="D13" s="52"/>
      <c r="E13" s="52"/>
      <c r="F13" s="60"/>
      <c r="G13" s="60"/>
      <c r="H13" s="60"/>
      <c r="I13" s="60"/>
      <c r="J13" s="61"/>
      <c r="K13" s="62" t="s">
        <v>37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155</v>
      </c>
      <c r="C14" s="4" t="s">
        <v>156</v>
      </c>
      <c r="D14" s="4" t="s">
        <v>157</v>
      </c>
      <c r="E14" s="4" t="s">
        <v>158</v>
      </c>
      <c r="F14" s="4" t="s">
        <v>38</v>
      </c>
      <c r="G14" s="4" t="s">
        <v>159</v>
      </c>
      <c r="H14" s="4" t="s">
        <v>39</v>
      </c>
      <c r="I14" s="4" t="s">
        <v>40</v>
      </c>
      <c r="J14" s="11" t="s">
        <v>35</v>
      </c>
      <c r="K14" s="10" t="s">
        <v>155</v>
      </c>
      <c r="L14" s="4" t="s">
        <v>156</v>
      </c>
      <c r="M14" s="4" t="s">
        <v>157</v>
      </c>
      <c r="N14" s="4" t="s">
        <v>158</v>
      </c>
      <c r="O14" s="4" t="s">
        <v>38</v>
      </c>
      <c r="P14" s="4" t="s">
        <v>159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163</v>
      </c>
      <c r="B15" s="12">
        <f>SUM(B16:B18)</f>
        <v>4104162515.9999995</v>
      </c>
      <c r="C15" s="5">
        <f t="shared" ref="C15:U15" si="0">SUM(C16:C18)</f>
        <v>6438054893.7199993</v>
      </c>
      <c r="D15" s="5">
        <f t="shared" si="0"/>
        <v>9603638082.1999989</v>
      </c>
      <c r="E15" s="5">
        <f t="shared" si="0"/>
        <v>10658049024.530001</v>
      </c>
      <c r="F15" s="5">
        <f t="shared" si="0"/>
        <v>2038610758.6399999</v>
      </c>
      <c r="G15" s="5">
        <f t="shared" si="0"/>
        <v>7978325061.1099997</v>
      </c>
      <c r="H15" s="5">
        <f t="shared" si="0"/>
        <v>714143902.28000009</v>
      </c>
      <c r="I15" s="5">
        <f t="shared" si="0"/>
        <v>340647212.71999997</v>
      </c>
      <c r="J15" s="13">
        <f t="shared" si="0"/>
        <v>41875631451.199997</v>
      </c>
      <c r="K15" s="12">
        <f t="shared" si="0"/>
        <v>3612436467.7700005</v>
      </c>
      <c r="L15" s="5">
        <f t="shared" si="0"/>
        <v>5969041233.8400002</v>
      </c>
      <c r="M15" s="5">
        <f t="shared" si="0"/>
        <v>8264412821.7699995</v>
      </c>
      <c r="N15" s="5">
        <f t="shared" si="0"/>
        <v>9737050513.1100006</v>
      </c>
      <c r="O15" s="5">
        <f t="shared" si="0"/>
        <v>1242266246.3600001</v>
      </c>
      <c r="P15" s="5">
        <f t="shared" si="0"/>
        <v>6222212486.5</v>
      </c>
      <c r="Q15" s="5">
        <f t="shared" si="0"/>
        <v>246700090.88</v>
      </c>
      <c r="R15" s="5">
        <f t="shared" si="0"/>
        <v>498820796</v>
      </c>
      <c r="S15" s="5">
        <f t="shared" si="0"/>
        <v>410296797.09000003</v>
      </c>
      <c r="T15" s="5">
        <f t="shared" si="0"/>
        <v>768363898.74000001</v>
      </c>
      <c r="U15" s="13">
        <f t="shared" si="0"/>
        <v>36971601352.059998</v>
      </c>
    </row>
    <row r="16" spans="1:21" x14ac:dyDescent="0.25">
      <c r="A16" s="23" t="s">
        <v>146</v>
      </c>
      <c r="B16" s="12">
        <f>B25+B32+B39+B46+B53+B60+B67+B74+B81+B88+B95+B102+B109+B116+B123+B130+B137+B144</f>
        <v>3634226997.6299996</v>
      </c>
      <c r="C16" s="5">
        <f t="shared" ref="C16:U16" si="1">C25+C32+C39+C46+C53+C60+C67+C74+C81+C88+C95+C102+C109+C116+C123+C130+C137+C144</f>
        <v>5974748987.8999996</v>
      </c>
      <c r="D16" s="5">
        <f t="shared" si="1"/>
        <v>8130278148.1499996</v>
      </c>
      <c r="E16" s="5">
        <f t="shared" si="1"/>
        <v>9664763398.3700008</v>
      </c>
      <c r="F16" s="5">
        <f t="shared" si="1"/>
        <v>1830727110.5</v>
      </c>
      <c r="G16" s="5">
        <f t="shared" si="1"/>
        <v>6879260934.2399998</v>
      </c>
      <c r="H16" s="5">
        <f t="shared" si="1"/>
        <v>609436217.25999999</v>
      </c>
      <c r="I16" s="5">
        <f t="shared" si="1"/>
        <v>322445216.00999999</v>
      </c>
      <c r="J16" s="13">
        <f t="shared" si="1"/>
        <v>37045887010.059998</v>
      </c>
      <c r="K16" s="12">
        <f t="shared" si="1"/>
        <v>3194103325.1400003</v>
      </c>
      <c r="L16" s="5">
        <f t="shared" si="1"/>
        <v>5603911437.3199997</v>
      </c>
      <c r="M16" s="5">
        <f t="shared" si="1"/>
        <v>7149566564.2099991</v>
      </c>
      <c r="N16" s="5">
        <f t="shared" si="1"/>
        <v>8922153727.5799999</v>
      </c>
      <c r="O16" s="5">
        <f t="shared" si="1"/>
        <v>1021437924.2099999</v>
      </c>
      <c r="P16" s="5">
        <f t="shared" si="1"/>
        <v>5577120482.46</v>
      </c>
      <c r="Q16" s="5">
        <f t="shared" si="1"/>
        <v>189934413.53999999</v>
      </c>
      <c r="R16" s="5">
        <f t="shared" si="1"/>
        <v>470833328.13</v>
      </c>
      <c r="S16" s="5">
        <f t="shared" si="1"/>
        <v>285296955.80000001</v>
      </c>
      <c r="T16" s="5">
        <f t="shared" si="1"/>
        <v>790864943</v>
      </c>
      <c r="U16" s="13">
        <f t="shared" si="1"/>
        <v>33205223101.389999</v>
      </c>
    </row>
    <row r="17" spans="1:21" x14ac:dyDescent="0.25">
      <c r="A17" s="23" t="s">
        <v>147</v>
      </c>
      <c r="B17" s="12">
        <f>B151+B158+B165+B172+B179+B186+B193</f>
        <v>427712722.64999998</v>
      </c>
      <c r="C17" s="5">
        <f t="shared" ref="C17:U17" si="2">C151+C158+C165+C172+C179+C186+C193</f>
        <v>427692100.75</v>
      </c>
      <c r="D17" s="5">
        <f t="shared" si="2"/>
        <v>1403612134.79</v>
      </c>
      <c r="E17" s="5">
        <f t="shared" si="2"/>
        <v>956377342.40999997</v>
      </c>
      <c r="F17" s="5">
        <f t="shared" si="2"/>
        <v>192903638.84999999</v>
      </c>
      <c r="G17" s="5">
        <f t="shared" si="2"/>
        <v>1035495599.09</v>
      </c>
      <c r="H17" s="5">
        <f t="shared" si="2"/>
        <v>96679117.579999998</v>
      </c>
      <c r="I17" s="5">
        <f t="shared" si="2"/>
        <v>17874300.710000001</v>
      </c>
      <c r="J17" s="13">
        <f t="shared" si="2"/>
        <v>4558346956.8299999</v>
      </c>
      <c r="K17" s="12">
        <f t="shared" si="2"/>
        <v>388427867.46000004</v>
      </c>
      <c r="L17" s="5">
        <f t="shared" si="2"/>
        <v>364050087.05000001</v>
      </c>
      <c r="M17" s="5">
        <f t="shared" si="2"/>
        <v>1055552601.5</v>
      </c>
      <c r="N17" s="5">
        <f t="shared" si="2"/>
        <v>788696373.42000008</v>
      </c>
      <c r="O17" s="5">
        <f t="shared" si="2"/>
        <v>210421750.25</v>
      </c>
      <c r="P17" s="5">
        <f t="shared" si="2"/>
        <v>622525326.24000001</v>
      </c>
      <c r="Q17" s="5">
        <f t="shared" si="2"/>
        <v>55268328.710000001</v>
      </c>
      <c r="R17" s="5">
        <f t="shared" si="2"/>
        <v>26436111.460000001</v>
      </c>
      <c r="S17" s="5">
        <f t="shared" si="2"/>
        <v>116098096.16</v>
      </c>
      <c r="T17" s="5">
        <f t="shared" si="2"/>
        <v>-27869393.259999998</v>
      </c>
      <c r="U17" s="13">
        <f t="shared" si="2"/>
        <v>3599607148.9899998</v>
      </c>
    </row>
    <row r="18" spans="1:21" x14ac:dyDescent="0.25">
      <c r="A18" s="23" t="s">
        <v>148</v>
      </c>
      <c r="B18" s="12">
        <f>B200+B207+B214+B221+B228+B235+B242+B249+B256+B263+B270+B277+B284+B291</f>
        <v>42222795.719999999</v>
      </c>
      <c r="C18" s="5">
        <f t="shared" ref="C18:U18" si="3">C200+C207+C214+C221+C228+C235+C242+C249+C256+C263+C270+C277+C284+C291</f>
        <v>35613805.07</v>
      </c>
      <c r="D18" s="5">
        <f t="shared" si="3"/>
        <v>69747799.25999999</v>
      </c>
      <c r="E18" s="5">
        <f t="shared" si="3"/>
        <v>36908283.75</v>
      </c>
      <c r="F18" s="5">
        <f t="shared" si="3"/>
        <v>14980009.289999999</v>
      </c>
      <c r="G18" s="5">
        <f t="shared" si="3"/>
        <v>63568527.780000001</v>
      </c>
      <c r="H18" s="5">
        <f t="shared" si="3"/>
        <v>8028567.4400000004</v>
      </c>
      <c r="I18" s="5">
        <f t="shared" si="3"/>
        <v>327696</v>
      </c>
      <c r="J18" s="13">
        <f t="shared" si="3"/>
        <v>271397484.31</v>
      </c>
      <c r="K18" s="12">
        <f t="shared" si="3"/>
        <v>29905275.169999998</v>
      </c>
      <c r="L18" s="5">
        <f t="shared" si="3"/>
        <v>1079709.47</v>
      </c>
      <c r="M18" s="5">
        <f t="shared" si="3"/>
        <v>59293656.060000002</v>
      </c>
      <c r="N18" s="5">
        <f t="shared" si="3"/>
        <v>26200412.109999999</v>
      </c>
      <c r="O18" s="5">
        <f t="shared" si="3"/>
        <v>10406571.9</v>
      </c>
      <c r="P18" s="5">
        <f t="shared" si="3"/>
        <v>22566677.799999997</v>
      </c>
      <c r="Q18" s="5">
        <f t="shared" si="3"/>
        <v>1497348.6300000001</v>
      </c>
      <c r="R18" s="5">
        <f t="shared" si="3"/>
        <v>1551356.41</v>
      </c>
      <c r="S18" s="5">
        <f t="shared" si="3"/>
        <v>8901745.129999999</v>
      </c>
      <c r="T18" s="5">
        <f t="shared" si="3"/>
        <v>5368349</v>
      </c>
      <c r="U18" s="13">
        <f t="shared" si="3"/>
        <v>166771101.67999998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150</v>
      </c>
      <c r="B21" s="14">
        <v>31877537.600000001</v>
      </c>
      <c r="C21" s="6">
        <v>103572142.70999999</v>
      </c>
      <c r="D21" s="6">
        <v>145416478.97999999</v>
      </c>
      <c r="E21" s="6">
        <v>228347913.30000001</v>
      </c>
      <c r="F21" s="6">
        <v>32884892.43</v>
      </c>
      <c r="G21" s="6">
        <v>146518484.33000001</v>
      </c>
      <c r="H21" s="6">
        <v>2882496.37</v>
      </c>
      <c r="I21" s="6">
        <v>3913425.7</v>
      </c>
      <c r="J21" s="15">
        <v>695413371.41999996</v>
      </c>
      <c r="K21" s="14">
        <v>30173473.800000001</v>
      </c>
      <c r="L21" s="6">
        <v>99078625.930000007</v>
      </c>
      <c r="M21" s="6">
        <v>135210411.50999999</v>
      </c>
      <c r="N21" s="6">
        <v>214602666.91999999</v>
      </c>
      <c r="O21" s="6">
        <v>22755593.68</v>
      </c>
      <c r="P21" s="6">
        <v>121751546.64</v>
      </c>
      <c r="Q21" s="6">
        <v>2428448.8199999998</v>
      </c>
      <c r="R21" s="6">
        <v>4113223.87</v>
      </c>
      <c r="S21" s="6">
        <v>4238889.66</v>
      </c>
      <c r="T21" s="6">
        <v>0</v>
      </c>
      <c r="U21" s="15">
        <v>634352880.83000004</v>
      </c>
    </row>
    <row r="22" spans="1:21" x14ac:dyDescent="0.25">
      <c r="A22" s="25" t="s">
        <v>151</v>
      </c>
      <c r="B22" s="14">
        <v>37782674.75</v>
      </c>
      <c r="C22" s="6">
        <v>82228849.650000006</v>
      </c>
      <c r="D22" s="6">
        <v>123889830.98999999</v>
      </c>
      <c r="E22" s="6">
        <v>202764964.31999999</v>
      </c>
      <c r="F22" s="6">
        <v>29833232.82</v>
      </c>
      <c r="G22" s="6">
        <v>137599458.62</v>
      </c>
      <c r="H22" s="6">
        <v>12321779.58</v>
      </c>
      <c r="I22" s="6">
        <v>1464510</v>
      </c>
      <c r="J22" s="15">
        <v>627885300.73000002</v>
      </c>
      <c r="K22" s="14">
        <v>34411988.950000003</v>
      </c>
      <c r="L22" s="6">
        <v>79027875.170000002</v>
      </c>
      <c r="M22" s="6">
        <v>115428391.45</v>
      </c>
      <c r="N22" s="6">
        <v>190072530.72</v>
      </c>
      <c r="O22" s="6">
        <v>26610209.309999999</v>
      </c>
      <c r="P22" s="6">
        <v>116041464.55</v>
      </c>
      <c r="Q22" s="6">
        <v>6627642.8799999999</v>
      </c>
      <c r="R22" s="6">
        <v>1846017.24</v>
      </c>
      <c r="S22" s="6">
        <v>7347543.9699999997</v>
      </c>
      <c r="T22" s="6">
        <v>0</v>
      </c>
      <c r="U22" s="15">
        <v>577413664.24000001</v>
      </c>
    </row>
    <row r="23" spans="1:21" x14ac:dyDescent="0.25">
      <c r="A23" s="25" t="s">
        <v>152</v>
      </c>
      <c r="B23" s="14">
        <v>47589258.280000001</v>
      </c>
      <c r="C23" s="6">
        <v>95520048.370000005</v>
      </c>
      <c r="D23" s="6">
        <v>122955135.03</v>
      </c>
      <c r="E23" s="6">
        <v>193460352.12</v>
      </c>
      <c r="F23" s="6">
        <v>39937809.780000001</v>
      </c>
      <c r="G23" s="6">
        <v>142336145.80000001</v>
      </c>
      <c r="H23" s="6">
        <v>7185768.9199999999</v>
      </c>
      <c r="I23" s="6">
        <v>1379711.4</v>
      </c>
      <c r="J23" s="15">
        <v>650364229.70000005</v>
      </c>
      <c r="K23" s="14">
        <v>50728871.119999997</v>
      </c>
      <c r="L23" s="6">
        <v>91970507.459999993</v>
      </c>
      <c r="M23" s="6">
        <v>114411133.7</v>
      </c>
      <c r="N23" s="6">
        <v>181579907.5</v>
      </c>
      <c r="O23" s="6">
        <v>26595256.420000002</v>
      </c>
      <c r="P23" s="6">
        <v>119621910.67</v>
      </c>
      <c r="Q23" s="6">
        <v>4910491.37</v>
      </c>
      <c r="R23" s="6">
        <v>1331840.3700000001</v>
      </c>
      <c r="S23" s="6">
        <v>6012474.9500000002</v>
      </c>
      <c r="T23" s="6">
        <v>0</v>
      </c>
      <c r="U23" s="15">
        <v>597162393.55999994</v>
      </c>
    </row>
    <row r="24" spans="1:21" x14ac:dyDescent="0.25">
      <c r="A24" s="25" t="s">
        <v>153</v>
      </c>
      <c r="B24" s="14">
        <v>27701215.670000002</v>
      </c>
      <c r="C24" s="6">
        <v>98073144.209999993</v>
      </c>
      <c r="D24" s="6">
        <v>144210413.56</v>
      </c>
      <c r="E24" s="6">
        <v>236740940.83000001</v>
      </c>
      <c r="F24" s="6">
        <v>32664184.539999999</v>
      </c>
      <c r="G24" s="6">
        <v>147049922.08000001</v>
      </c>
      <c r="H24" s="6">
        <v>12416792.49</v>
      </c>
      <c r="I24" s="6">
        <v>3979723</v>
      </c>
      <c r="J24" s="15">
        <v>702836336.38</v>
      </c>
      <c r="K24" s="14">
        <v>27820458.050000001</v>
      </c>
      <c r="L24" s="6">
        <v>94249478.030000001</v>
      </c>
      <c r="M24" s="6">
        <v>133383147.51000001</v>
      </c>
      <c r="N24" s="6">
        <v>223004403.38</v>
      </c>
      <c r="O24" s="6">
        <v>24629432.670000002</v>
      </c>
      <c r="P24" s="6">
        <v>123374559.45</v>
      </c>
      <c r="Q24" s="6">
        <v>7175514.3099999996</v>
      </c>
      <c r="R24" s="6">
        <v>4876539.05</v>
      </c>
      <c r="S24" s="6">
        <v>7844014.7000000002</v>
      </c>
      <c r="T24" s="6">
        <v>0</v>
      </c>
      <c r="U24" s="15">
        <v>646357547.14999998</v>
      </c>
    </row>
    <row r="25" spans="1:21" x14ac:dyDescent="0.25">
      <c r="A25" s="22" t="s">
        <v>162</v>
      </c>
      <c r="B25" s="12">
        <f t="shared" ref="B25:J25" si="4">SUM(B21:B24)</f>
        <v>144950686.30000001</v>
      </c>
      <c r="C25" s="5">
        <f t="shared" si="4"/>
        <v>379394184.94</v>
      </c>
      <c r="D25" s="5">
        <f t="shared" si="4"/>
        <v>536471858.56</v>
      </c>
      <c r="E25" s="5">
        <f t="shared" si="4"/>
        <v>861314170.57000005</v>
      </c>
      <c r="F25" s="5">
        <f t="shared" si="4"/>
        <v>135320119.56999999</v>
      </c>
      <c r="G25" s="5">
        <f t="shared" si="4"/>
        <v>573504010.83000004</v>
      </c>
      <c r="H25" s="5">
        <f t="shared" si="4"/>
        <v>34806837.359999999</v>
      </c>
      <c r="I25" s="5">
        <f t="shared" si="4"/>
        <v>10737370.1</v>
      </c>
      <c r="J25" s="13">
        <f t="shared" si="4"/>
        <v>2676499238.23</v>
      </c>
      <c r="K25" s="12">
        <f t="shared" ref="K25:T25" si="5">SUM(K21:K24)</f>
        <v>143134791.92000002</v>
      </c>
      <c r="L25" s="5">
        <f t="shared" si="5"/>
        <v>364326486.59000003</v>
      </c>
      <c r="M25" s="5">
        <f t="shared" si="5"/>
        <v>498433084.16999996</v>
      </c>
      <c r="N25" s="5">
        <f t="shared" si="5"/>
        <v>809259508.51999998</v>
      </c>
      <c r="O25" s="5">
        <f t="shared" si="5"/>
        <v>100590492.08</v>
      </c>
      <c r="P25" s="5">
        <f t="shared" si="5"/>
        <v>480789481.31</v>
      </c>
      <c r="Q25" s="5">
        <f t="shared" si="5"/>
        <v>21142097.379999999</v>
      </c>
      <c r="R25" s="5">
        <f t="shared" si="5"/>
        <v>12167620.530000001</v>
      </c>
      <c r="S25" s="5">
        <f t="shared" si="5"/>
        <v>25442923.279999997</v>
      </c>
      <c r="T25" s="5">
        <f t="shared" si="5"/>
        <v>0</v>
      </c>
      <c r="U25" s="13">
        <f>SUM(U21:U24)</f>
        <v>2455286485.7800002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150</v>
      </c>
      <c r="B28" s="14">
        <v>37659755.270000003</v>
      </c>
      <c r="C28" s="6">
        <v>72251123.099999994</v>
      </c>
      <c r="D28" s="6">
        <v>95818997.090000004</v>
      </c>
      <c r="E28" s="6">
        <v>146026456.65000001</v>
      </c>
      <c r="F28" s="6">
        <v>26181372.539999999</v>
      </c>
      <c r="G28" s="6">
        <v>62778027.969999999</v>
      </c>
      <c r="H28" s="6">
        <v>6820004.6299999999</v>
      </c>
      <c r="I28" s="6">
        <v>1664703.34</v>
      </c>
      <c r="J28" s="15">
        <v>449200440.58999997</v>
      </c>
      <c r="K28" s="14">
        <v>41164483.75</v>
      </c>
      <c r="L28" s="6">
        <v>69624592.060000002</v>
      </c>
      <c r="M28" s="6">
        <v>81925263.780000001</v>
      </c>
      <c r="N28" s="6">
        <v>135197128.91999999</v>
      </c>
      <c r="O28" s="6">
        <v>21076082.329999998</v>
      </c>
      <c r="P28" s="6">
        <v>52477846.920000002</v>
      </c>
      <c r="Q28" s="6">
        <v>4046563.14</v>
      </c>
      <c r="R28" s="6">
        <v>2369150.56</v>
      </c>
      <c r="S28" s="6">
        <v>5216994.95</v>
      </c>
      <c r="T28" s="6">
        <v>0</v>
      </c>
      <c r="U28" s="15">
        <v>413098106.41000003</v>
      </c>
    </row>
    <row r="29" spans="1:21" x14ac:dyDescent="0.25">
      <c r="A29" s="25" t="s">
        <v>151</v>
      </c>
      <c r="B29" s="14">
        <v>39120237.909999996</v>
      </c>
      <c r="C29" s="6">
        <v>64851171.549999997</v>
      </c>
      <c r="D29" s="6">
        <v>83976505.920000002</v>
      </c>
      <c r="E29" s="6">
        <v>126879180.95999999</v>
      </c>
      <c r="F29" s="6">
        <v>22660199.309999999</v>
      </c>
      <c r="G29" s="6">
        <v>56098034.460000001</v>
      </c>
      <c r="H29" s="6">
        <v>5592864.5899999999</v>
      </c>
      <c r="I29" s="6">
        <v>6629756.6900000004</v>
      </c>
      <c r="J29" s="15">
        <v>405807951.38999999</v>
      </c>
      <c r="K29" s="14">
        <v>35796070.18</v>
      </c>
      <c r="L29" s="6">
        <v>62395250.829999998</v>
      </c>
      <c r="M29" s="6">
        <v>70674177.870000005</v>
      </c>
      <c r="N29" s="6">
        <v>118080088.02</v>
      </c>
      <c r="O29" s="6">
        <v>23045175.879999999</v>
      </c>
      <c r="P29" s="6">
        <v>46823966.729999997</v>
      </c>
      <c r="Q29" s="6">
        <v>4218756.84</v>
      </c>
      <c r="R29" s="6">
        <v>7216327.8499999996</v>
      </c>
      <c r="S29" s="6">
        <v>7509250.5899999999</v>
      </c>
      <c r="T29" s="6">
        <v>0</v>
      </c>
      <c r="U29" s="15">
        <v>375759064.79000002</v>
      </c>
    </row>
    <row r="30" spans="1:21" x14ac:dyDescent="0.25">
      <c r="A30" s="25" t="s">
        <v>152</v>
      </c>
      <c r="B30" s="14">
        <v>24050454.039999999</v>
      </c>
      <c r="C30" s="6">
        <v>72804635.950000003</v>
      </c>
      <c r="D30" s="6">
        <v>79346738.519999996</v>
      </c>
      <c r="E30" s="6">
        <v>134674932.62</v>
      </c>
      <c r="F30" s="6">
        <v>23314723.829999998</v>
      </c>
      <c r="G30" s="6">
        <v>63976615.299999997</v>
      </c>
      <c r="H30" s="6">
        <v>10993394.6</v>
      </c>
      <c r="I30" s="6">
        <v>1533130.77</v>
      </c>
      <c r="J30" s="15">
        <v>410694625.63</v>
      </c>
      <c r="K30" s="14">
        <v>27050935.129999999</v>
      </c>
      <c r="L30" s="6">
        <v>69346691.799999997</v>
      </c>
      <c r="M30" s="6">
        <v>67378534.590000004</v>
      </c>
      <c r="N30" s="6">
        <v>125706616.94</v>
      </c>
      <c r="O30" s="6">
        <v>21557189.899999999</v>
      </c>
      <c r="P30" s="6">
        <v>54113959.969999999</v>
      </c>
      <c r="Q30" s="6">
        <v>6661626.2800000003</v>
      </c>
      <c r="R30" s="6">
        <v>1939340.72</v>
      </c>
      <c r="S30" s="6">
        <v>6733555.6299999999</v>
      </c>
      <c r="T30" s="6">
        <v>0</v>
      </c>
      <c r="U30" s="15">
        <v>380488450.95999998</v>
      </c>
    </row>
    <row r="31" spans="1:21" x14ac:dyDescent="0.25">
      <c r="A31" s="25" t="s">
        <v>153</v>
      </c>
      <c r="B31" s="14">
        <v>33255755.670000002</v>
      </c>
      <c r="C31" s="6">
        <v>60127828.590000004</v>
      </c>
      <c r="D31" s="6">
        <v>76819762.829999998</v>
      </c>
      <c r="E31" s="6">
        <v>129721932.64</v>
      </c>
      <c r="F31" s="6">
        <v>14146894.68</v>
      </c>
      <c r="G31" s="6">
        <v>64357961.109999999</v>
      </c>
      <c r="H31" s="6">
        <v>7392610.75</v>
      </c>
      <c r="I31" s="6">
        <v>2252639</v>
      </c>
      <c r="J31" s="15">
        <v>388075385.26999998</v>
      </c>
      <c r="K31" s="14">
        <v>29851837.710000001</v>
      </c>
      <c r="L31" s="6">
        <v>59052666.700000003</v>
      </c>
      <c r="M31" s="6">
        <v>64460599.189999998</v>
      </c>
      <c r="N31" s="6">
        <v>122001541.31</v>
      </c>
      <c r="O31" s="6">
        <v>17277638.93</v>
      </c>
      <c r="P31" s="6">
        <v>54375018.130000003</v>
      </c>
      <c r="Q31" s="6">
        <v>4162486.78</v>
      </c>
      <c r="R31" s="6">
        <v>2819077.83</v>
      </c>
      <c r="S31" s="6">
        <v>5259928.49</v>
      </c>
      <c r="T31" s="6">
        <v>0</v>
      </c>
      <c r="U31" s="15">
        <v>359260795.06999999</v>
      </c>
    </row>
    <row r="32" spans="1:21" x14ac:dyDescent="0.25">
      <c r="A32" s="22" t="s">
        <v>162</v>
      </c>
      <c r="B32" s="12">
        <f t="shared" ref="B32:J32" si="6">SUM(B28:B31)</f>
        <v>134086202.89</v>
      </c>
      <c r="C32" s="5">
        <f t="shared" si="6"/>
        <v>270034759.18999994</v>
      </c>
      <c r="D32" s="5">
        <f t="shared" si="6"/>
        <v>335962004.35999995</v>
      </c>
      <c r="E32" s="5">
        <f t="shared" si="6"/>
        <v>537302502.87</v>
      </c>
      <c r="F32" s="5">
        <f t="shared" si="6"/>
        <v>86303190.359999985</v>
      </c>
      <c r="G32" s="5">
        <f t="shared" si="6"/>
        <v>247210638.84000003</v>
      </c>
      <c r="H32" s="5">
        <f t="shared" si="6"/>
        <v>30798874.57</v>
      </c>
      <c r="I32" s="5">
        <f t="shared" si="6"/>
        <v>12080229.800000001</v>
      </c>
      <c r="J32" s="13">
        <f t="shared" si="6"/>
        <v>1653778402.8800001</v>
      </c>
      <c r="K32" s="12">
        <f t="shared" ref="K32:U32" si="7">SUM(K28:K31)</f>
        <v>133863326.77000001</v>
      </c>
      <c r="L32" s="5">
        <f t="shared" si="7"/>
        <v>260419201.38999999</v>
      </c>
      <c r="M32" s="5">
        <f t="shared" si="7"/>
        <v>284438575.43000001</v>
      </c>
      <c r="N32" s="5">
        <f t="shared" si="7"/>
        <v>500985375.19</v>
      </c>
      <c r="O32" s="5">
        <f t="shared" si="7"/>
        <v>82956087.039999992</v>
      </c>
      <c r="P32" s="5">
        <f t="shared" si="7"/>
        <v>207790791.75</v>
      </c>
      <c r="Q32" s="5">
        <f t="shared" si="7"/>
        <v>19089433.040000003</v>
      </c>
      <c r="R32" s="5">
        <f t="shared" si="7"/>
        <v>14343896.960000001</v>
      </c>
      <c r="S32" s="5">
        <f t="shared" si="7"/>
        <v>24719729.659999996</v>
      </c>
      <c r="T32" s="5">
        <f t="shared" si="7"/>
        <v>0</v>
      </c>
      <c r="U32" s="13">
        <f t="shared" si="7"/>
        <v>1528606417.23</v>
      </c>
    </row>
    <row r="33" spans="1:21" x14ac:dyDescent="0.25">
      <c r="A33" s="24"/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3"/>
      <c r="J34" s="34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x14ac:dyDescent="0.25">
      <c r="A35" s="25" t="s">
        <v>150</v>
      </c>
      <c r="B35" s="14">
        <v>187545</v>
      </c>
      <c r="C35" s="6">
        <v>602757</v>
      </c>
      <c r="D35" s="6">
        <v>296054</v>
      </c>
      <c r="E35" s="6">
        <v>118659</v>
      </c>
      <c r="F35" s="6">
        <v>0</v>
      </c>
      <c r="G35" s="6">
        <v>318385</v>
      </c>
      <c r="H35" s="6">
        <v>106039</v>
      </c>
      <c r="I35" s="6">
        <v>0</v>
      </c>
      <c r="J35" s="15">
        <v>1629439</v>
      </c>
      <c r="K35" s="14">
        <v>184545</v>
      </c>
      <c r="L35" s="6">
        <v>573900</v>
      </c>
      <c r="M35" s="6">
        <v>243767</v>
      </c>
      <c r="N35" s="6">
        <v>84197</v>
      </c>
      <c r="O35" s="6">
        <v>0</v>
      </c>
      <c r="P35" s="6">
        <v>214177</v>
      </c>
      <c r="Q35" s="6">
        <v>0</v>
      </c>
      <c r="R35" s="6">
        <v>0</v>
      </c>
      <c r="S35" s="6">
        <v>0</v>
      </c>
      <c r="T35" s="6">
        <v>105912</v>
      </c>
      <c r="U35" s="15">
        <v>1406498</v>
      </c>
    </row>
    <row r="36" spans="1:21" x14ac:dyDescent="0.25">
      <c r="A36" s="25" t="s">
        <v>151</v>
      </c>
      <c r="B36" s="14">
        <v>345135</v>
      </c>
      <c r="C36" s="6">
        <v>221892</v>
      </c>
      <c r="D36" s="6">
        <v>407980</v>
      </c>
      <c r="E36" s="6">
        <v>529234</v>
      </c>
      <c r="F36" s="6">
        <v>0</v>
      </c>
      <c r="G36" s="6">
        <v>446902</v>
      </c>
      <c r="H36" s="6">
        <v>261045</v>
      </c>
      <c r="I36" s="6">
        <v>0</v>
      </c>
      <c r="J36" s="15">
        <v>2212188</v>
      </c>
      <c r="K36" s="14">
        <v>339748</v>
      </c>
      <c r="L36" s="6">
        <v>209504</v>
      </c>
      <c r="M36" s="6">
        <v>353768</v>
      </c>
      <c r="N36" s="6">
        <v>448837</v>
      </c>
      <c r="O36" s="6">
        <v>0</v>
      </c>
      <c r="P36" s="6">
        <v>353045</v>
      </c>
      <c r="Q36" s="6">
        <v>0</v>
      </c>
      <c r="R36" s="6">
        <v>0</v>
      </c>
      <c r="S36" s="6">
        <v>0</v>
      </c>
      <c r="T36" s="6">
        <v>260846</v>
      </c>
      <c r="U36" s="15">
        <v>1965748</v>
      </c>
    </row>
    <row r="37" spans="1:21" x14ac:dyDescent="0.25">
      <c r="A37" s="25" t="s">
        <v>152</v>
      </c>
      <c r="B37" s="14">
        <v>82194</v>
      </c>
      <c r="C37" s="6">
        <v>389258</v>
      </c>
      <c r="D37" s="6">
        <v>186636</v>
      </c>
      <c r="E37" s="6">
        <v>485044</v>
      </c>
      <c r="F37" s="6">
        <v>0</v>
      </c>
      <c r="G37" s="6">
        <v>341399</v>
      </c>
      <c r="H37" s="6">
        <v>291509</v>
      </c>
      <c r="I37" s="6">
        <v>0</v>
      </c>
      <c r="J37" s="15">
        <v>1776040</v>
      </c>
      <c r="K37" s="14">
        <v>80304</v>
      </c>
      <c r="L37" s="6">
        <v>356491</v>
      </c>
      <c r="M37" s="6">
        <v>168859</v>
      </c>
      <c r="N37" s="6">
        <v>415049</v>
      </c>
      <c r="O37" s="6">
        <v>0</v>
      </c>
      <c r="P37" s="6">
        <v>286158</v>
      </c>
      <c r="Q37" s="6">
        <v>0</v>
      </c>
      <c r="R37" s="6">
        <v>0</v>
      </c>
      <c r="S37" s="6">
        <v>0</v>
      </c>
      <c r="T37" s="6">
        <v>291384</v>
      </c>
      <c r="U37" s="15">
        <v>1598245</v>
      </c>
    </row>
    <row r="38" spans="1:21" x14ac:dyDescent="0.25">
      <c r="A38" s="25" t="s">
        <v>153</v>
      </c>
      <c r="B38" s="14">
        <v>29257</v>
      </c>
      <c r="C38" s="6">
        <v>590747</v>
      </c>
      <c r="D38" s="6">
        <v>854392</v>
      </c>
      <c r="E38" s="6">
        <v>380311</v>
      </c>
      <c r="F38" s="6">
        <v>0</v>
      </c>
      <c r="G38" s="6">
        <v>761330</v>
      </c>
      <c r="H38" s="6">
        <v>204274</v>
      </c>
      <c r="I38" s="6">
        <v>0</v>
      </c>
      <c r="J38" s="15">
        <v>2820311</v>
      </c>
      <c r="K38" s="14">
        <v>25262</v>
      </c>
      <c r="L38" s="6">
        <v>565774</v>
      </c>
      <c r="M38" s="6">
        <v>746846</v>
      </c>
      <c r="N38" s="6">
        <v>344522</v>
      </c>
      <c r="O38" s="6">
        <v>0</v>
      </c>
      <c r="P38" s="6">
        <v>642870</v>
      </c>
      <c r="Q38" s="6">
        <v>0</v>
      </c>
      <c r="R38" s="6">
        <v>0</v>
      </c>
      <c r="S38" s="6">
        <v>0</v>
      </c>
      <c r="T38" s="6">
        <v>203766</v>
      </c>
      <c r="U38" s="15">
        <v>2529040</v>
      </c>
    </row>
    <row r="39" spans="1:21" x14ac:dyDescent="0.25">
      <c r="A39" s="22" t="s">
        <v>162</v>
      </c>
      <c r="B39" s="12">
        <f t="shared" ref="B39:J39" si="8">SUM(B35:B38)</f>
        <v>644131</v>
      </c>
      <c r="C39" s="5">
        <f t="shared" si="8"/>
        <v>1804654</v>
      </c>
      <c r="D39" s="5">
        <f t="shared" si="8"/>
        <v>1745062</v>
      </c>
      <c r="E39" s="5">
        <f t="shared" si="8"/>
        <v>1513248</v>
      </c>
      <c r="F39" s="5">
        <f t="shared" si="8"/>
        <v>0</v>
      </c>
      <c r="G39" s="5">
        <f t="shared" si="8"/>
        <v>1868016</v>
      </c>
      <c r="H39" s="5">
        <f t="shared" si="8"/>
        <v>862867</v>
      </c>
      <c r="I39" s="5">
        <f t="shared" si="8"/>
        <v>0</v>
      </c>
      <c r="J39" s="13">
        <f t="shared" si="8"/>
        <v>8437978</v>
      </c>
      <c r="K39" s="12">
        <f t="shared" ref="K39:U39" si="9">SUM(K35:K38)</f>
        <v>629859</v>
      </c>
      <c r="L39" s="5">
        <f t="shared" si="9"/>
        <v>1705669</v>
      </c>
      <c r="M39" s="5">
        <f t="shared" si="9"/>
        <v>1513240</v>
      </c>
      <c r="N39" s="5">
        <f t="shared" si="9"/>
        <v>1292605</v>
      </c>
      <c r="O39" s="5">
        <f t="shared" si="9"/>
        <v>0</v>
      </c>
      <c r="P39" s="5">
        <f t="shared" si="9"/>
        <v>1496250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861908</v>
      </c>
      <c r="U39" s="13">
        <f t="shared" si="9"/>
        <v>7499531</v>
      </c>
    </row>
    <row r="40" spans="1:21" x14ac:dyDescent="0.25">
      <c r="A40" s="24"/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3"/>
      <c r="J41" s="34"/>
      <c r="K41" s="32"/>
      <c r="L41" s="33"/>
      <c r="M41" s="33"/>
      <c r="N41" s="33"/>
      <c r="O41" s="33"/>
      <c r="P41" s="33"/>
      <c r="Q41" s="33"/>
      <c r="R41" s="33"/>
      <c r="S41" s="33"/>
      <c r="T41" s="33"/>
      <c r="U41" s="34"/>
    </row>
    <row r="42" spans="1:21" x14ac:dyDescent="0.25">
      <c r="A42" s="25" t="s">
        <v>150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151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152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153</v>
      </c>
      <c r="B45" s="14">
        <v>292100</v>
      </c>
      <c r="C45" s="6">
        <v>639246</v>
      </c>
      <c r="D45" s="6">
        <v>670320</v>
      </c>
      <c r="E45" s="6">
        <v>537014</v>
      </c>
      <c r="F45" s="6">
        <v>0</v>
      </c>
      <c r="G45" s="6">
        <v>851888</v>
      </c>
      <c r="H45" s="6">
        <v>280549</v>
      </c>
      <c r="I45" s="6">
        <v>0</v>
      </c>
      <c r="J45" s="15">
        <v>3271117</v>
      </c>
      <c r="K45" s="14">
        <v>273196</v>
      </c>
      <c r="L45" s="6">
        <v>604285</v>
      </c>
      <c r="M45" s="6">
        <v>582187</v>
      </c>
      <c r="N45" s="6">
        <v>458789</v>
      </c>
      <c r="O45" s="6">
        <v>0</v>
      </c>
      <c r="P45" s="6">
        <v>726609</v>
      </c>
      <c r="Q45" s="6">
        <v>0</v>
      </c>
      <c r="R45" s="6">
        <v>0</v>
      </c>
      <c r="S45" s="6">
        <v>0</v>
      </c>
      <c r="T45" s="6">
        <v>279534</v>
      </c>
      <c r="U45" s="15">
        <v>2924600</v>
      </c>
    </row>
    <row r="46" spans="1:21" x14ac:dyDescent="0.25">
      <c r="A46" s="22" t="s">
        <v>162</v>
      </c>
      <c r="B46" s="12">
        <f t="shared" ref="B46:J46" si="10">SUM(B42:B45)</f>
        <v>292100</v>
      </c>
      <c r="C46" s="5">
        <f t="shared" si="10"/>
        <v>639246</v>
      </c>
      <c r="D46" s="5">
        <f t="shared" si="10"/>
        <v>670320</v>
      </c>
      <c r="E46" s="5">
        <f t="shared" si="10"/>
        <v>537014</v>
      </c>
      <c r="F46" s="5">
        <f t="shared" si="10"/>
        <v>0</v>
      </c>
      <c r="G46" s="5">
        <f t="shared" si="10"/>
        <v>851888</v>
      </c>
      <c r="H46" s="5">
        <f t="shared" si="10"/>
        <v>280549</v>
      </c>
      <c r="I46" s="5">
        <f t="shared" si="10"/>
        <v>0</v>
      </c>
      <c r="J46" s="13">
        <f t="shared" si="10"/>
        <v>3271117</v>
      </c>
      <c r="K46" s="12">
        <f t="shared" ref="K46:U46" si="11">SUM(K42:K45)</f>
        <v>273196</v>
      </c>
      <c r="L46" s="5">
        <f t="shared" si="11"/>
        <v>604285</v>
      </c>
      <c r="M46" s="5">
        <f t="shared" si="11"/>
        <v>582187</v>
      </c>
      <c r="N46" s="5">
        <f t="shared" si="11"/>
        <v>458789</v>
      </c>
      <c r="O46" s="5">
        <f t="shared" si="11"/>
        <v>0</v>
      </c>
      <c r="P46" s="5">
        <f t="shared" si="11"/>
        <v>726609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279534</v>
      </c>
      <c r="U46" s="13">
        <f t="shared" si="11"/>
        <v>2924600</v>
      </c>
    </row>
    <row r="47" spans="1:21" x14ac:dyDescent="0.25">
      <c r="A47" s="24"/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3"/>
      <c r="J48" s="34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4"/>
    </row>
    <row r="49" spans="1:21" x14ac:dyDescent="0.25">
      <c r="A49" s="25" t="s">
        <v>150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151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152</v>
      </c>
      <c r="B51" s="14">
        <v>174456</v>
      </c>
      <c r="C51" s="6">
        <v>589216</v>
      </c>
      <c r="D51" s="6">
        <v>207905</v>
      </c>
      <c r="E51" s="6">
        <v>358868</v>
      </c>
      <c r="F51" s="6">
        <v>0</v>
      </c>
      <c r="G51" s="6">
        <v>307293</v>
      </c>
      <c r="H51" s="6">
        <v>254373</v>
      </c>
      <c r="I51" s="6">
        <v>0</v>
      </c>
      <c r="J51" s="15">
        <v>1892111</v>
      </c>
      <c r="K51" s="14">
        <v>166572</v>
      </c>
      <c r="L51" s="6">
        <v>568520</v>
      </c>
      <c r="M51" s="6">
        <v>180787</v>
      </c>
      <c r="N51" s="6">
        <v>320611</v>
      </c>
      <c r="O51" s="6">
        <v>0</v>
      </c>
      <c r="P51" s="6">
        <v>250302</v>
      </c>
      <c r="Q51" s="6">
        <v>0</v>
      </c>
      <c r="R51" s="6">
        <v>0</v>
      </c>
      <c r="S51" s="6">
        <v>0</v>
      </c>
      <c r="T51" s="6">
        <v>254164</v>
      </c>
      <c r="U51" s="15">
        <v>1740956</v>
      </c>
    </row>
    <row r="52" spans="1:21" x14ac:dyDescent="0.25">
      <c r="A52" s="25" t="s">
        <v>153</v>
      </c>
      <c r="B52" s="14">
        <v>100877</v>
      </c>
      <c r="C52" s="6">
        <v>400058</v>
      </c>
      <c r="D52" s="6">
        <v>144994</v>
      </c>
      <c r="E52" s="6">
        <v>91033</v>
      </c>
      <c r="F52" s="6">
        <v>0</v>
      </c>
      <c r="G52" s="6">
        <v>308244</v>
      </c>
      <c r="H52" s="6">
        <v>180951</v>
      </c>
      <c r="I52" s="6">
        <v>0</v>
      </c>
      <c r="J52" s="15">
        <v>1226157</v>
      </c>
      <c r="K52" s="14">
        <v>98880</v>
      </c>
      <c r="L52" s="6">
        <v>378082</v>
      </c>
      <c r="M52" s="6">
        <v>126396</v>
      </c>
      <c r="N52" s="6">
        <v>82086</v>
      </c>
      <c r="O52" s="6">
        <v>0</v>
      </c>
      <c r="P52" s="6">
        <v>268077</v>
      </c>
      <c r="Q52" s="6">
        <v>0</v>
      </c>
      <c r="R52" s="6">
        <v>0</v>
      </c>
      <c r="S52" s="6">
        <v>0</v>
      </c>
      <c r="T52" s="6">
        <v>174174</v>
      </c>
      <c r="U52" s="15">
        <v>1127695</v>
      </c>
    </row>
    <row r="53" spans="1:21" x14ac:dyDescent="0.25">
      <c r="A53" s="22" t="s">
        <v>162</v>
      </c>
      <c r="B53" s="12">
        <f t="shared" ref="B53:J53" si="12">SUM(B49:B52)</f>
        <v>275333</v>
      </c>
      <c r="C53" s="5">
        <f t="shared" si="12"/>
        <v>989274</v>
      </c>
      <c r="D53" s="5">
        <f t="shared" si="12"/>
        <v>352899</v>
      </c>
      <c r="E53" s="5">
        <f t="shared" si="12"/>
        <v>449901</v>
      </c>
      <c r="F53" s="5">
        <f t="shared" si="12"/>
        <v>0</v>
      </c>
      <c r="G53" s="5">
        <f t="shared" si="12"/>
        <v>615537</v>
      </c>
      <c r="H53" s="5">
        <f t="shared" si="12"/>
        <v>435324</v>
      </c>
      <c r="I53" s="5">
        <f t="shared" si="12"/>
        <v>0</v>
      </c>
      <c r="J53" s="13">
        <f t="shared" si="12"/>
        <v>3118268</v>
      </c>
      <c r="K53" s="12">
        <f t="shared" ref="K53:U53" si="13">SUM(K49:K52)</f>
        <v>265452</v>
      </c>
      <c r="L53" s="5">
        <f t="shared" si="13"/>
        <v>946602</v>
      </c>
      <c r="M53" s="5">
        <f t="shared" si="13"/>
        <v>307183</v>
      </c>
      <c r="N53" s="5">
        <f t="shared" si="13"/>
        <v>402697</v>
      </c>
      <c r="O53" s="5">
        <f t="shared" si="13"/>
        <v>0</v>
      </c>
      <c r="P53" s="5">
        <f t="shared" si="13"/>
        <v>518379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428338</v>
      </c>
      <c r="U53" s="13">
        <f t="shared" si="13"/>
        <v>2868651</v>
      </c>
    </row>
    <row r="54" spans="1:21" x14ac:dyDescent="0.25">
      <c r="A54" s="24"/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3"/>
      <c r="J55" s="34"/>
      <c r="K55" s="32"/>
      <c r="L55" s="33"/>
      <c r="M55" s="33"/>
      <c r="N55" s="33"/>
      <c r="O55" s="33"/>
      <c r="P55" s="33"/>
      <c r="Q55" s="33"/>
      <c r="R55" s="33"/>
      <c r="S55" s="33"/>
      <c r="T55" s="33"/>
      <c r="U55" s="34"/>
    </row>
    <row r="56" spans="1:21" x14ac:dyDescent="0.25">
      <c r="A56" s="25" t="s">
        <v>150</v>
      </c>
      <c r="B56" s="14">
        <v>201911</v>
      </c>
      <c r="C56" s="6">
        <v>499362</v>
      </c>
      <c r="D56" s="6">
        <v>262873</v>
      </c>
      <c r="E56" s="6">
        <v>907680</v>
      </c>
      <c r="F56" s="6">
        <v>0</v>
      </c>
      <c r="G56" s="6">
        <v>583981</v>
      </c>
      <c r="H56" s="6">
        <v>129796</v>
      </c>
      <c r="I56" s="6">
        <v>0</v>
      </c>
      <c r="J56" s="15">
        <v>2585603</v>
      </c>
      <c r="K56" s="14">
        <v>195268</v>
      </c>
      <c r="L56" s="6">
        <v>457369</v>
      </c>
      <c r="M56" s="6">
        <v>227252</v>
      </c>
      <c r="N56" s="6">
        <v>724179</v>
      </c>
      <c r="O56" s="6">
        <v>0</v>
      </c>
      <c r="P56" s="6">
        <v>457098</v>
      </c>
      <c r="Q56" s="6">
        <v>0</v>
      </c>
      <c r="R56" s="6">
        <v>0</v>
      </c>
      <c r="S56" s="6">
        <v>0</v>
      </c>
      <c r="T56" s="6">
        <v>128579</v>
      </c>
      <c r="U56" s="15">
        <v>2189745</v>
      </c>
    </row>
    <row r="57" spans="1:21" x14ac:dyDescent="0.25">
      <c r="A57" s="25" t="s">
        <v>151</v>
      </c>
      <c r="B57" s="14">
        <v>256949</v>
      </c>
      <c r="C57" s="6">
        <v>1000248</v>
      </c>
      <c r="D57" s="6">
        <v>482008</v>
      </c>
      <c r="E57" s="6">
        <v>517774</v>
      </c>
      <c r="F57" s="6">
        <v>0</v>
      </c>
      <c r="G57" s="6">
        <v>680341</v>
      </c>
      <c r="H57" s="6">
        <v>220741</v>
      </c>
      <c r="I57" s="6">
        <v>0</v>
      </c>
      <c r="J57" s="15">
        <v>3158061</v>
      </c>
      <c r="K57" s="14">
        <v>255449</v>
      </c>
      <c r="L57" s="6">
        <v>953220</v>
      </c>
      <c r="M57" s="6">
        <v>413798</v>
      </c>
      <c r="N57" s="6">
        <v>440465</v>
      </c>
      <c r="O57" s="6">
        <v>0</v>
      </c>
      <c r="P57" s="6">
        <v>591916</v>
      </c>
      <c r="Q57" s="6">
        <v>0</v>
      </c>
      <c r="R57" s="6">
        <v>0</v>
      </c>
      <c r="S57" s="6">
        <v>0</v>
      </c>
      <c r="T57" s="6">
        <v>220542</v>
      </c>
      <c r="U57" s="15">
        <v>2875390</v>
      </c>
    </row>
    <row r="58" spans="1:21" x14ac:dyDescent="0.25">
      <c r="A58" s="25" t="s">
        <v>152</v>
      </c>
      <c r="B58" s="14">
        <v>400703</v>
      </c>
      <c r="C58" s="6">
        <v>558641</v>
      </c>
      <c r="D58" s="6">
        <v>389267</v>
      </c>
      <c r="E58" s="6">
        <v>335854</v>
      </c>
      <c r="F58" s="6">
        <v>0</v>
      </c>
      <c r="G58" s="6">
        <v>353550</v>
      </c>
      <c r="H58" s="6">
        <v>33137</v>
      </c>
      <c r="I58" s="6">
        <v>0</v>
      </c>
      <c r="J58" s="15">
        <v>2071152</v>
      </c>
      <c r="K58" s="14">
        <v>394271</v>
      </c>
      <c r="L58" s="6">
        <v>523712</v>
      </c>
      <c r="M58" s="6">
        <v>344462</v>
      </c>
      <c r="N58" s="6">
        <v>292437</v>
      </c>
      <c r="O58" s="6">
        <v>0</v>
      </c>
      <c r="P58" s="6">
        <v>289053</v>
      </c>
      <c r="Q58" s="6">
        <v>0</v>
      </c>
      <c r="R58" s="6">
        <v>0</v>
      </c>
      <c r="S58" s="6">
        <v>0</v>
      </c>
      <c r="T58" s="6">
        <v>33037</v>
      </c>
      <c r="U58" s="15">
        <v>1876972</v>
      </c>
    </row>
    <row r="59" spans="1:21" x14ac:dyDescent="0.25">
      <c r="A59" s="25" t="s">
        <v>153</v>
      </c>
      <c r="B59" s="14">
        <v>373406</v>
      </c>
      <c r="C59" s="6">
        <v>539427</v>
      </c>
      <c r="D59" s="6">
        <v>634155</v>
      </c>
      <c r="E59" s="6">
        <v>613471</v>
      </c>
      <c r="F59" s="6">
        <v>0</v>
      </c>
      <c r="G59" s="6">
        <v>485032</v>
      </c>
      <c r="H59" s="6">
        <v>91167</v>
      </c>
      <c r="I59" s="6">
        <v>0</v>
      </c>
      <c r="J59" s="15">
        <v>2736658</v>
      </c>
      <c r="K59" s="14">
        <v>355426</v>
      </c>
      <c r="L59" s="6">
        <v>521697</v>
      </c>
      <c r="M59" s="6">
        <v>554030</v>
      </c>
      <c r="N59" s="6">
        <v>514947</v>
      </c>
      <c r="O59" s="6">
        <v>0</v>
      </c>
      <c r="P59" s="6">
        <v>411171</v>
      </c>
      <c r="Q59" s="6">
        <v>0</v>
      </c>
      <c r="R59" s="6">
        <v>0</v>
      </c>
      <c r="S59" s="6">
        <v>0</v>
      </c>
      <c r="T59" s="6">
        <v>90828</v>
      </c>
      <c r="U59" s="15">
        <v>2448099</v>
      </c>
    </row>
    <row r="60" spans="1:21" x14ac:dyDescent="0.25">
      <c r="A60" s="22" t="s">
        <v>162</v>
      </c>
      <c r="B60" s="12">
        <f t="shared" ref="B60:J60" si="14">SUM(B56:B59)</f>
        <v>1232969</v>
      </c>
      <c r="C60" s="5">
        <f t="shared" si="14"/>
        <v>2597678</v>
      </c>
      <c r="D60" s="5">
        <f t="shared" si="14"/>
        <v>1768303</v>
      </c>
      <c r="E60" s="5">
        <f t="shared" si="14"/>
        <v>2374779</v>
      </c>
      <c r="F60" s="5">
        <f t="shared" si="14"/>
        <v>0</v>
      </c>
      <c r="G60" s="5">
        <f t="shared" si="14"/>
        <v>2102904</v>
      </c>
      <c r="H60" s="5">
        <f t="shared" si="14"/>
        <v>474841</v>
      </c>
      <c r="I60" s="5">
        <f t="shared" si="14"/>
        <v>0</v>
      </c>
      <c r="J60" s="13">
        <f t="shared" si="14"/>
        <v>10551474</v>
      </c>
      <c r="K60" s="12">
        <f t="shared" ref="K60:U60" si="15">SUM(K56:K59)</f>
        <v>1200414</v>
      </c>
      <c r="L60" s="5">
        <f t="shared" si="15"/>
        <v>2455998</v>
      </c>
      <c r="M60" s="5">
        <f t="shared" si="15"/>
        <v>1539542</v>
      </c>
      <c r="N60" s="5">
        <f t="shared" si="15"/>
        <v>1972028</v>
      </c>
      <c r="O60" s="5">
        <f t="shared" si="15"/>
        <v>0</v>
      </c>
      <c r="P60" s="5">
        <f t="shared" si="15"/>
        <v>1749238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472986</v>
      </c>
      <c r="U60" s="13">
        <f t="shared" si="15"/>
        <v>9390206</v>
      </c>
    </row>
    <row r="61" spans="1:21" x14ac:dyDescent="0.25">
      <c r="A61" s="24"/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3"/>
      <c r="J62" s="34"/>
      <c r="K62" s="32"/>
      <c r="L62" s="33"/>
      <c r="M62" s="33"/>
      <c r="N62" s="33"/>
      <c r="O62" s="33"/>
      <c r="P62" s="33"/>
      <c r="Q62" s="33"/>
      <c r="R62" s="33"/>
      <c r="S62" s="33"/>
      <c r="T62" s="33"/>
      <c r="U62" s="34"/>
    </row>
    <row r="63" spans="1:21" x14ac:dyDescent="0.25">
      <c r="A63" s="25" t="s">
        <v>150</v>
      </c>
      <c r="B63" s="14">
        <v>41925368.840000004</v>
      </c>
      <c r="C63" s="6">
        <v>100807559.73</v>
      </c>
      <c r="D63" s="6">
        <v>140604703.75999999</v>
      </c>
      <c r="E63" s="6">
        <v>203112260.75999999</v>
      </c>
      <c r="F63" s="6">
        <v>37361196.450000003</v>
      </c>
      <c r="G63" s="6">
        <v>134470615.71000001</v>
      </c>
      <c r="H63" s="6">
        <v>10321687.119999999</v>
      </c>
      <c r="I63" s="6">
        <v>2986891.66</v>
      </c>
      <c r="J63" s="15">
        <v>671590284.02999997</v>
      </c>
      <c r="K63" s="14">
        <v>42184903.109999999</v>
      </c>
      <c r="L63" s="6">
        <v>97106357.599999994</v>
      </c>
      <c r="M63" s="6">
        <v>128577376.43000001</v>
      </c>
      <c r="N63" s="6">
        <v>188851614.72999999</v>
      </c>
      <c r="O63" s="6">
        <v>29216448.940000001</v>
      </c>
      <c r="P63" s="6">
        <v>113360055.58</v>
      </c>
      <c r="Q63" s="6">
        <v>6121459.8300000001</v>
      </c>
      <c r="R63" s="6">
        <v>2196567.0699999998</v>
      </c>
      <c r="S63" s="6">
        <v>6904025.3099999996</v>
      </c>
      <c r="T63" s="6">
        <v>0</v>
      </c>
      <c r="U63" s="15">
        <v>614518808.60000002</v>
      </c>
    </row>
    <row r="64" spans="1:21" x14ac:dyDescent="0.25">
      <c r="A64" s="25" t="s">
        <v>151</v>
      </c>
      <c r="B64" s="14">
        <v>32677347.09</v>
      </c>
      <c r="C64" s="6">
        <v>110371480.13</v>
      </c>
      <c r="D64" s="6">
        <v>128723952.95</v>
      </c>
      <c r="E64" s="6">
        <v>183861245.66999999</v>
      </c>
      <c r="F64" s="6">
        <v>31044998.579999998</v>
      </c>
      <c r="G64" s="6">
        <v>132666314.77</v>
      </c>
      <c r="H64" s="6">
        <v>17721241.870000001</v>
      </c>
      <c r="I64" s="6">
        <v>1625797.99</v>
      </c>
      <c r="J64" s="15">
        <v>638692379.04999995</v>
      </c>
      <c r="K64" s="14">
        <v>34770525.5</v>
      </c>
      <c r="L64" s="6">
        <v>106513152.16</v>
      </c>
      <c r="M64" s="6">
        <v>116852625.12</v>
      </c>
      <c r="N64" s="6">
        <v>171543423.81999999</v>
      </c>
      <c r="O64" s="6">
        <v>24515020.010000002</v>
      </c>
      <c r="P64" s="6">
        <v>111605885.40000001</v>
      </c>
      <c r="Q64" s="6">
        <v>9692758.5899999999</v>
      </c>
      <c r="R64" s="6">
        <v>1450516.82</v>
      </c>
      <c r="S64" s="6">
        <v>8714187.4499999993</v>
      </c>
      <c r="T64" s="6">
        <v>0</v>
      </c>
      <c r="U64" s="15">
        <v>585658094.87</v>
      </c>
    </row>
    <row r="65" spans="1:21" x14ac:dyDescent="0.25">
      <c r="A65" s="25" t="s">
        <v>152</v>
      </c>
      <c r="B65" s="14">
        <v>43667963.299999997</v>
      </c>
      <c r="C65" s="6">
        <v>106877029.77</v>
      </c>
      <c r="D65" s="6">
        <v>133089764.17</v>
      </c>
      <c r="E65" s="6">
        <v>176897622.56</v>
      </c>
      <c r="F65" s="6">
        <v>34739821.210000001</v>
      </c>
      <c r="G65" s="6">
        <v>142022389.81999999</v>
      </c>
      <c r="H65" s="6">
        <v>11057525.470000001</v>
      </c>
      <c r="I65" s="6">
        <v>2871458.35</v>
      </c>
      <c r="J65" s="15">
        <v>651223574.64999998</v>
      </c>
      <c r="K65" s="14">
        <v>40605708.380000003</v>
      </c>
      <c r="L65" s="6">
        <v>103120061.94</v>
      </c>
      <c r="M65" s="6">
        <v>122903886</v>
      </c>
      <c r="N65" s="6">
        <v>164913342.06999999</v>
      </c>
      <c r="O65" s="6">
        <v>28839325.25</v>
      </c>
      <c r="P65" s="6">
        <v>119843096.89</v>
      </c>
      <c r="Q65" s="6">
        <v>6971608.7400000002</v>
      </c>
      <c r="R65" s="6">
        <v>3067231.06</v>
      </c>
      <c r="S65" s="6">
        <v>8747279.8100000005</v>
      </c>
      <c r="T65" s="6">
        <v>0</v>
      </c>
      <c r="U65" s="15">
        <v>599011540.13999999</v>
      </c>
    </row>
    <row r="66" spans="1:21" x14ac:dyDescent="0.25">
      <c r="A66" s="25" t="s">
        <v>153</v>
      </c>
      <c r="B66" s="14">
        <v>42855787.969999999</v>
      </c>
      <c r="C66" s="6">
        <v>112149006.94</v>
      </c>
      <c r="D66" s="6">
        <v>156590834.78999999</v>
      </c>
      <c r="E66" s="6">
        <v>201705943.88999999</v>
      </c>
      <c r="F66" s="6">
        <v>25479660.82</v>
      </c>
      <c r="G66" s="6">
        <v>133368540.97</v>
      </c>
      <c r="H66" s="6">
        <v>11917825.210000001</v>
      </c>
      <c r="I66" s="6">
        <v>988378.1</v>
      </c>
      <c r="J66" s="15">
        <v>685055978.69000006</v>
      </c>
      <c r="K66" s="14">
        <v>41543715.350000001</v>
      </c>
      <c r="L66" s="6">
        <v>108149698.04000001</v>
      </c>
      <c r="M66" s="6">
        <v>145513171.84</v>
      </c>
      <c r="N66" s="6">
        <v>189137557.58000001</v>
      </c>
      <c r="O66" s="6">
        <v>19048107.48</v>
      </c>
      <c r="P66" s="6">
        <v>114001330.13</v>
      </c>
      <c r="Q66" s="6">
        <v>6698803.7800000003</v>
      </c>
      <c r="R66" s="6">
        <v>1182269.6299999999</v>
      </c>
      <c r="S66" s="6">
        <v>8997406.0500000007</v>
      </c>
      <c r="T66" s="6">
        <v>0</v>
      </c>
      <c r="U66" s="15">
        <v>634272059.88</v>
      </c>
    </row>
    <row r="67" spans="1:21" x14ac:dyDescent="0.25">
      <c r="A67" s="22" t="s">
        <v>162</v>
      </c>
      <c r="B67" s="12">
        <f t="shared" ref="B67:J67" si="16">SUM(B63:B66)</f>
        <v>161126467.19999999</v>
      </c>
      <c r="C67" s="5">
        <f t="shared" si="16"/>
        <v>430205076.56999999</v>
      </c>
      <c r="D67" s="5">
        <f t="shared" si="16"/>
        <v>559009255.66999996</v>
      </c>
      <c r="E67" s="5">
        <f t="shared" si="16"/>
        <v>765577072.88</v>
      </c>
      <c r="F67" s="5">
        <f t="shared" si="16"/>
        <v>128625677.06</v>
      </c>
      <c r="G67" s="5">
        <f t="shared" si="16"/>
        <v>542527861.26999998</v>
      </c>
      <c r="H67" s="5">
        <f t="shared" si="16"/>
        <v>51018279.670000002</v>
      </c>
      <c r="I67" s="5">
        <f t="shared" si="16"/>
        <v>8472526.0999999996</v>
      </c>
      <c r="J67" s="13">
        <f t="shared" si="16"/>
        <v>2646562216.4200001</v>
      </c>
      <c r="K67" s="12">
        <f t="shared" ref="K67:U67" si="17">SUM(K63:K66)</f>
        <v>159104852.34</v>
      </c>
      <c r="L67" s="5">
        <f t="shared" si="17"/>
        <v>414889269.74000001</v>
      </c>
      <c r="M67" s="5">
        <f t="shared" si="17"/>
        <v>513847059.38999999</v>
      </c>
      <c r="N67" s="5">
        <f t="shared" si="17"/>
        <v>714445938.19999993</v>
      </c>
      <c r="O67" s="5">
        <f t="shared" si="17"/>
        <v>101618901.68000001</v>
      </c>
      <c r="P67" s="5">
        <f t="shared" si="17"/>
        <v>458810368</v>
      </c>
      <c r="Q67" s="5">
        <f t="shared" si="17"/>
        <v>29484630.940000001</v>
      </c>
      <c r="R67" s="5">
        <f t="shared" si="17"/>
        <v>7896584.5799999991</v>
      </c>
      <c r="S67" s="5">
        <f t="shared" si="17"/>
        <v>33362898.620000001</v>
      </c>
      <c r="T67" s="5">
        <f t="shared" si="17"/>
        <v>0</v>
      </c>
      <c r="U67" s="13">
        <f t="shared" si="17"/>
        <v>2433460503.4900002</v>
      </c>
    </row>
    <row r="68" spans="1:21" x14ac:dyDescent="0.25">
      <c r="A68" s="24"/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3"/>
      <c r="J69" s="34"/>
      <c r="K69" s="32"/>
      <c r="L69" s="33"/>
      <c r="M69" s="33"/>
      <c r="N69" s="33"/>
      <c r="O69" s="33"/>
      <c r="P69" s="33"/>
      <c r="Q69" s="33"/>
      <c r="R69" s="33"/>
      <c r="S69" s="33"/>
      <c r="T69" s="33"/>
      <c r="U69" s="34"/>
    </row>
    <row r="70" spans="1:21" x14ac:dyDescent="0.25">
      <c r="A70" s="25" t="s">
        <v>150</v>
      </c>
      <c r="B70" s="14">
        <v>81540696</v>
      </c>
      <c r="C70" s="6">
        <v>105249768</v>
      </c>
      <c r="D70" s="6">
        <v>330392418</v>
      </c>
      <c r="E70" s="6">
        <v>260506518</v>
      </c>
      <c r="F70" s="6">
        <v>56955495</v>
      </c>
      <c r="G70" s="6">
        <v>170192102</v>
      </c>
      <c r="H70" s="6">
        <v>12801997</v>
      </c>
      <c r="I70" s="6">
        <v>11585887</v>
      </c>
      <c r="J70" s="15">
        <v>1029224881</v>
      </c>
      <c r="K70" s="14">
        <v>72693883</v>
      </c>
      <c r="L70" s="6">
        <v>102577992</v>
      </c>
      <c r="M70" s="6">
        <v>277360874</v>
      </c>
      <c r="N70" s="6">
        <v>238425235</v>
      </c>
      <c r="O70" s="6">
        <v>13373966</v>
      </c>
      <c r="P70" s="6">
        <v>139127453</v>
      </c>
      <c r="Q70" s="6">
        <v>0</v>
      </c>
      <c r="R70" s="6">
        <v>18553774</v>
      </c>
      <c r="S70" s="6">
        <v>2692825</v>
      </c>
      <c r="T70" s="6">
        <v>46155730</v>
      </c>
      <c r="U70" s="15">
        <v>910961732</v>
      </c>
    </row>
    <row r="71" spans="1:21" x14ac:dyDescent="0.25">
      <c r="A71" s="25" t="s">
        <v>151</v>
      </c>
      <c r="B71" s="14">
        <v>68553625</v>
      </c>
      <c r="C71" s="6">
        <v>104951517</v>
      </c>
      <c r="D71" s="6">
        <v>325801252</v>
      </c>
      <c r="E71" s="6">
        <v>244578863</v>
      </c>
      <c r="F71" s="6">
        <v>66307496</v>
      </c>
      <c r="G71" s="6">
        <v>155944756</v>
      </c>
      <c r="H71" s="6">
        <v>9748926</v>
      </c>
      <c r="I71" s="6">
        <v>12110938</v>
      </c>
      <c r="J71" s="15">
        <v>987997373</v>
      </c>
      <c r="K71" s="14">
        <v>65652600</v>
      </c>
      <c r="L71" s="6">
        <v>103023825</v>
      </c>
      <c r="M71" s="6">
        <v>277375241</v>
      </c>
      <c r="N71" s="6">
        <v>225187978</v>
      </c>
      <c r="O71" s="6">
        <v>16158683</v>
      </c>
      <c r="P71" s="6">
        <v>128182412</v>
      </c>
      <c r="Q71" s="6">
        <v>0</v>
      </c>
      <c r="R71" s="6">
        <v>13303591</v>
      </c>
      <c r="S71" s="6">
        <v>1242578</v>
      </c>
      <c r="T71" s="6">
        <v>55436700</v>
      </c>
      <c r="U71" s="15">
        <v>885563608</v>
      </c>
    </row>
    <row r="72" spans="1:21" x14ac:dyDescent="0.25">
      <c r="A72" s="25" t="s">
        <v>152</v>
      </c>
      <c r="B72" s="14">
        <v>66050027</v>
      </c>
      <c r="C72" s="6">
        <v>112689206</v>
      </c>
      <c r="D72" s="6">
        <v>298191908</v>
      </c>
      <c r="E72" s="6">
        <v>251588642</v>
      </c>
      <c r="F72" s="6">
        <v>51088504</v>
      </c>
      <c r="G72" s="6">
        <v>164823097</v>
      </c>
      <c r="H72" s="6">
        <v>20192846</v>
      </c>
      <c r="I72" s="6">
        <v>6031652</v>
      </c>
      <c r="J72" s="15">
        <v>970655882</v>
      </c>
      <c r="K72" s="14">
        <v>64487912</v>
      </c>
      <c r="L72" s="6">
        <v>105844146</v>
      </c>
      <c r="M72" s="6">
        <v>250616626</v>
      </c>
      <c r="N72" s="6">
        <v>231038546</v>
      </c>
      <c r="O72" s="6">
        <v>8673588</v>
      </c>
      <c r="P72" s="6">
        <v>136785374</v>
      </c>
      <c r="Q72" s="6">
        <v>0</v>
      </c>
      <c r="R72" s="6">
        <v>9865401</v>
      </c>
      <c r="S72" s="6">
        <v>12746025</v>
      </c>
      <c r="T72" s="6">
        <v>41801102</v>
      </c>
      <c r="U72" s="15">
        <v>861858720</v>
      </c>
    </row>
    <row r="73" spans="1:21" x14ac:dyDescent="0.25">
      <c r="A73" s="25" t="s">
        <v>153</v>
      </c>
      <c r="B73" s="14">
        <v>70741337</v>
      </c>
      <c r="C73" s="6">
        <v>120700586</v>
      </c>
      <c r="D73" s="6">
        <v>333279241</v>
      </c>
      <c r="E73" s="6">
        <v>259841798</v>
      </c>
      <c r="F73" s="6">
        <v>63724865</v>
      </c>
      <c r="G73" s="6">
        <v>195220754</v>
      </c>
      <c r="H73" s="6">
        <v>20608572</v>
      </c>
      <c r="I73" s="6">
        <v>10270570</v>
      </c>
      <c r="J73" s="15">
        <v>1074387723</v>
      </c>
      <c r="K73" s="14">
        <v>67783200</v>
      </c>
      <c r="L73" s="6">
        <v>119661127</v>
      </c>
      <c r="M73" s="6">
        <v>283300762</v>
      </c>
      <c r="N73" s="6">
        <v>240845890</v>
      </c>
      <c r="O73" s="6">
        <v>17109718</v>
      </c>
      <c r="P73" s="6">
        <v>162941680</v>
      </c>
      <c r="Q73" s="6">
        <v>0</v>
      </c>
      <c r="R73" s="6">
        <v>18025722</v>
      </c>
      <c r="S73" s="6">
        <v>11042262</v>
      </c>
      <c r="T73" s="6">
        <v>46763677</v>
      </c>
      <c r="U73" s="15">
        <v>967474038</v>
      </c>
    </row>
    <row r="74" spans="1:21" x14ac:dyDescent="0.25">
      <c r="A74" s="22" t="s">
        <v>162</v>
      </c>
      <c r="B74" s="12">
        <f t="shared" ref="B74:J74" si="18">SUM(B70:B73)</f>
        <v>286885685</v>
      </c>
      <c r="C74" s="5">
        <f t="shared" si="18"/>
        <v>443591077</v>
      </c>
      <c r="D74" s="5">
        <f t="shared" si="18"/>
        <v>1287664819</v>
      </c>
      <c r="E74" s="5">
        <f t="shared" si="18"/>
        <v>1016515821</v>
      </c>
      <c r="F74" s="5">
        <f t="shared" si="18"/>
        <v>238076360</v>
      </c>
      <c r="G74" s="5">
        <f t="shared" si="18"/>
        <v>686180709</v>
      </c>
      <c r="H74" s="5">
        <f t="shared" si="18"/>
        <v>63352341</v>
      </c>
      <c r="I74" s="5">
        <f t="shared" si="18"/>
        <v>39999047</v>
      </c>
      <c r="J74" s="13">
        <f t="shared" si="18"/>
        <v>4062265859</v>
      </c>
      <c r="K74" s="12">
        <f t="shared" ref="K74:U74" si="19">SUM(K70:K73)</f>
        <v>270617595</v>
      </c>
      <c r="L74" s="5">
        <f t="shared" si="19"/>
        <v>431107090</v>
      </c>
      <c r="M74" s="5">
        <f t="shared" si="19"/>
        <v>1088653503</v>
      </c>
      <c r="N74" s="5">
        <f t="shared" si="19"/>
        <v>935497649</v>
      </c>
      <c r="O74" s="5">
        <f t="shared" si="19"/>
        <v>55315955</v>
      </c>
      <c r="P74" s="5">
        <f t="shared" si="19"/>
        <v>567036919</v>
      </c>
      <c r="Q74" s="5">
        <f t="shared" si="19"/>
        <v>0</v>
      </c>
      <c r="R74" s="5">
        <f t="shared" si="19"/>
        <v>59748488</v>
      </c>
      <c r="S74" s="5">
        <f t="shared" si="19"/>
        <v>27723690</v>
      </c>
      <c r="T74" s="5">
        <f t="shared" si="19"/>
        <v>190157209</v>
      </c>
      <c r="U74" s="13">
        <f t="shared" si="19"/>
        <v>3625858098</v>
      </c>
    </row>
    <row r="75" spans="1:21" x14ac:dyDescent="0.25">
      <c r="A75" s="24"/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3"/>
      <c r="J76" s="34"/>
      <c r="K76" s="32"/>
      <c r="L76" s="33"/>
      <c r="M76" s="33"/>
      <c r="N76" s="33"/>
      <c r="O76" s="33"/>
      <c r="P76" s="33"/>
      <c r="Q76" s="33"/>
      <c r="R76" s="33"/>
      <c r="S76" s="33"/>
      <c r="T76" s="33"/>
      <c r="U76" s="34"/>
    </row>
    <row r="77" spans="1:21" x14ac:dyDescent="0.25">
      <c r="A77" s="25" t="s">
        <v>150</v>
      </c>
      <c r="B77" s="14">
        <v>28685812.66</v>
      </c>
      <c r="C77" s="6">
        <v>15933721.92</v>
      </c>
      <c r="D77" s="6">
        <v>30283511.190000001</v>
      </c>
      <c r="E77" s="6">
        <v>12479398.41</v>
      </c>
      <c r="F77" s="6">
        <v>2253628.48</v>
      </c>
      <c r="G77" s="6">
        <v>19383927.739999998</v>
      </c>
      <c r="H77" s="6">
        <v>455480.7</v>
      </c>
      <c r="I77" s="6">
        <v>0</v>
      </c>
      <c r="J77" s="15">
        <v>109475481.09999999</v>
      </c>
      <c r="K77" s="14">
        <v>20667938.170000002</v>
      </c>
      <c r="L77" s="6">
        <v>13943602.42</v>
      </c>
      <c r="M77" s="6">
        <v>20276716.920000002</v>
      </c>
      <c r="N77" s="6">
        <v>9708104.4600000009</v>
      </c>
      <c r="O77" s="6">
        <v>1547530.37</v>
      </c>
      <c r="P77" s="6">
        <v>14465092.039999999</v>
      </c>
      <c r="Q77" s="6">
        <v>3704234.36</v>
      </c>
      <c r="R77" s="6">
        <v>0</v>
      </c>
      <c r="S77" s="6">
        <v>336533.11</v>
      </c>
      <c r="T77" s="6">
        <v>0</v>
      </c>
      <c r="U77" s="15">
        <v>84649751.849999994</v>
      </c>
    </row>
    <row r="78" spans="1:21" x14ac:dyDescent="0.25">
      <c r="A78" s="25" t="s">
        <v>151</v>
      </c>
      <c r="B78" s="14">
        <v>24410994.199999999</v>
      </c>
      <c r="C78" s="6">
        <v>17241965.550000001</v>
      </c>
      <c r="D78" s="6">
        <v>30985217.260000002</v>
      </c>
      <c r="E78" s="6">
        <v>10263999.35</v>
      </c>
      <c r="F78" s="6">
        <v>708765.33</v>
      </c>
      <c r="G78" s="6">
        <v>21609930.030000001</v>
      </c>
      <c r="H78" s="6">
        <v>5663710.9199999999</v>
      </c>
      <c r="I78" s="6">
        <v>0</v>
      </c>
      <c r="J78" s="15">
        <v>110884582.64</v>
      </c>
      <c r="K78" s="14">
        <v>19267337.309999999</v>
      </c>
      <c r="L78" s="6">
        <v>15256366.539999999</v>
      </c>
      <c r="M78" s="6">
        <v>21697750.989999998</v>
      </c>
      <c r="N78" s="6">
        <v>8417482.3200000003</v>
      </c>
      <c r="O78" s="6">
        <v>564807.89</v>
      </c>
      <c r="P78" s="6">
        <v>17076633.32</v>
      </c>
      <c r="Q78" s="6">
        <v>6740939.0199999996</v>
      </c>
      <c r="R78" s="6">
        <v>0</v>
      </c>
      <c r="S78" s="6">
        <v>829898.54</v>
      </c>
      <c r="T78" s="6">
        <v>0</v>
      </c>
      <c r="U78" s="15">
        <v>89851215.930000007</v>
      </c>
    </row>
    <row r="79" spans="1:21" x14ac:dyDescent="0.25">
      <c r="A79" s="25" t="s">
        <v>152</v>
      </c>
      <c r="B79" s="14">
        <v>26859748.149999999</v>
      </c>
      <c r="C79" s="6">
        <v>15212223.1</v>
      </c>
      <c r="D79" s="6">
        <v>26423005.390000001</v>
      </c>
      <c r="E79" s="6">
        <v>8239988.3300000001</v>
      </c>
      <c r="F79" s="6">
        <v>1173515.5</v>
      </c>
      <c r="G79" s="6">
        <v>20648183.07</v>
      </c>
      <c r="H79" s="6">
        <v>5619851.54</v>
      </c>
      <c r="I79" s="6">
        <v>0</v>
      </c>
      <c r="J79" s="15">
        <v>104176515.08</v>
      </c>
      <c r="K79" s="14">
        <v>13682007.98</v>
      </c>
      <c r="L79" s="6">
        <v>20432179.07</v>
      </c>
      <c r="M79" s="6">
        <v>17018694.609999999</v>
      </c>
      <c r="N79" s="6">
        <v>6792192.04</v>
      </c>
      <c r="O79" s="6">
        <v>912634.25</v>
      </c>
      <c r="P79" s="6">
        <v>14011561.85</v>
      </c>
      <c r="Q79" s="6">
        <v>6792331.1299999999</v>
      </c>
      <c r="R79" s="6">
        <v>0</v>
      </c>
      <c r="S79" s="6">
        <v>264687.92</v>
      </c>
      <c r="T79" s="6">
        <v>0</v>
      </c>
      <c r="U79" s="15">
        <v>79906288.849999994</v>
      </c>
    </row>
    <row r="80" spans="1:21" x14ac:dyDescent="0.25">
      <c r="A80" s="25" t="s">
        <v>153</v>
      </c>
      <c r="B80" s="14">
        <v>29622384.559999999</v>
      </c>
      <c r="C80" s="6">
        <v>19273284.399999999</v>
      </c>
      <c r="D80" s="6">
        <v>28807491.32</v>
      </c>
      <c r="E80" s="6">
        <v>13287205.210000001</v>
      </c>
      <c r="F80" s="6">
        <v>2007542.47</v>
      </c>
      <c r="G80" s="6">
        <v>21084713.850000001</v>
      </c>
      <c r="H80" s="6">
        <v>5422551.9299999997</v>
      </c>
      <c r="I80" s="6">
        <v>0</v>
      </c>
      <c r="J80" s="15">
        <v>119505173.73999999</v>
      </c>
      <c r="K80" s="14">
        <v>23675699.399999999</v>
      </c>
      <c r="L80" s="6">
        <v>17256166.940000001</v>
      </c>
      <c r="M80" s="6">
        <v>16185601.84</v>
      </c>
      <c r="N80" s="6">
        <v>10420301.449999999</v>
      </c>
      <c r="O80" s="6">
        <v>1528033.99</v>
      </c>
      <c r="P80" s="6">
        <v>17263780.239999998</v>
      </c>
      <c r="Q80" s="6">
        <v>6755111.2800000003</v>
      </c>
      <c r="R80" s="6">
        <v>0</v>
      </c>
      <c r="S80" s="6">
        <v>635781.73</v>
      </c>
      <c r="T80" s="6">
        <v>0</v>
      </c>
      <c r="U80" s="15">
        <v>93720476.870000005</v>
      </c>
    </row>
    <row r="81" spans="1:21" x14ac:dyDescent="0.25">
      <c r="A81" s="22" t="s">
        <v>162</v>
      </c>
      <c r="B81" s="12">
        <f t="shared" ref="B81:J81" si="20">SUM(B77:B80)</f>
        <v>109578939.56999999</v>
      </c>
      <c r="C81" s="5">
        <f t="shared" si="20"/>
        <v>67661194.969999999</v>
      </c>
      <c r="D81" s="5">
        <f t="shared" si="20"/>
        <v>116499225.16</v>
      </c>
      <c r="E81" s="5">
        <f t="shared" si="20"/>
        <v>44270591.299999997</v>
      </c>
      <c r="F81" s="5">
        <f t="shared" si="20"/>
        <v>6143451.7800000003</v>
      </c>
      <c r="G81" s="5">
        <f t="shared" si="20"/>
        <v>82726754.689999998</v>
      </c>
      <c r="H81" s="5">
        <f t="shared" si="20"/>
        <v>17161595.09</v>
      </c>
      <c r="I81" s="5">
        <f t="shared" si="20"/>
        <v>0</v>
      </c>
      <c r="J81" s="13">
        <f t="shared" si="20"/>
        <v>444041752.56</v>
      </c>
      <c r="K81" s="12">
        <f t="shared" ref="K81:U81" si="21">SUM(K77:K80)</f>
        <v>77292982.860000014</v>
      </c>
      <c r="L81" s="5">
        <f t="shared" si="21"/>
        <v>66888314.969999999</v>
      </c>
      <c r="M81" s="5">
        <f t="shared" si="21"/>
        <v>75178764.359999999</v>
      </c>
      <c r="N81" s="5">
        <f t="shared" si="21"/>
        <v>35338080.269999996</v>
      </c>
      <c r="O81" s="5">
        <f t="shared" si="21"/>
        <v>4553006.5</v>
      </c>
      <c r="P81" s="5">
        <f t="shared" si="21"/>
        <v>62817067.450000003</v>
      </c>
      <c r="Q81" s="5">
        <f t="shared" si="21"/>
        <v>23992615.789999999</v>
      </c>
      <c r="R81" s="5">
        <f t="shared" si="21"/>
        <v>0</v>
      </c>
      <c r="S81" s="5">
        <f t="shared" si="21"/>
        <v>2066901.2999999998</v>
      </c>
      <c r="T81" s="5">
        <f t="shared" si="21"/>
        <v>0</v>
      </c>
      <c r="U81" s="13">
        <f t="shared" si="21"/>
        <v>348127733.5</v>
      </c>
    </row>
    <row r="82" spans="1:21" x14ac:dyDescent="0.25">
      <c r="A82" s="24"/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3"/>
      <c r="J83" s="34"/>
      <c r="K83" s="32"/>
      <c r="L83" s="33"/>
      <c r="M83" s="33"/>
      <c r="N83" s="33"/>
      <c r="O83" s="33"/>
      <c r="P83" s="33"/>
      <c r="Q83" s="33"/>
      <c r="R83" s="33"/>
      <c r="S83" s="33"/>
      <c r="T83" s="33"/>
      <c r="U83" s="34"/>
    </row>
    <row r="84" spans="1:21" x14ac:dyDescent="0.25">
      <c r="A84" s="25" t="s">
        <v>150</v>
      </c>
      <c r="B84" s="14">
        <v>39534744</v>
      </c>
      <c r="C84" s="6">
        <v>63677140</v>
      </c>
      <c r="D84" s="6">
        <v>119267285</v>
      </c>
      <c r="E84" s="6">
        <v>117416531</v>
      </c>
      <c r="F84" s="6">
        <v>29338146</v>
      </c>
      <c r="G84" s="6">
        <v>89150588</v>
      </c>
      <c r="H84" s="6">
        <v>4195412</v>
      </c>
      <c r="I84" s="6">
        <v>4434105</v>
      </c>
      <c r="J84" s="15">
        <v>467013951</v>
      </c>
      <c r="K84" s="14">
        <v>34697509</v>
      </c>
      <c r="L84" s="6">
        <v>62094963</v>
      </c>
      <c r="M84" s="6">
        <v>100945714</v>
      </c>
      <c r="N84" s="6">
        <v>105248613</v>
      </c>
      <c r="O84" s="6">
        <v>9135387</v>
      </c>
      <c r="P84" s="6">
        <v>72875036</v>
      </c>
      <c r="Q84" s="6">
        <v>-82558</v>
      </c>
      <c r="R84" s="6">
        <v>8002019</v>
      </c>
      <c r="S84" s="6">
        <v>0</v>
      </c>
      <c r="T84" s="6">
        <v>17835297</v>
      </c>
      <c r="U84" s="15">
        <v>410751980</v>
      </c>
    </row>
    <row r="85" spans="1:21" x14ac:dyDescent="0.25">
      <c r="A85" s="25" t="s">
        <v>151</v>
      </c>
      <c r="B85" s="14">
        <v>32479512</v>
      </c>
      <c r="C85" s="6">
        <v>71641536</v>
      </c>
      <c r="D85" s="6">
        <v>125426605</v>
      </c>
      <c r="E85" s="6">
        <v>105307032</v>
      </c>
      <c r="F85" s="6">
        <v>20137886</v>
      </c>
      <c r="G85" s="6">
        <v>89468357</v>
      </c>
      <c r="H85" s="6">
        <v>2225692</v>
      </c>
      <c r="I85" s="6">
        <v>7288681</v>
      </c>
      <c r="J85" s="15">
        <v>453975301</v>
      </c>
      <c r="K85" s="14">
        <v>30928998</v>
      </c>
      <c r="L85" s="6">
        <v>66698744</v>
      </c>
      <c r="M85" s="6">
        <v>107556820</v>
      </c>
      <c r="N85" s="6">
        <v>95289589</v>
      </c>
      <c r="O85" s="6">
        <v>7336980</v>
      </c>
      <c r="P85" s="6">
        <v>72394769</v>
      </c>
      <c r="Q85" s="6">
        <v>-8918</v>
      </c>
      <c r="R85" s="6">
        <v>7821541</v>
      </c>
      <c r="S85" s="6">
        <v>0</v>
      </c>
      <c r="T85" s="6">
        <v>16806762</v>
      </c>
      <c r="U85" s="15">
        <v>404825285</v>
      </c>
    </row>
    <row r="86" spans="1:21" x14ac:dyDescent="0.25">
      <c r="A86" s="25" t="s">
        <v>152</v>
      </c>
      <c r="B86" s="14">
        <v>29233856</v>
      </c>
      <c r="C86" s="6">
        <v>75532599</v>
      </c>
      <c r="D86" s="6">
        <v>124827248</v>
      </c>
      <c r="E86" s="6">
        <v>106970687</v>
      </c>
      <c r="F86" s="6">
        <v>27514406</v>
      </c>
      <c r="G86" s="6">
        <v>88702893</v>
      </c>
      <c r="H86" s="6">
        <v>5361008</v>
      </c>
      <c r="I86" s="6">
        <v>5686115</v>
      </c>
      <c r="J86" s="15">
        <v>463828812</v>
      </c>
      <c r="K86" s="14">
        <v>29728773</v>
      </c>
      <c r="L86" s="6">
        <v>70143135</v>
      </c>
      <c r="M86" s="6">
        <v>106383310</v>
      </c>
      <c r="N86" s="6">
        <v>96739633</v>
      </c>
      <c r="O86" s="6">
        <v>10428352</v>
      </c>
      <c r="P86" s="6">
        <v>73048535</v>
      </c>
      <c r="Q86" s="6">
        <v>-28664</v>
      </c>
      <c r="R86" s="6">
        <v>7464697</v>
      </c>
      <c r="S86" s="6">
        <v>0</v>
      </c>
      <c r="T86" s="6">
        <v>20540326</v>
      </c>
      <c r="U86" s="15">
        <v>414448097</v>
      </c>
    </row>
    <row r="87" spans="1:21" x14ac:dyDescent="0.25">
      <c r="A87" s="25" t="s">
        <v>153</v>
      </c>
      <c r="B87" s="14">
        <v>30624777</v>
      </c>
      <c r="C87" s="6">
        <v>76478205</v>
      </c>
      <c r="D87" s="6">
        <v>138565040</v>
      </c>
      <c r="E87" s="6">
        <v>126925016</v>
      </c>
      <c r="F87" s="6">
        <v>26386959</v>
      </c>
      <c r="G87" s="6">
        <v>101924038</v>
      </c>
      <c r="H87" s="6">
        <v>8629350</v>
      </c>
      <c r="I87" s="6">
        <v>6599224</v>
      </c>
      <c r="J87" s="15">
        <v>516132609</v>
      </c>
      <c r="K87" s="14">
        <v>29634887</v>
      </c>
      <c r="L87" s="6">
        <v>71630649</v>
      </c>
      <c r="M87" s="6">
        <v>118451373</v>
      </c>
      <c r="N87" s="6">
        <v>115861470</v>
      </c>
      <c r="O87" s="6">
        <v>8033378</v>
      </c>
      <c r="P87" s="6">
        <v>86719145</v>
      </c>
      <c r="Q87" s="6">
        <v>-19646</v>
      </c>
      <c r="R87" s="6">
        <v>6704438</v>
      </c>
      <c r="S87" s="6">
        <v>0</v>
      </c>
      <c r="T87" s="6">
        <v>29342756</v>
      </c>
      <c r="U87" s="15">
        <v>466358450</v>
      </c>
    </row>
    <row r="88" spans="1:21" x14ac:dyDescent="0.25">
      <c r="A88" s="22" t="s">
        <v>162</v>
      </c>
      <c r="B88" s="12">
        <f t="shared" ref="B88:J88" si="22">SUM(B84:B87)</f>
        <v>131872889</v>
      </c>
      <c r="C88" s="5">
        <f t="shared" si="22"/>
        <v>287329480</v>
      </c>
      <c r="D88" s="5">
        <f t="shared" si="22"/>
        <v>508086178</v>
      </c>
      <c r="E88" s="5">
        <f t="shared" si="22"/>
        <v>456619266</v>
      </c>
      <c r="F88" s="5">
        <f t="shared" si="22"/>
        <v>103377397</v>
      </c>
      <c r="G88" s="5">
        <f t="shared" si="22"/>
        <v>369245876</v>
      </c>
      <c r="H88" s="5">
        <f t="shared" si="22"/>
        <v>20411462</v>
      </c>
      <c r="I88" s="5">
        <f t="shared" si="22"/>
        <v>24008125</v>
      </c>
      <c r="J88" s="13">
        <f t="shared" si="22"/>
        <v>1900950673</v>
      </c>
      <c r="K88" s="12">
        <f t="shared" ref="K88:U88" si="23">SUM(K84:K87)</f>
        <v>124990167</v>
      </c>
      <c r="L88" s="5">
        <f t="shared" si="23"/>
        <v>270567491</v>
      </c>
      <c r="M88" s="5">
        <f t="shared" si="23"/>
        <v>433337217</v>
      </c>
      <c r="N88" s="5">
        <f t="shared" si="23"/>
        <v>413139305</v>
      </c>
      <c r="O88" s="5">
        <f t="shared" si="23"/>
        <v>34934097</v>
      </c>
      <c r="P88" s="5">
        <f t="shared" si="23"/>
        <v>305037485</v>
      </c>
      <c r="Q88" s="5">
        <f t="shared" si="23"/>
        <v>-139786</v>
      </c>
      <c r="R88" s="5">
        <f t="shared" si="23"/>
        <v>29992695</v>
      </c>
      <c r="S88" s="5">
        <f t="shared" si="23"/>
        <v>0</v>
      </c>
      <c r="T88" s="5">
        <f t="shared" si="23"/>
        <v>84525141</v>
      </c>
      <c r="U88" s="13">
        <f t="shared" si="23"/>
        <v>1696383812</v>
      </c>
    </row>
    <row r="89" spans="1:21" x14ac:dyDescent="0.25">
      <c r="A89" s="24"/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3"/>
      <c r="J90" s="34"/>
      <c r="K90" s="32"/>
      <c r="L90" s="33"/>
      <c r="M90" s="33"/>
      <c r="N90" s="33"/>
      <c r="O90" s="33"/>
      <c r="P90" s="33"/>
      <c r="Q90" s="33"/>
      <c r="R90" s="33"/>
      <c r="S90" s="33"/>
      <c r="T90" s="33"/>
      <c r="U90" s="34"/>
    </row>
    <row r="91" spans="1:21" x14ac:dyDescent="0.25">
      <c r="A91" s="25" t="s">
        <v>150</v>
      </c>
      <c r="B91" s="14">
        <v>54831355.969999999</v>
      </c>
      <c r="C91" s="6">
        <v>96012611</v>
      </c>
      <c r="D91" s="6">
        <v>139855649.47999999</v>
      </c>
      <c r="E91" s="6">
        <v>238754279.94999999</v>
      </c>
      <c r="F91" s="6">
        <v>45157988.130000003</v>
      </c>
      <c r="G91" s="6">
        <v>155334325.97999999</v>
      </c>
      <c r="H91" s="6">
        <v>9037022.3000000007</v>
      </c>
      <c r="I91" s="6">
        <v>6973021.7699999996</v>
      </c>
      <c r="J91" s="15">
        <v>745956254.58000004</v>
      </c>
      <c r="K91" s="14">
        <v>58887327.240000002</v>
      </c>
      <c r="L91" s="6">
        <v>91863704.760000005</v>
      </c>
      <c r="M91" s="6">
        <v>127009730.23999999</v>
      </c>
      <c r="N91" s="6">
        <v>222186310.06</v>
      </c>
      <c r="O91" s="6">
        <v>30838232.98</v>
      </c>
      <c r="P91" s="6">
        <v>129806569.02</v>
      </c>
      <c r="Q91" s="6">
        <v>6032309.8899999997</v>
      </c>
      <c r="R91" s="6">
        <v>4245719.29</v>
      </c>
      <c r="S91" s="6">
        <v>6952858.6600000001</v>
      </c>
      <c r="T91" s="6">
        <v>0</v>
      </c>
      <c r="U91" s="15">
        <v>677822762.13999999</v>
      </c>
    </row>
    <row r="92" spans="1:21" x14ac:dyDescent="0.25">
      <c r="A92" s="25" t="s">
        <v>151</v>
      </c>
      <c r="B92" s="14">
        <v>57724030.189999998</v>
      </c>
      <c r="C92" s="6">
        <v>98331396.579999998</v>
      </c>
      <c r="D92" s="6">
        <v>143544952.50999999</v>
      </c>
      <c r="E92" s="6">
        <v>220846363.74000001</v>
      </c>
      <c r="F92" s="6">
        <v>30941228.079999998</v>
      </c>
      <c r="G92" s="6">
        <v>127764068.54000001</v>
      </c>
      <c r="H92" s="6">
        <v>15854347.119999999</v>
      </c>
      <c r="I92" s="6">
        <v>2770708.41</v>
      </c>
      <c r="J92" s="15">
        <v>697777095.16999996</v>
      </c>
      <c r="K92" s="14">
        <v>54272630.890000001</v>
      </c>
      <c r="L92" s="6">
        <v>94630397.840000004</v>
      </c>
      <c r="M92" s="6">
        <v>131413838.73999999</v>
      </c>
      <c r="N92" s="6">
        <v>206004832.21000001</v>
      </c>
      <c r="O92" s="6">
        <v>27854748.23</v>
      </c>
      <c r="P92" s="6">
        <v>106986509.20999999</v>
      </c>
      <c r="Q92" s="6">
        <v>8232593.8300000001</v>
      </c>
      <c r="R92" s="6">
        <v>3328757.5</v>
      </c>
      <c r="S92" s="6">
        <v>8451161.5899999999</v>
      </c>
      <c r="T92" s="6">
        <v>0</v>
      </c>
      <c r="U92" s="15">
        <v>641175470.03999996</v>
      </c>
    </row>
    <row r="93" spans="1:21" x14ac:dyDescent="0.25">
      <c r="A93" s="25" t="s">
        <v>152</v>
      </c>
      <c r="B93" s="14">
        <v>47949360.770000003</v>
      </c>
      <c r="C93" s="6">
        <v>90621791.099999994</v>
      </c>
      <c r="D93" s="6">
        <v>141969050.46000001</v>
      </c>
      <c r="E93" s="6">
        <v>205262793.31</v>
      </c>
      <c r="F93" s="6">
        <v>26874210.02</v>
      </c>
      <c r="G93" s="6">
        <v>126529905.86</v>
      </c>
      <c r="H93" s="6">
        <v>16713346.51</v>
      </c>
      <c r="I93" s="6">
        <v>8561651.5</v>
      </c>
      <c r="J93" s="15">
        <v>664482109.52999997</v>
      </c>
      <c r="K93" s="14">
        <v>44851088.759999998</v>
      </c>
      <c r="L93" s="6">
        <v>87626546.650000006</v>
      </c>
      <c r="M93" s="6">
        <v>129195451.38</v>
      </c>
      <c r="N93" s="6">
        <v>190988761</v>
      </c>
      <c r="O93" s="6">
        <v>19171935.960000001</v>
      </c>
      <c r="P93" s="6">
        <v>107676334.31</v>
      </c>
      <c r="Q93" s="6">
        <v>10344135.689999999</v>
      </c>
      <c r="R93" s="6">
        <v>8791606.3200000003</v>
      </c>
      <c r="S93" s="6">
        <v>12519974.82</v>
      </c>
      <c r="T93" s="6">
        <v>0</v>
      </c>
      <c r="U93" s="15">
        <v>611165834.88999999</v>
      </c>
    </row>
    <row r="94" spans="1:21" x14ac:dyDescent="0.25">
      <c r="A94" s="25" t="s">
        <v>153</v>
      </c>
      <c r="B94" s="14">
        <v>39235084.899999999</v>
      </c>
      <c r="C94" s="6">
        <v>100569851.47</v>
      </c>
      <c r="D94" s="6">
        <v>146244036.53999999</v>
      </c>
      <c r="E94" s="6">
        <v>212247043.18000001</v>
      </c>
      <c r="F94" s="6">
        <v>36396132.350000001</v>
      </c>
      <c r="G94" s="6">
        <v>119970463.3</v>
      </c>
      <c r="H94" s="6">
        <v>9133368.2699999996</v>
      </c>
      <c r="I94" s="6">
        <v>4624581.26</v>
      </c>
      <c r="J94" s="15">
        <v>668420561.26999998</v>
      </c>
      <c r="K94" s="14">
        <v>36282079.340000004</v>
      </c>
      <c r="L94" s="6">
        <v>95907528.260000005</v>
      </c>
      <c r="M94" s="6">
        <v>133949326.16</v>
      </c>
      <c r="N94" s="6">
        <v>197733918.96000001</v>
      </c>
      <c r="O94" s="6">
        <v>24008043.899999999</v>
      </c>
      <c r="P94" s="6">
        <v>101436121.11</v>
      </c>
      <c r="Q94" s="6">
        <v>5778806.0999999996</v>
      </c>
      <c r="R94" s="6">
        <v>6344444.1799999997</v>
      </c>
      <c r="S94" s="6">
        <v>11849198.869999999</v>
      </c>
      <c r="T94" s="6">
        <v>0</v>
      </c>
      <c r="U94" s="15">
        <v>613289466.88</v>
      </c>
    </row>
    <row r="95" spans="1:21" x14ac:dyDescent="0.25">
      <c r="A95" s="22" t="s">
        <v>162</v>
      </c>
      <c r="B95" s="12">
        <f t="shared" ref="B95:J95" si="24">SUM(B91:B94)</f>
        <v>199739831.83000001</v>
      </c>
      <c r="C95" s="5">
        <f t="shared" si="24"/>
        <v>385535650.14999998</v>
      </c>
      <c r="D95" s="5">
        <f t="shared" si="24"/>
        <v>571613688.99000001</v>
      </c>
      <c r="E95" s="5">
        <f t="shared" si="24"/>
        <v>877110480.18000007</v>
      </c>
      <c r="F95" s="5">
        <f t="shared" si="24"/>
        <v>139369558.58000001</v>
      </c>
      <c r="G95" s="5">
        <f t="shared" si="24"/>
        <v>529598763.68000001</v>
      </c>
      <c r="H95" s="5">
        <f t="shared" si="24"/>
        <v>50738084.200000003</v>
      </c>
      <c r="I95" s="5">
        <f t="shared" si="24"/>
        <v>22929962.939999998</v>
      </c>
      <c r="J95" s="13">
        <f t="shared" si="24"/>
        <v>2776636020.5500002</v>
      </c>
      <c r="K95" s="12">
        <f t="shared" ref="K95:U95" si="25">SUM(K91:K94)</f>
        <v>194293126.22999999</v>
      </c>
      <c r="L95" s="5">
        <f t="shared" si="25"/>
        <v>370028177.50999999</v>
      </c>
      <c r="M95" s="5">
        <f t="shared" si="25"/>
        <v>521568346.51999998</v>
      </c>
      <c r="N95" s="5">
        <f t="shared" si="25"/>
        <v>816913822.23000002</v>
      </c>
      <c r="O95" s="5">
        <f t="shared" si="25"/>
        <v>101872961.06999999</v>
      </c>
      <c r="P95" s="5">
        <f t="shared" si="25"/>
        <v>445905533.64999998</v>
      </c>
      <c r="Q95" s="5">
        <f t="shared" si="25"/>
        <v>30387845.509999998</v>
      </c>
      <c r="R95" s="5">
        <f t="shared" si="25"/>
        <v>22710527.289999999</v>
      </c>
      <c r="S95" s="5">
        <f t="shared" si="25"/>
        <v>39773193.939999998</v>
      </c>
      <c r="T95" s="5">
        <f t="shared" si="25"/>
        <v>0</v>
      </c>
      <c r="U95" s="13">
        <f t="shared" si="25"/>
        <v>2543453533.9499998</v>
      </c>
    </row>
    <row r="96" spans="1:21" x14ac:dyDescent="0.25">
      <c r="A96" s="24"/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3"/>
      <c r="J97" s="34"/>
      <c r="K97" s="32"/>
      <c r="L97" s="33"/>
      <c r="M97" s="33"/>
      <c r="N97" s="33"/>
      <c r="O97" s="33"/>
      <c r="P97" s="33"/>
      <c r="Q97" s="33"/>
      <c r="R97" s="33"/>
      <c r="S97" s="33"/>
      <c r="T97" s="33"/>
      <c r="U97" s="34"/>
    </row>
    <row r="98" spans="1:21" x14ac:dyDescent="0.25">
      <c r="A98" s="25" t="s">
        <v>150</v>
      </c>
      <c r="B98" s="14">
        <v>715849</v>
      </c>
      <c r="C98" s="6">
        <v>70251</v>
      </c>
      <c r="D98" s="6">
        <v>1022926</v>
      </c>
      <c r="E98" s="6">
        <v>2770994</v>
      </c>
      <c r="F98" s="6">
        <v>40621</v>
      </c>
      <c r="G98" s="6">
        <v>421984</v>
      </c>
      <c r="H98" s="6">
        <v>116565</v>
      </c>
      <c r="I98" s="6">
        <v>0</v>
      </c>
      <c r="J98" s="15">
        <v>5159190</v>
      </c>
      <c r="K98" s="14">
        <v>-4893549</v>
      </c>
      <c r="L98" s="6">
        <v>105693</v>
      </c>
      <c r="M98" s="6">
        <v>380986</v>
      </c>
      <c r="N98" s="6">
        <v>1441915</v>
      </c>
      <c r="O98" s="6">
        <v>37547</v>
      </c>
      <c r="P98" s="6">
        <v>228046</v>
      </c>
      <c r="Q98" s="6">
        <v>57336</v>
      </c>
      <c r="R98" s="6">
        <v>145700</v>
      </c>
      <c r="S98" s="6">
        <v>736095</v>
      </c>
      <c r="T98" s="6">
        <v>0</v>
      </c>
      <c r="U98" s="15">
        <v>-1760231</v>
      </c>
    </row>
    <row r="99" spans="1:21" x14ac:dyDescent="0.25">
      <c r="A99" s="25" t="s">
        <v>151</v>
      </c>
      <c r="B99" s="14">
        <v>698591</v>
      </c>
      <c r="C99" s="6">
        <v>569663</v>
      </c>
      <c r="D99" s="6">
        <v>315105</v>
      </c>
      <c r="E99" s="6">
        <v>1860003</v>
      </c>
      <c r="F99" s="6">
        <v>61790</v>
      </c>
      <c r="G99" s="6">
        <v>90256</v>
      </c>
      <c r="H99" s="6">
        <v>116540</v>
      </c>
      <c r="I99" s="6">
        <v>0</v>
      </c>
      <c r="J99" s="15">
        <v>3711948</v>
      </c>
      <c r="K99" s="14">
        <v>378030</v>
      </c>
      <c r="L99" s="6">
        <v>552654</v>
      </c>
      <c r="M99" s="6">
        <v>-424248</v>
      </c>
      <c r="N99" s="6">
        <v>2035837</v>
      </c>
      <c r="O99" s="6">
        <v>14709</v>
      </c>
      <c r="P99" s="6">
        <v>16250</v>
      </c>
      <c r="Q99" s="6">
        <v>-23004</v>
      </c>
      <c r="R99" s="6">
        <v>288796</v>
      </c>
      <c r="S99" s="6">
        <v>116230</v>
      </c>
      <c r="T99" s="6">
        <v>0</v>
      </c>
      <c r="U99" s="15">
        <v>2955254</v>
      </c>
    </row>
    <row r="100" spans="1:21" x14ac:dyDescent="0.25">
      <c r="A100" s="25" t="s">
        <v>152</v>
      </c>
      <c r="B100" s="14">
        <v>577043</v>
      </c>
      <c r="C100" s="6">
        <v>569949</v>
      </c>
      <c r="D100" s="6">
        <v>1009956</v>
      </c>
      <c r="E100" s="6">
        <v>1856464</v>
      </c>
      <c r="F100" s="6">
        <v>313627</v>
      </c>
      <c r="G100" s="6">
        <v>375730</v>
      </c>
      <c r="H100" s="6">
        <v>55822</v>
      </c>
      <c r="I100" s="6">
        <v>0</v>
      </c>
      <c r="J100" s="15">
        <v>4758591</v>
      </c>
      <c r="K100" s="14">
        <v>194806</v>
      </c>
      <c r="L100" s="6">
        <v>565639</v>
      </c>
      <c r="M100" s="6">
        <v>283946</v>
      </c>
      <c r="N100" s="6">
        <v>1473904</v>
      </c>
      <c r="O100" s="6">
        <v>273932</v>
      </c>
      <c r="P100" s="6">
        <v>311736</v>
      </c>
      <c r="Q100" s="6">
        <v>-8671</v>
      </c>
      <c r="R100" s="6">
        <v>180014</v>
      </c>
      <c r="S100" s="6">
        <v>198461</v>
      </c>
      <c r="T100" s="6">
        <v>0</v>
      </c>
      <c r="U100" s="15">
        <v>3473767</v>
      </c>
    </row>
    <row r="101" spans="1:21" x14ac:dyDescent="0.25">
      <c r="A101" s="25" t="s">
        <v>153</v>
      </c>
      <c r="B101" s="14">
        <v>811791</v>
      </c>
      <c r="C101" s="6">
        <v>35320</v>
      </c>
      <c r="D101" s="6">
        <v>571372</v>
      </c>
      <c r="E101" s="6">
        <v>1291249</v>
      </c>
      <c r="F101" s="6">
        <v>53519</v>
      </c>
      <c r="G101" s="6">
        <v>66533</v>
      </c>
      <c r="H101" s="6">
        <v>34322</v>
      </c>
      <c r="I101" s="6">
        <v>0</v>
      </c>
      <c r="J101" s="15">
        <v>2864106</v>
      </c>
      <c r="K101" s="14">
        <v>842892</v>
      </c>
      <c r="L101" s="6">
        <v>-28434</v>
      </c>
      <c r="M101" s="6">
        <v>-52851</v>
      </c>
      <c r="N101" s="6">
        <v>1346414</v>
      </c>
      <c r="O101" s="6">
        <v>53686</v>
      </c>
      <c r="P101" s="6">
        <v>328035</v>
      </c>
      <c r="Q101" s="6">
        <v>100685</v>
      </c>
      <c r="R101" s="6">
        <v>-314422</v>
      </c>
      <c r="S101" s="6">
        <v>-26434</v>
      </c>
      <c r="T101" s="6">
        <v>0</v>
      </c>
      <c r="U101" s="15">
        <v>2249571</v>
      </c>
    </row>
    <row r="102" spans="1:21" x14ac:dyDescent="0.25">
      <c r="A102" s="22" t="s">
        <v>162</v>
      </c>
      <c r="B102" s="12">
        <f t="shared" ref="B102:J102" si="26">SUM(B98:B101)</f>
        <v>2803274</v>
      </c>
      <c r="C102" s="5">
        <f t="shared" si="26"/>
        <v>1245183</v>
      </c>
      <c r="D102" s="5">
        <f t="shared" si="26"/>
        <v>2919359</v>
      </c>
      <c r="E102" s="5">
        <f t="shared" si="26"/>
        <v>7778710</v>
      </c>
      <c r="F102" s="5">
        <f t="shared" si="26"/>
        <v>469557</v>
      </c>
      <c r="G102" s="5">
        <f t="shared" si="26"/>
        <v>954503</v>
      </c>
      <c r="H102" s="5">
        <f t="shared" si="26"/>
        <v>323249</v>
      </c>
      <c r="I102" s="5">
        <f t="shared" si="26"/>
        <v>0</v>
      </c>
      <c r="J102" s="13">
        <f t="shared" si="26"/>
        <v>16493835</v>
      </c>
      <c r="K102" s="12">
        <f t="shared" ref="K102:U102" si="27">SUM(K98:K101)</f>
        <v>-3477821</v>
      </c>
      <c r="L102" s="5">
        <f t="shared" si="27"/>
        <v>1195552</v>
      </c>
      <c r="M102" s="5">
        <f t="shared" si="27"/>
        <v>187833</v>
      </c>
      <c r="N102" s="5">
        <f t="shared" si="27"/>
        <v>6298070</v>
      </c>
      <c r="O102" s="5">
        <f t="shared" si="27"/>
        <v>379874</v>
      </c>
      <c r="P102" s="5">
        <f t="shared" si="27"/>
        <v>884067</v>
      </c>
      <c r="Q102" s="5">
        <f t="shared" si="27"/>
        <v>126346</v>
      </c>
      <c r="R102" s="5">
        <f t="shared" si="27"/>
        <v>300088</v>
      </c>
      <c r="S102" s="5">
        <f t="shared" si="27"/>
        <v>1024352</v>
      </c>
      <c r="T102" s="5">
        <f t="shared" si="27"/>
        <v>0</v>
      </c>
      <c r="U102" s="13">
        <f t="shared" si="27"/>
        <v>6918361</v>
      </c>
    </row>
    <row r="103" spans="1:21" x14ac:dyDescent="0.25">
      <c r="A103" s="24"/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3"/>
      <c r="J104" s="34"/>
      <c r="K104" s="32"/>
      <c r="L104" s="33"/>
      <c r="M104" s="33"/>
      <c r="N104" s="33"/>
      <c r="O104" s="33"/>
      <c r="P104" s="33"/>
      <c r="Q104" s="33"/>
      <c r="R104" s="33"/>
      <c r="S104" s="33"/>
      <c r="T104" s="33"/>
      <c r="U104" s="34"/>
    </row>
    <row r="105" spans="1:21" x14ac:dyDescent="0.25">
      <c r="A105" s="25" t="s">
        <v>150</v>
      </c>
      <c r="B105" s="14">
        <v>16257439</v>
      </c>
      <c r="C105" s="6">
        <v>12641465</v>
      </c>
      <c r="D105" s="6">
        <v>62986629</v>
      </c>
      <c r="E105" s="6">
        <v>71023851</v>
      </c>
      <c r="F105" s="6">
        <v>7416537</v>
      </c>
      <c r="G105" s="6">
        <v>60760917</v>
      </c>
      <c r="H105" s="6">
        <v>3086948</v>
      </c>
      <c r="I105" s="6">
        <v>0</v>
      </c>
      <c r="J105" s="15">
        <v>234173786</v>
      </c>
      <c r="K105" s="14">
        <v>10905953</v>
      </c>
      <c r="L105" s="6">
        <v>11266095</v>
      </c>
      <c r="M105" s="6">
        <v>51659055</v>
      </c>
      <c r="N105" s="6">
        <v>62717283</v>
      </c>
      <c r="O105" s="6">
        <v>7554635</v>
      </c>
      <c r="P105" s="6">
        <v>42445540</v>
      </c>
      <c r="Q105" s="6">
        <v>932173</v>
      </c>
      <c r="R105" s="6">
        <v>3592929</v>
      </c>
      <c r="S105" s="6">
        <v>2533164</v>
      </c>
      <c r="T105" s="6">
        <v>0</v>
      </c>
      <c r="U105" s="15">
        <v>193606827</v>
      </c>
    </row>
    <row r="106" spans="1:21" x14ac:dyDescent="0.25">
      <c r="A106" s="25" t="s">
        <v>151</v>
      </c>
      <c r="B106" s="14">
        <v>14252857</v>
      </c>
      <c r="C106" s="6">
        <v>11326137</v>
      </c>
      <c r="D106" s="6">
        <v>54259929</v>
      </c>
      <c r="E106" s="6">
        <v>57310959</v>
      </c>
      <c r="F106" s="6">
        <v>8656017</v>
      </c>
      <c r="G106" s="6">
        <v>56209624</v>
      </c>
      <c r="H106" s="6">
        <v>4811717</v>
      </c>
      <c r="I106" s="6">
        <v>0</v>
      </c>
      <c r="J106" s="15">
        <v>206827240</v>
      </c>
      <c r="K106" s="14">
        <v>14195947</v>
      </c>
      <c r="L106" s="6">
        <v>10811754</v>
      </c>
      <c r="M106" s="6">
        <v>49479209</v>
      </c>
      <c r="N106" s="6">
        <v>49604688</v>
      </c>
      <c r="O106" s="6">
        <v>5765703</v>
      </c>
      <c r="P106" s="6">
        <v>38696750</v>
      </c>
      <c r="Q106" s="6">
        <v>1527323</v>
      </c>
      <c r="R106" s="6">
        <v>3868635</v>
      </c>
      <c r="S106" s="6">
        <v>4637545</v>
      </c>
      <c r="T106" s="6">
        <v>0</v>
      </c>
      <c r="U106" s="15">
        <v>178587554</v>
      </c>
    </row>
    <row r="107" spans="1:21" x14ac:dyDescent="0.25">
      <c r="A107" s="25" t="s">
        <v>152</v>
      </c>
      <c r="B107" s="14">
        <v>16293280</v>
      </c>
      <c r="C107" s="6">
        <v>9769235</v>
      </c>
      <c r="D107" s="6">
        <v>54782830</v>
      </c>
      <c r="E107" s="6">
        <v>55109680</v>
      </c>
      <c r="F107" s="6">
        <v>3289885</v>
      </c>
      <c r="G107" s="6">
        <v>61913997</v>
      </c>
      <c r="H107" s="6">
        <v>6020550</v>
      </c>
      <c r="I107" s="6">
        <v>0</v>
      </c>
      <c r="J107" s="15">
        <v>207179457</v>
      </c>
      <c r="K107" s="14">
        <v>15431756</v>
      </c>
      <c r="L107" s="6">
        <v>9340692</v>
      </c>
      <c r="M107" s="6">
        <v>48290700</v>
      </c>
      <c r="N107" s="6">
        <v>47956250</v>
      </c>
      <c r="O107" s="6">
        <v>2710551</v>
      </c>
      <c r="P107" s="6">
        <v>44825480</v>
      </c>
      <c r="Q107" s="6">
        <v>1818768</v>
      </c>
      <c r="R107" s="6">
        <v>2876196</v>
      </c>
      <c r="S107" s="6">
        <v>4665614</v>
      </c>
      <c r="T107" s="6">
        <v>0</v>
      </c>
      <c r="U107" s="15">
        <v>177916007</v>
      </c>
    </row>
    <row r="108" spans="1:21" x14ac:dyDescent="0.25">
      <c r="A108" s="25" t="s">
        <v>153</v>
      </c>
      <c r="B108" s="14">
        <v>11360733</v>
      </c>
      <c r="C108" s="6">
        <v>9534473</v>
      </c>
      <c r="D108" s="6">
        <v>62496380</v>
      </c>
      <c r="E108" s="6">
        <v>64550780</v>
      </c>
      <c r="F108" s="6">
        <v>6117961</v>
      </c>
      <c r="G108" s="6">
        <v>64212979</v>
      </c>
      <c r="H108" s="6">
        <v>3760236</v>
      </c>
      <c r="I108" s="6">
        <v>0</v>
      </c>
      <c r="J108" s="15">
        <v>222033542</v>
      </c>
      <c r="K108" s="14">
        <v>10658554</v>
      </c>
      <c r="L108" s="6">
        <v>9613294</v>
      </c>
      <c r="M108" s="6">
        <v>54734648</v>
      </c>
      <c r="N108" s="6">
        <v>57144778</v>
      </c>
      <c r="O108" s="6">
        <v>5273343</v>
      </c>
      <c r="P108" s="6">
        <v>48186317</v>
      </c>
      <c r="Q108" s="6">
        <v>352798</v>
      </c>
      <c r="R108" s="6">
        <v>2957034</v>
      </c>
      <c r="S108" s="6">
        <v>2215691</v>
      </c>
      <c r="T108" s="6">
        <v>0</v>
      </c>
      <c r="U108" s="15">
        <v>191136457</v>
      </c>
    </row>
    <row r="109" spans="1:21" x14ac:dyDescent="0.25">
      <c r="A109" s="22" t="s">
        <v>162</v>
      </c>
      <c r="B109" s="12">
        <f t="shared" ref="B109:J109" si="28">SUM(B105:B108)</f>
        <v>58164309</v>
      </c>
      <c r="C109" s="5">
        <f t="shared" si="28"/>
        <v>43271310</v>
      </c>
      <c r="D109" s="5">
        <f t="shared" si="28"/>
        <v>234525768</v>
      </c>
      <c r="E109" s="5">
        <f t="shared" si="28"/>
        <v>247995270</v>
      </c>
      <c r="F109" s="5">
        <f t="shared" si="28"/>
        <v>25480400</v>
      </c>
      <c r="G109" s="5">
        <f t="shared" si="28"/>
        <v>243097517</v>
      </c>
      <c r="H109" s="5">
        <f t="shared" si="28"/>
        <v>17679451</v>
      </c>
      <c r="I109" s="5">
        <f t="shared" si="28"/>
        <v>0</v>
      </c>
      <c r="J109" s="13">
        <f t="shared" si="28"/>
        <v>870214025</v>
      </c>
      <c r="K109" s="12">
        <f t="shared" ref="K109:U109" si="29">SUM(K105:K108)</f>
        <v>51192210</v>
      </c>
      <c r="L109" s="5">
        <f t="shared" si="29"/>
        <v>41031835</v>
      </c>
      <c r="M109" s="5">
        <f t="shared" si="29"/>
        <v>204163612</v>
      </c>
      <c r="N109" s="5">
        <f t="shared" si="29"/>
        <v>217422999</v>
      </c>
      <c r="O109" s="5">
        <f t="shared" si="29"/>
        <v>21304232</v>
      </c>
      <c r="P109" s="5">
        <f t="shared" si="29"/>
        <v>174154087</v>
      </c>
      <c r="Q109" s="5">
        <f t="shared" si="29"/>
        <v>4631062</v>
      </c>
      <c r="R109" s="5">
        <f t="shared" si="29"/>
        <v>13294794</v>
      </c>
      <c r="S109" s="5">
        <f t="shared" si="29"/>
        <v>14052014</v>
      </c>
      <c r="T109" s="5">
        <f t="shared" si="29"/>
        <v>0</v>
      </c>
      <c r="U109" s="13">
        <f t="shared" si="29"/>
        <v>741246845</v>
      </c>
    </row>
    <row r="110" spans="1:21" x14ac:dyDescent="0.25">
      <c r="A110" s="24"/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3"/>
      <c r="J111" s="34"/>
      <c r="K111" s="32"/>
      <c r="L111" s="33"/>
      <c r="M111" s="33"/>
      <c r="N111" s="33"/>
      <c r="O111" s="33"/>
      <c r="P111" s="33"/>
      <c r="Q111" s="33"/>
      <c r="R111" s="33"/>
      <c r="S111" s="33"/>
      <c r="T111" s="33"/>
      <c r="U111" s="34"/>
    </row>
    <row r="112" spans="1:21" x14ac:dyDescent="0.25">
      <c r="A112" s="25" t="s">
        <v>150</v>
      </c>
      <c r="B112" s="14">
        <v>37387384</v>
      </c>
      <c r="C112" s="6">
        <v>29961245</v>
      </c>
      <c r="D112" s="6">
        <v>169062088</v>
      </c>
      <c r="E112" s="6">
        <v>202216613</v>
      </c>
      <c r="F112" s="6">
        <v>9525221</v>
      </c>
      <c r="G112" s="6">
        <v>136665294</v>
      </c>
      <c r="H112" s="6">
        <v>6528781</v>
      </c>
      <c r="I112" s="6">
        <v>0</v>
      </c>
      <c r="J112" s="15">
        <v>591346626</v>
      </c>
      <c r="K112" s="14">
        <v>32110371</v>
      </c>
      <c r="L112" s="6">
        <v>28683710</v>
      </c>
      <c r="M112" s="6">
        <v>144737393</v>
      </c>
      <c r="N112" s="6">
        <v>181003458</v>
      </c>
      <c r="O112" s="6">
        <v>8893701</v>
      </c>
      <c r="P112" s="6">
        <v>98713709</v>
      </c>
      <c r="Q112" s="6">
        <v>1028692</v>
      </c>
      <c r="R112" s="6">
        <v>6696437</v>
      </c>
      <c r="S112" s="6">
        <v>501146</v>
      </c>
      <c r="T112" s="6">
        <v>0</v>
      </c>
      <c r="U112" s="15">
        <v>502368617</v>
      </c>
    </row>
    <row r="113" spans="1:21" x14ac:dyDescent="0.25">
      <c r="A113" s="25" t="s">
        <v>151</v>
      </c>
      <c r="B113" s="14">
        <v>29549663</v>
      </c>
      <c r="C113" s="6">
        <v>29982934</v>
      </c>
      <c r="D113" s="6">
        <v>172788754</v>
      </c>
      <c r="E113" s="6">
        <v>191546345</v>
      </c>
      <c r="F113" s="6">
        <v>10997437</v>
      </c>
      <c r="G113" s="6">
        <v>123328953</v>
      </c>
      <c r="H113" s="6">
        <v>10173876</v>
      </c>
      <c r="I113" s="6">
        <v>0</v>
      </c>
      <c r="J113" s="15">
        <v>568367962</v>
      </c>
      <c r="K113" s="14">
        <v>28096190</v>
      </c>
      <c r="L113" s="6">
        <v>27275803</v>
      </c>
      <c r="M113" s="6">
        <v>152280012</v>
      </c>
      <c r="N113" s="6">
        <v>171602372</v>
      </c>
      <c r="O113" s="6">
        <v>4375623</v>
      </c>
      <c r="P113" s="6">
        <v>84736464</v>
      </c>
      <c r="Q113" s="6">
        <v>1637510</v>
      </c>
      <c r="R113" s="6">
        <v>8547957</v>
      </c>
      <c r="S113" s="6">
        <v>11066421</v>
      </c>
      <c r="T113" s="6">
        <v>0</v>
      </c>
      <c r="U113" s="15">
        <v>489618352</v>
      </c>
    </row>
    <row r="114" spans="1:21" x14ac:dyDescent="0.25">
      <c r="A114" s="25" t="s">
        <v>152</v>
      </c>
      <c r="B114" s="14">
        <v>35104474</v>
      </c>
      <c r="C114" s="6">
        <v>34130940</v>
      </c>
      <c r="D114" s="6">
        <v>174117179</v>
      </c>
      <c r="E114" s="6">
        <v>191176198</v>
      </c>
      <c r="F114" s="6">
        <v>11795285</v>
      </c>
      <c r="G114" s="6">
        <v>138477164</v>
      </c>
      <c r="H114" s="6">
        <v>7623927</v>
      </c>
      <c r="I114" s="6">
        <v>0</v>
      </c>
      <c r="J114" s="15">
        <v>592425167</v>
      </c>
      <c r="K114" s="14">
        <v>33238259</v>
      </c>
      <c r="L114" s="6">
        <v>32584790</v>
      </c>
      <c r="M114" s="6">
        <v>155771379</v>
      </c>
      <c r="N114" s="6">
        <v>171046226</v>
      </c>
      <c r="O114" s="6">
        <v>9359934</v>
      </c>
      <c r="P114" s="6">
        <v>94930769</v>
      </c>
      <c r="Q114" s="6">
        <v>2080350</v>
      </c>
      <c r="R114" s="6">
        <v>4837019</v>
      </c>
      <c r="S114" s="6">
        <v>9612874</v>
      </c>
      <c r="T114" s="6">
        <v>0</v>
      </c>
      <c r="U114" s="15">
        <v>513461600</v>
      </c>
    </row>
    <row r="115" spans="1:21" x14ac:dyDescent="0.25">
      <c r="A115" s="25" t="s">
        <v>153</v>
      </c>
      <c r="B115" s="14">
        <v>32772616</v>
      </c>
      <c r="C115" s="6">
        <v>37485110</v>
      </c>
      <c r="D115" s="6">
        <v>179120876</v>
      </c>
      <c r="E115" s="6">
        <v>197897280</v>
      </c>
      <c r="F115" s="6">
        <v>9591475</v>
      </c>
      <c r="G115" s="6">
        <v>146417876</v>
      </c>
      <c r="H115" s="6">
        <v>8863630</v>
      </c>
      <c r="I115" s="6">
        <v>0</v>
      </c>
      <c r="J115" s="15">
        <v>612148863</v>
      </c>
      <c r="K115" s="14">
        <v>31210247</v>
      </c>
      <c r="L115" s="6">
        <v>35804122</v>
      </c>
      <c r="M115" s="6">
        <v>158924912</v>
      </c>
      <c r="N115" s="6">
        <v>178322358</v>
      </c>
      <c r="O115" s="6">
        <v>5973970</v>
      </c>
      <c r="P115" s="6">
        <v>101811669</v>
      </c>
      <c r="Q115" s="6">
        <v>6268735</v>
      </c>
      <c r="R115" s="6">
        <v>5509949</v>
      </c>
      <c r="S115" s="6">
        <v>5670565</v>
      </c>
      <c r="T115" s="6">
        <v>0</v>
      </c>
      <c r="U115" s="15">
        <v>529496527</v>
      </c>
    </row>
    <row r="116" spans="1:21" x14ac:dyDescent="0.25">
      <c r="A116" s="22" t="s">
        <v>162</v>
      </c>
      <c r="B116" s="12">
        <f t="shared" ref="B116:J116" si="30">SUM(B112:B115)</f>
        <v>134814137</v>
      </c>
      <c r="C116" s="5">
        <f t="shared" si="30"/>
        <v>131560229</v>
      </c>
      <c r="D116" s="5">
        <f t="shared" si="30"/>
        <v>695088897</v>
      </c>
      <c r="E116" s="5">
        <f t="shared" si="30"/>
        <v>782836436</v>
      </c>
      <c r="F116" s="5">
        <f t="shared" si="30"/>
        <v>41909418</v>
      </c>
      <c r="G116" s="5">
        <f t="shared" si="30"/>
        <v>544889287</v>
      </c>
      <c r="H116" s="5">
        <f t="shared" si="30"/>
        <v>33190214</v>
      </c>
      <c r="I116" s="5">
        <f t="shared" si="30"/>
        <v>0</v>
      </c>
      <c r="J116" s="13">
        <f t="shared" si="30"/>
        <v>2364288618</v>
      </c>
      <c r="K116" s="12">
        <f t="shared" ref="K116:U116" si="31">SUM(K112:K115)</f>
        <v>124655067</v>
      </c>
      <c r="L116" s="5">
        <f t="shared" si="31"/>
        <v>124348425</v>
      </c>
      <c r="M116" s="5">
        <f t="shared" si="31"/>
        <v>611713696</v>
      </c>
      <c r="N116" s="5">
        <f t="shared" si="31"/>
        <v>701974414</v>
      </c>
      <c r="O116" s="5">
        <f t="shared" si="31"/>
        <v>28603228</v>
      </c>
      <c r="P116" s="5">
        <f t="shared" si="31"/>
        <v>380192611</v>
      </c>
      <c r="Q116" s="5">
        <f t="shared" si="31"/>
        <v>11015287</v>
      </c>
      <c r="R116" s="5">
        <f t="shared" si="31"/>
        <v>25591362</v>
      </c>
      <c r="S116" s="5">
        <f t="shared" si="31"/>
        <v>26851006</v>
      </c>
      <c r="T116" s="5">
        <f t="shared" si="31"/>
        <v>0</v>
      </c>
      <c r="U116" s="13">
        <f t="shared" si="31"/>
        <v>2034945096</v>
      </c>
    </row>
    <row r="117" spans="1:21" x14ac:dyDescent="0.25">
      <c r="A117" s="24"/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4"/>
    </row>
    <row r="119" spans="1:21" x14ac:dyDescent="0.25">
      <c r="A119" s="25" t="s">
        <v>150</v>
      </c>
      <c r="B119" s="14">
        <v>82877388.260000005</v>
      </c>
      <c r="C119" s="6">
        <v>135805322.36000001</v>
      </c>
      <c r="D119" s="6">
        <v>194336405.00999999</v>
      </c>
      <c r="E119" s="6">
        <v>266086577.28999999</v>
      </c>
      <c r="F119" s="6">
        <v>51723370.140000001</v>
      </c>
      <c r="G119" s="6">
        <v>260821390.58000001</v>
      </c>
      <c r="H119" s="6">
        <v>10082880.16</v>
      </c>
      <c r="I119" s="6">
        <v>8083437.4900000002</v>
      </c>
      <c r="J119" s="15">
        <v>1009816771.29</v>
      </c>
      <c r="K119" s="14">
        <v>86881057.569999993</v>
      </c>
      <c r="L119" s="6">
        <v>130404174.95</v>
      </c>
      <c r="M119" s="6">
        <v>179931579.38</v>
      </c>
      <c r="N119" s="6">
        <v>250744144.41</v>
      </c>
      <c r="O119" s="6">
        <v>32198533.039999999</v>
      </c>
      <c r="P119" s="6">
        <v>219837114.99000001</v>
      </c>
      <c r="Q119" s="6">
        <v>7006725.3799999999</v>
      </c>
      <c r="R119" s="6">
        <v>7806625.8499999996</v>
      </c>
      <c r="S119" s="6">
        <v>5371965.8099999996</v>
      </c>
      <c r="T119" s="6">
        <v>0</v>
      </c>
      <c r="U119" s="15">
        <v>920181921.38</v>
      </c>
    </row>
    <row r="120" spans="1:21" x14ac:dyDescent="0.25">
      <c r="A120" s="25" t="s">
        <v>151</v>
      </c>
      <c r="B120" s="14">
        <v>80022552.239999995</v>
      </c>
      <c r="C120" s="6">
        <v>149305178.08000001</v>
      </c>
      <c r="D120" s="6">
        <v>172033206.66</v>
      </c>
      <c r="E120" s="6">
        <v>254629291.09999999</v>
      </c>
      <c r="F120" s="6">
        <v>52988635.439999998</v>
      </c>
      <c r="G120" s="6">
        <v>235903011.66999999</v>
      </c>
      <c r="H120" s="6">
        <v>11968080.73</v>
      </c>
      <c r="I120" s="6">
        <v>3860490.73</v>
      </c>
      <c r="J120" s="15">
        <v>960710446.64999998</v>
      </c>
      <c r="K120" s="14">
        <v>73071800.010000005</v>
      </c>
      <c r="L120" s="6">
        <v>143322522.81999999</v>
      </c>
      <c r="M120" s="6">
        <v>159494964.28999999</v>
      </c>
      <c r="N120" s="6">
        <v>240117078.19</v>
      </c>
      <c r="O120" s="6">
        <v>45366839.530000001</v>
      </c>
      <c r="P120" s="6">
        <v>197756097.12</v>
      </c>
      <c r="Q120" s="6">
        <v>6222564.3899999997</v>
      </c>
      <c r="R120" s="6">
        <v>5163634.6900000004</v>
      </c>
      <c r="S120" s="6">
        <v>7801690.7199999997</v>
      </c>
      <c r="T120" s="6">
        <v>0</v>
      </c>
      <c r="U120" s="15">
        <v>878317191.75999999</v>
      </c>
    </row>
    <row r="121" spans="1:21" x14ac:dyDescent="0.25">
      <c r="A121" s="25" t="s">
        <v>152</v>
      </c>
      <c r="B121" s="14">
        <v>64558475.630000003</v>
      </c>
      <c r="C121" s="6">
        <v>192219802.97</v>
      </c>
      <c r="D121" s="6">
        <v>187763514.44</v>
      </c>
      <c r="E121" s="6">
        <v>230695351.19</v>
      </c>
      <c r="F121" s="6">
        <v>-5654222.2599999998</v>
      </c>
      <c r="G121" s="6">
        <v>237430319.22</v>
      </c>
      <c r="H121" s="6">
        <v>13930227.550000001</v>
      </c>
      <c r="I121" s="6">
        <v>4204466.4000000004</v>
      </c>
      <c r="J121" s="15">
        <v>925147935.13999999</v>
      </c>
      <c r="K121" s="14">
        <v>8272062.8200000003</v>
      </c>
      <c r="L121" s="6">
        <v>185731205.53999999</v>
      </c>
      <c r="M121" s="6">
        <v>175402817.03</v>
      </c>
      <c r="N121" s="6">
        <v>218290109.03</v>
      </c>
      <c r="O121" s="6">
        <v>41772732.850000001</v>
      </c>
      <c r="P121" s="6">
        <v>199022373.58000001</v>
      </c>
      <c r="Q121" s="6">
        <v>6483934.1799999997</v>
      </c>
      <c r="R121" s="6">
        <v>4240645.2300000004</v>
      </c>
      <c r="S121" s="6">
        <v>8510628.75</v>
      </c>
      <c r="T121" s="6">
        <v>0</v>
      </c>
      <c r="U121" s="15">
        <v>847726509.00999999</v>
      </c>
    </row>
    <row r="122" spans="1:21" x14ac:dyDescent="0.25">
      <c r="A122" s="25" t="s">
        <v>153</v>
      </c>
      <c r="B122" s="14">
        <v>74781739.689999998</v>
      </c>
      <c r="C122" s="6">
        <v>161428126.72</v>
      </c>
      <c r="D122" s="6">
        <v>175025585.36000001</v>
      </c>
      <c r="E122" s="6">
        <v>243050537.56999999</v>
      </c>
      <c r="F122" s="6">
        <v>39153564.159999996</v>
      </c>
      <c r="G122" s="6">
        <v>247430033.81</v>
      </c>
      <c r="H122" s="6">
        <v>5072439.5199999996</v>
      </c>
      <c r="I122" s="6">
        <v>3546199.64</v>
      </c>
      <c r="J122" s="15">
        <v>949488226.47000003</v>
      </c>
      <c r="K122" s="14">
        <v>68938420.200000003</v>
      </c>
      <c r="L122" s="6">
        <v>151512725.37</v>
      </c>
      <c r="M122" s="6">
        <v>162695306.15000001</v>
      </c>
      <c r="N122" s="6">
        <v>230239092.91999999</v>
      </c>
      <c r="O122" s="6">
        <v>33155988.629999999</v>
      </c>
      <c r="P122" s="6">
        <v>210869338.19999999</v>
      </c>
      <c r="Q122" s="6">
        <v>3163005.24</v>
      </c>
      <c r="R122" s="6">
        <v>3926958.62</v>
      </c>
      <c r="S122" s="6">
        <v>6741511.3600000003</v>
      </c>
      <c r="T122" s="6">
        <v>0</v>
      </c>
      <c r="U122" s="15">
        <v>871242346.69000006</v>
      </c>
    </row>
    <row r="123" spans="1:21" x14ac:dyDescent="0.25">
      <c r="A123" s="22" t="s">
        <v>162</v>
      </c>
      <c r="B123" s="12">
        <f t="shared" ref="B123:J123" si="32">SUM(B119:B122)</f>
        <v>302240155.81999999</v>
      </c>
      <c r="C123" s="5">
        <f t="shared" si="32"/>
        <v>638758430.13000011</v>
      </c>
      <c r="D123" s="5">
        <f t="shared" si="32"/>
        <v>729158711.46999991</v>
      </c>
      <c r="E123" s="5">
        <f t="shared" si="32"/>
        <v>994461757.14999986</v>
      </c>
      <c r="F123" s="5">
        <f t="shared" si="32"/>
        <v>138211347.47999999</v>
      </c>
      <c r="G123" s="5">
        <f t="shared" si="32"/>
        <v>981584755.27999997</v>
      </c>
      <c r="H123" s="5">
        <f t="shared" si="32"/>
        <v>41053627.959999993</v>
      </c>
      <c r="I123" s="5">
        <f t="shared" si="32"/>
        <v>19694594.260000002</v>
      </c>
      <c r="J123" s="13">
        <f t="shared" si="32"/>
        <v>3845163379.5500002</v>
      </c>
      <c r="K123" s="12">
        <f t="shared" ref="K123:U123" si="33">SUM(K119:K122)</f>
        <v>237163340.59999996</v>
      </c>
      <c r="L123" s="5">
        <f t="shared" si="33"/>
        <v>610970628.67999995</v>
      </c>
      <c r="M123" s="5">
        <f t="shared" si="33"/>
        <v>677524666.8499999</v>
      </c>
      <c r="N123" s="5">
        <f t="shared" si="33"/>
        <v>939390424.54999995</v>
      </c>
      <c r="O123" s="5">
        <f t="shared" si="33"/>
        <v>152494094.04999998</v>
      </c>
      <c r="P123" s="5">
        <f t="shared" si="33"/>
        <v>827484923.8900001</v>
      </c>
      <c r="Q123" s="5">
        <f t="shared" si="33"/>
        <v>22876229.189999998</v>
      </c>
      <c r="R123" s="5">
        <f t="shared" si="33"/>
        <v>21137864.390000001</v>
      </c>
      <c r="S123" s="5">
        <f t="shared" si="33"/>
        <v>28425796.640000001</v>
      </c>
      <c r="T123" s="5">
        <f t="shared" si="33"/>
        <v>0</v>
      </c>
      <c r="U123" s="13">
        <f t="shared" si="33"/>
        <v>3517467968.8399997</v>
      </c>
    </row>
    <row r="124" spans="1:21" x14ac:dyDescent="0.25">
      <c r="A124" s="24"/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3"/>
      <c r="J125" s="34"/>
      <c r="K125" s="32"/>
      <c r="L125" s="33"/>
      <c r="M125" s="33"/>
      <c r="N125" s="33"/>
      <c r="O125" s="33"/>
      <c r="P125" s="33"/>
      <c r="Q125" s="33"/>
      <c r="R125" s="33"/>
      <c r="S125" s="33"/>
      <c r="T125" s="33"/>
      <c r="U125" s="34"/>
    </row>
    <row r="126" spans="1:21" x14ac:dyDescent="0.25">
      <c r="A126" s="25" t="s">
        <v>150</v>
      </c>
      <c r="B126" s="14">
        <v>264519301</v>
      </c>
      <c r="C126" s="6">
        <v>390031024</v>
      </c>
      <c r="D126" s="6">
        <v>363859588</v>
      </c>
      <c r="E126" s="6">
        <v>398298930</v>
      </c>
      <c r="F126" s="6">
        <v>108345144</v>
      </c>
      <c r="G126" s="6">
        <v>271238836</v>
      </c>
      <c r="H126" s="6">
        <v>29814945</v>
      </c>
      <c r="I126" s="6">
        <v>26451120</v>
      </c>
      <c r="J126" s="15">
        <v>1852558888</v>
      </c>
      <c r="K126" s="14">
        <v>209817065</v>
      </c>
      <c r="L126" s="6">
        <v>393581765</v>
      </c>
      <c r="M126" s="6">
        <v>314788773</v>
      </c>
      <c r="N126" s="6">
        <v>366438584</v>
      </c>
      <c r="O126" s="6">
        <v>25408653</v>
      </c>
      <c r="P126" s="6">
        <v>221501431</v>
      </c>
      <c r="Q126" s="6">
        <v>-258978</v>
      </c>
      <c r="R126" s="6">
        <v>72388616</v>
      </c>
      <c r="S126" s="6">
        <v>0</v>
      </c>
      <c r="T126" s="6">
        <v>74372765</v>
      </c>
      <c r="U126" s="15">
        <v>1678038674</v>
      </c>
    </row>
    <row r="127" spans="1:21" x14ac:dyDescent="0.25">
      <c r="A127" s="25" t="s">
        <v>151</v>
      </c>
      <c r="B127" s="14">
        <v>255401732</v>
      </c>
      <c r="C127" s="6">
        <v>422161658</v>
      </c>
      <c r="D127" s="6">
        <v>361229475</v>
      </c>
      <c r="E127" s="6">
        <v>415535971</v>
      </c>
      <c r="F127" s="6">
        <v>123050729</v>
      </c>
      <c r="G127" s="6">
        <v>273737745</v>
      </c>
      <c r="H127" s="6">
        <v>33718780</v>
      </c>
      <c r="I127" s="6">
        <v>30148433</v>
      </c>
      <c r="J127" s="15">
        <v>1914984523</v>
      </c>
      <c r="K127" s="14">
        <v>233002887</v>
      </c>
      <c r="L127" s="6">
        <v>409714843</v>
      </c>
      <c r="M127" s="6">
        <v>321916335</v>
      </c>
      <c r="N127" s="6">
        <v>385114309</v>
      </c>
      <c r="O127" s="6">
        <v>24450543</v>
      </c>
      <c r="P127" s="6">
        <v>211784830</v>
      </c>
      <c r="Q127" s="6">
        <v>-1905610</v>
      </c>
      <c r="R127" s="6">
        <v>32028036</v>
      </c>
      <c r="S127" s="6">
        <v>0</v>
      </c>
      <c r="T127" s="6">
        <v>137398432</v>
      </c>
      <c r="U127" s="15">
        <v>1753504605</v>
      </c>
    </row>
    <row r="128" spans="1:21" x14ac:dyDescent="0.25">
      <c r="A128" s="25" t="s">
        <v>152</v>
      </c>
      <c r="B128" s="14">
        <v>270089955</v>
      </c>
      <c r="C128" s="6">
        <v>477509833</v>
      </c>
      <c r="D128" s="6">
        <v>361519056</v>
      </c>
      <c r="E128" s="6">
        <v>393722616</v>
      </c>
      <c r="F128" s="6">
        <v>139426326</v>
      </c>
      <c r="G128" s="6">
        <v>284658283</v>
      </c>
      <c r="H128" s="6">
        <v>44922902</v>
      </c>
      <c r="I128" s="6">
        <v>21561654</v>
      </c>
      <c r="J128" s="15">
        <v>1993410625</v>
      </c>
      <c r="K128" s="14">
        <v>223883777</v>
      </c>
      <c r="L128" s="6">
        <v>488231933</v>
      </c>
      <c r="M128" s="6">
        <v>316241010</v>
      </c>
      <c r="N128" s="6">
        <v>367227810</v>
      </c>
      <c r="O128" s="6">
        <v>24692575</v>
      </c>
      <c r="P128" s="6">
        <v>217119419</v>
      </c>
      <c r="Q128" s="6">
        <v>-255071</v>
      </c>
      <c r="R128" s="6">
        <v>33478785</v>
      </c>
      <c r="S128" s="6">
        <v>0</v>
      </c>
      <c r="T128" s="6">
        <v>161511724</v>
      </c>
      <c r="U128" s="15">
        <v>1832131962</v>
      </c>
    </row>
    <row r="129" spans="1:21" x14ac:dyDescent="0.25">
      <c r="A129" s="25" t="s">
        <v>153</v>
      </c>
      <c r="B129" s="14">
        <v>294744134</v>
      </c>
      <c r="C129" s="6">
        <v>508828841</v>
      </c>
      <c r="D129" s="6">
        <v>422629666</v>
      </c>
      <c r="E129" s="6">
        <v>468483271</v>
      </c>
      <c r="F129" s="6">
        <v>131734261</v>
      </c>
      <c r="G129" s="6">
        <v>316841513</v>
      </c>
      <c r="H129" s="6">
        <v>54614278</v>
      </c>
      <c r="I129" s="6">
        <v>14812880</v>
      </c>
      <c r="J129" s="15">
        <v>2212688844</v>
      </c>
      <c r="K129" s="14">
        <v>278902829</v>
      </c>
      <c r="L129" s="6">
        <v>493993089</v>
      </c>
      <c r="M129" s="6">
        <v>380511623</v>
      </c>
      <c r="N129" s="6">
        <v>432095341</v>
      </c>
      <c r="O129" s="6">
        <v>17678491</v>
      </c>
      <c r="P129" s="6">
        <v>249876128</v>
      </c>
      <c r="Q129" s="6">
        <v>44428</v>
      </c>
      <c r="R129" s="6">
        <v>35029921</v>
      </c>
      <c r="S129" s="6">
        <v>0</v>
      </c>
      <c r="T129" s="6">
        <v>140856906</v>
      </c>
      <c r="U129" s="15">
        <v>2028988756</v>
      </c>
    </row>
    <row r="130" spans="1:21" x14ac:dyDescent="0.25">
      <c r="A130" s="22" t="s">
        <v>162</v>
      </c>
      <c r="B130" s="12">
        <f t="shared" ref="B130:J130" si="34">SUM(B126:B129)</f>
        <v>1084755122</v>
      </c>
      <c r="C130" s="5">
        <f t="shared" si="34"/>
        <v>1798531356</v>
      </c>
      <c r="D130" s="5">
        <f t="shared" si="34"/>
        <v>1509237785</v>
      </c>
      <c r="E130" s="5">
        <f t="shared" si="34"/>
        <v>1676040788</v>
      </c>
      <c r="F130" s="5">
        <f t="shared" si="34"/>
        <v>502556460</v>
      </c>
      <c r="G130" s="5">
        <f t="shared" si="34"/>
        <v>1146476377</v>
      </c>
      <c r="H130" s="5">
        <f t="shared" si="34"/>
        <v>163070905</v>
      </c>
      <c r="I130" s="5">
        <f t="shared" si="34"/>
        <v>92974087</v>
      </c>
      <c r="J130" s="13">
        <f t="shared" si="34"/>
        <v>7973642880</v>
      </c>
      <c r="K130" s="12">
        <f t="shared" ref="K130:U130" si="35">SUM(K126:K129)</f>
        <v>945606558</v>
      </c>
      <c r="L130" s="5">
        <f t="shared" si="35"/>
        <v>1785521630</v>
      </c>
      <c r="M130" s="5">
        <f t="shared" si="35"/>
        <v>1333457741</v>
      </c>
      <c r="N130" s="5">
        <f t="shared" si="35"/>
        <v>1550876044</v>
      </c>
      <c r="O130" s="5">
        <f t="shared" si="35"/>
        <v>92230262</v>
      </c>
      <c r="P130" s="5">
        <f t="shared" si="35"/>
        <v>900281808</v>
      </c>
      <c r="Q130" s="5">
        <f t="shared" si="35"/>
        <v>-2375231</v>
      </c>
      <c r="R130" s="5">
        <f t="shared" si="35"/>
        <v>172925358</v>
      </c>
      <c r="S130" s="5">
        <f t="shared" si="35"/>
        <v>0</v>
      </c>
      <c r="T130" s="5">
        <f t="shared" si="35"/>
        <v>514139827</v>
      </c>
      <c r="U130" s="13">
        <f t="shared" si="35"/>
        <v>7292663997</v>
      </c>
    </row>
    <row r="131" spans="1:21" x14ac:dyDescent="0.25">
      <c r="A131" s="24"/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3"/>
      <c r="J132" s="34"/>
      <c r="K132" s="32"/>
      <c r="L132" s="33"/>
      <c r="M132" s="33"/>
      <c r="N132" s="33"/>
      <c r="O132" s="33"/>
      <c r="P132" s="33"/>
      <c r="Q132" s="33"/>
      <c r="R132" s="33"/>
      <c r="S132" s="33"/>
      <c r="T132" s="33"/>
      <c r="U132" s="34"/>
    </row>
    <row r="133" spans="1:21" x14ac:dyDescent="0.25">
      <c r="A133" s="25" t="s">
        <v>150</v>
      </c>
      <c r="B133" s="14">
        <v>142101184</v>
      </c>
      <c r="C133" s="6">
        <v>126067669</v>
      </c>
      <c r="D133" s="6">
        <v>107188022</v>
      </c>
      <c r="E133" s="6">
        <v>130698773</v>
      </c>
      <c r="F133" s="6">
        <v>28060911</v>
      </c>
      <c r="G133" s="6">
        <v>128926507</v>
      </c>
      <c r="H133" s="6">
        <v>8718746</v>
      </c>
      <c r="I133" s="6">
        <v>13290574</v>
      </c>
      <c r="J133" s="15">
        <v>685052386</v>
      </c>
      <c r="K133" s="14">
        <v>103776299</v>
      </c>
      <c r="L133" s="6">
        <v>77742669</v>
      </c>
      <c r="M133" s="6">
        <v>86351555</v>
      </c>
      <c r="N133" s="6">
        <v>116073540</v>
      </c>
      <c r="O133" s="6">
        <v>24025311</v>
      </c>
      <c r="P133" s="6">
        <v>107659318</v>
      </c>
      <c r="Q133" s="6">
        <v>0</v>
      </c>
      <c r="R133" s="6">
        <v>13290574</v>
      </c>
      <c r="S133" s="6">
        <v>6043983</v>
      </c>
      <c r="T133" s="6">
        <v>0</v>
      </c>
      <c r="U133" s="15">
        <v>534963249</v>
      </c>
    </row>
    <row r="134" spans="1:21" x14ac:dyDescent="0.25">
      <c r="A134" s="25" t="s">
        <v>151</v>
      </c>
      <c r="B134" s="14">
        <v>121789721</v>
      </c>
      <c r="C134" s="6">
        <v>133844304</v>
      </c>
      <c r="D134" s="6">
        <v>93847576</v>
      </c>
      <c r="E134" s="6">
        <v>142253075</v>
      </c>
      <c r="F134" s="6">
        <v>33213815</v>
      </c>
      <c r="G134" s="6">
        <v>130064220</v>
      </c>
      <c r="H134" s="6">
        <v>6658154</v>
      </c>
      <c r="I134" s="6">
        <v>12722855</v>
      </c>
      <c r="J134" s="15">
        <v>674393720</v>
      </c>
      <c r="K134" s="14">
        <v>89625299</v>
      </c>
      <c r="L134" s="6">
        <v>84039443</v>
      </c>
      <c r="M134" s="6">
        <v>75786474</v>
      </c>
      <c r="N134" s="6">
        <v>123457001</v>
      </c>
      <c r="O134" s="6">
        <v>28183415</v>
      </c>
      <c r="P134" s="6">
        <v>103168806</v>
      </c>
      <c r="Q134" s="6">
        <v>0</v>
      </c>
      <c r="R134" s="6">
        <v>12722855</v>
      </c>
      <c r="S134" s="6">
        <v>5785808</v>
      </c>
      <c r="T134" s="6">
        <v>0</v>
      </c>
      <c r="U134" s="15">
        <v>522769101</v>
      </c>
    </row>
    <row r="135" spans="1:21" x14ac:dyDescent="0.25">
      <c r="A135" s="25" t="s">
        <v>152</v>
      </c>
      <c r="B135" s="14">
        <v>129788425</v>
      </c>
      <c r="C135" s="6">
        <v>144702487</v>
      </c>
      <c r="D135" s="6">
        <v>110497529</v>
      </c>
      <c r="E135" s="6">
        <v>130677779</v>
      </c>
      <c r="F135" s="6">
        <v>41889904</v>
      </c>
      <c r="G135" s="6">
        <v>131192493</v>
      </c>
      <c r="H135" s="6">
        <v>7934703</v>
      </c>
      <c r="I135" s="6">
        <v>17457983</v>
      </c>
      <c r="J135" s="15">
        <v>714141303</v>
      </c>
      <c r="K135" s="14">
        <v>100327036</v>
      </c>
      <c r="L135" s="6">
        <v>87085715</v>
      </c>
      <c r="M135" s="6">
        <v>91637005</v>
      </c>
      <c r="N135" s="6">
        <v>115706126</v>
      </c>
      <c r="O135" s="6">
        <v>36200674</v>
      </c>
      <c r="P135" s="6">
        <v>104225135</v>
      </c>
      <c r="Q135" s="6">
        <v>0</v>
      </c>
      <c r="R135" s="6">
        <v>17457983</v>
      </c>
      <c r="S135" s="6">
        <v>7515290</v>
      </c>
      <c r="T135" s="6">
        <v>0</v>
      </c>
      <c r="U135" s="15">
        <v>560154964</v>
      </c>
    </row>
    <row r="136" spans="1:21" x14ac:dyDescent="0.25">
      <c r="A136" s="25" t="s">
        <v>153</v>
      </c>
      <c r="B136" s="14">
        <v>119043694</v>
      </c>
      <c r="C136" s="6">
        <v>146792743</v>
      </c>
      <c r="D136" s="6">
        <v>114696509</v>
      </c>
      <c r="E136" s="6">
        <v>150890576</v>
      </c>
      <c r="F136" s="6">
        <v>34136171</v>
      </c>
      <c r="G136" s="6">
        <v>126331336</v>
      </c>
      <c r="H136" s="6">
        <v>9117407</v>
      </c>
      <c r="I136" s="6">
        <v>23990937</v>
      </c>
      <c r="J136" s="15">
        <v>724999373</v>
      </c>
      <c r="K136" s="14">
        <v>90232387</v>
      </c>
      <c r="L136" s="6">
        <v>89957163</v>
      </c>
      <c r="M136" s="6">
        <v>95897960</v>
      </c>
      <c r="N136" s="6">
        <v>135312332</v>
      </c>
      <c r="O136" s="6">
        <v>29323520</v>
      </c>
      <c r="P136" s="6">
        <v>94774873</v>
      </c>
      <c r="Q136" s="6">
        <v>0</v>
      </c>
      <c r="R136" s="6">
        <v>23990937</v>
      </c>
      <c r="S136" s="6">
        <v>10327588</v>
      </c>
      <c r="T136" s="6">
        <v>0</v>
      </c>
      <c r="U136" s="15">
        <v>569816760</v>
      </c>
    </row>
    <row r="137" spans="1:21" x14ac:dyDescent="0.25">
      <c r="A137" s="22" t="s">
        <v>162</v>
      </c>
      <c r="B137" s="12">
        <f t="shared" ref="B137:J137" si="36">SUM(B133:B136)</f>
        <v>512723024</v>
      </c>
      <c r="C137" s="5">
        <f t="shared" si="36"/>
        <v>551407203</v>
      </c>
      <c r="D137" s="5">
        <f t="shared" si="36"/>
        <v>426229636</v>
      </c>
      <c r="E137" s="5">
        <f t="shared" si="36"/>
        <v>554520203</v>
      </c>
      <c r="F137" s="5">
        <f t="shared" si="36"/>
        <v>137300801</v>
      </c>
      <c r="G137" s="5">
        <f t="shared" si="36"/>
        <v>516514556</v>
      </c>
      <c r="H137" s="5">
        <f t="shared" si="36"/>
        <v>32429010</v>
      </c>
      <c r="I137" s="5">
        <f t="shared" si="36"/>
        <v>67462349</v>
      </c>
      <c r="J137" s="13">
        <f t="shared" si="36"/>
        <v>2798586782</v>
      </c>
      <c r="K137" s="12">
        <f t="shared" ref="K137:U137" si="37">SUM(K133:K136)</f>
        <v>383961021</v>
      </c>
      <c r="L137" s="5">
        <f t="shared" si="37"/>
        <v>338824990</v>
      </c>
      <c r="M137" s="5">
        <f t="shared" si="37"/>
        <v>349672994</v>
      </c>
      <c r="N137" s="5">
        <f t="shared" si="37"/>
        <v>490548999</v>
      </c>
      <c r="O137" s="5">
        <f t="shared" si="37"/>
        <v>117732920</v>
      </c>
      <c r="P137" s="5">
        <f t="shared" si="37"/>
        <v>409828132</v>
      </c>
      <c r="Q137" s="5">
        <f t="shared" si="37"/>
        <v>0</v>
      </c>
      <c r="R137" s="5">
        <f t="shared" si="37"/>
        <v>67462349</v>
      </c>
      <c r="S137" s="5">
        <f t="shared" si="37"/>
        <v>29672669</v>
      </c>
      <c r="T137" s="5">
        <f t="shared" si="37"/>
        <v>0</v>
      </c>
      <c r="U137" s="13">
        <f t="shared" si="37"/>
        <v>2187704074</v>
      </c>
    </row>
    <row r="138" spans="1:21" x14ac:dyDescent="0.25">
      <c r="A138" s="24"/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4"/>
    </row>
    <row r="140" spans="1:21" x14ac:dyDescent="0.25">
      <c r="A140" s="25" t="s">
        <v>150</v>
      </c>
      <c r="B140" s="14">
        <v>94432983.780000001</v>
      </c>
      <c r="C140" s="6">
        <v>134156979.06</v>
      </c>
      <c r="D140" s="6">
        <v>166603730.75</v>
      </c>
      <c r="E140" s="6">
        <v>216058789.41999999</v>
      </c>
      <c r="F140" s="6">
        <v>36989824.299999997</v>
      </c>
      <c r="G140" s="6">
        <v>99926839.590000004</v>
      </c>
      <c r="H140" s="6">
        <v>10681236.26</v>
      </c>
      <c r="I140" s="6">
        <v>11465092.4</v>
      </c>
      <c r="J140" s="15">
        <v>770315475.55999994</v>
      </c>
      <c r="K140" s="14">
        <v>86161334.489999995</v>
      </c>
      <c r="L140" s="6">
        <v>129172908.87</v>
      </c>
      <c r="M140" s="6">
        <v>151017222.24000001</v>
      </c>
      <c r="N140" s="6">
        <v>202887926.27000001</v>
      </c>
      <c r="O140" s="6">
        <v>32749524.379999999</v>
      </c>
      <c r="P140" s="6">
        <v>84669108.980000004</v>
      </c>
      <c r="Q140" s="6">
        <v>6450801.6799999997</v>
      </c>
      <c r="R140" s="6">
        <v>10025833.560000001</v>
      </c>
      <c r="S140" s="6">
        <v>8095136.9800000004</v>
      </c>
      <c r="T140" s="6">
        <v>0</v>
      </c>
      <c r="U140" s="15">
        <v>711229797.45000005</v>
      </c>
    </row>
    <row r="141" spans="1:21" x14ac:dyDescent="0.25">
      <c r="A141" s="25" t="s">
        <v>151</v>
      </c>
      <c r="B141" s="14">
        <v>86523292.280000001</v>
      </c>
      <c r="C141" s="6">
        <v>135331235.90000001</v>
      </c>
      <c r="D141" s="6">
        <v>144827737.24000001</v>
      </c>
      <c r="E141" s="6">
        <v>201758471.31</v>
      </c>
      <c r="F141" s="6">
        <v>37205932.590000004</v>
      </c>
      <c r="G141" s="6">
        <v>92845754.049999997</v>
      </c>
      <c r="H141" s="6">
        <v>13012992.880000001</v>
      </c>
      <c r="I141" s="6">
        <v>2306933.0499999998</v>
      </c>
      <c r="J141" s="15">
        <v>713812349.29999995</v>
      </c>
      <c r="K141" s="14">
        <v>83690045.230000004</v>
      </c>
      <c r="L141" s="6">
        <v>129990934.59999999</v>
      </c>
      <c r="M141" s="6">
        <v>130052411.04000001</v>
      </c>
      <c r="N141" s="6">
        <v>188798153.72</v>
      </c>
      <c r="O141" s="6">
        <v>32398025.010000002</v>
      </c>
      <c r="P141" s="6">
        <v>78733804.790000007</v>
      </c>
      <c r="Q141" s="6">
        <v>6323757.0499999998</v>
      </c>
      <c r="R141" s="6">
        <v>4851357.51</v>
      </c>
      <c r="S141" s="6">
        <v>6820267.7000000002</v>
      </c>
      <c r="T141" s="6">
        <v>0</v>
      </c>
      <c r="U141" s="15">
        <v>661658756.64999998</v>
      </c>
    </row>
    <row r="142" spans="1:21" x14ac:dyDescent="0.25">
      <c r="A142" s="25" t="s">
        <v>152</v>
      </c>
      <c r="B142" s="14">
        <v>104752104.42</v>
      </c>
      <c r="C142" s="6">
        <v>122668094.56</v>
      </c>
      <c r="D142" s="6">
        <v>145756468.19999999</v>
      </c>
      <c r="E142" s="6">
        <v>196924557.03</v>
      </c>
      <c r="F142" s="6">
        <v>34467118.450000003</v>
      </c>
      <c r="G142" s="6">
        <v>109440668.87</v>
      </c>
      <c r="H142" s="6">
        <v>13793440.82</v>
      </c>
      <c r="I142" s="6">
        <v>6328019.0499999998</v>
      </c>
      <c r="J142" s="15">
        <v>734130471.39999998</v>
      </c>
      <c r="K142" s="14">
        <v>101392686.77</v>
      </c>
      <c r="L142" s="6">
        <v>117260569.37</v>
      </c>
      <c r="M142" s="6">
        <v>131973969.05</v>
      </c>
      <c r="N142" s="6">
        <v>184778622.90000001</v>
      </c>
      <c r="O142" s="6">
        <v>27700864.120000001</v>
      </c>
      <c r="P142" s="6">
        <v>95038351.549999997</v>
      </c>
      <c r="Q142" s="6">
        <v>9519600.8100000005</v>
      </c>
      <c r="R142" s="6">
        <v>3782164.53</v>
      </c>
      <c r="S142" s="6">
        <v>8899968.5099999998</v>
      </c>
      <c r="T142" s="6">
        <v>0</v>
      </c>
      <c r="U142" s="15">
        <v>680346797.61000001</v>
      </c>
    </row>
    <row r="143" spans="1:21" x14ac:dyDescent="0.25">
      <c r="A143" s="25" t="s">
        <v>153</v>
      </c>
      <c r="B143" s="14">
        <v>82333360.540000007</v>
      </c>
      <c r="C143" s="6">
        <v>148036692.43000001</v>
      </c>
      <c r="D143" s="6">
        <v>156086441.75</v>
      </c>
      <c r="E143" s="6">
        <v>222803569.66</v>
      </c>
      <c r="F143" s="6">
        <v>38920497.329999998</v>
      </c>
      <c r="G143" s="6">
        <v>107097717.14</v>
      </c>
      <c r="H143" s="6">
        <v>13861035.449999999</v>
      </c>
      <c r="I143" s="6">
        <v>3986880.31</v>
      </c>
      <c r="J143" s="15">
        <v>773126194.61000001</v>
      </c>
      <c r="K143" s="14">
        <v>78093119.930000007</v>
      </c>
      <c r="L143" s="6">
        <v>141655378.59999999</v>
      </c>
      <c r="M143" s="6">
        <v>140403717.16</v>
      </c>
      <c r="N143" s="6">
        <v>209472276.72999999</v>
      </c>
      <c r="O143" s="6">
        <v>34003400.280000001</v>
      </c>
      <c r="P143" s="6">
        <v>93175466.090000004</v>
      </c>
      <c r="Q143" s="6">
        <v>7409724.1500000004</v>
      </c>
      <c r="R143" s="6">
        <v>4602344.78</v>
      </c>
      <c r="S143" s="6">
        <v>8366408.1699999999</v>
      </c>
      <c r="T143" s="6">
        <v>0</v>
      </c>
      <c r="U143" s="15">
        <v>717181835.88999999</v>
      </c>
    </row>
    <row r="144" spans="1:21" x14ac:dyDescent="0.25">
      <c r="A144" s="22" t="s">
        <v>162</v>
      </c>
      <c r="B144" s="12">
        <f t="shared" ref="B144:J144" si="38">SUM(B140:B143)</f>
        <v>368041741.02000004</v>
      </c>
      <c r="C144" s="5">
        <f t="shared" si="38"/>
        <v>540193001.95000005</v>
      </c>
      <c r="D144" s="5">
        <f t="shared" si="38"/>
        <v>613274377.94000006</v>
      </c>
      <c r="E144" s="5">
        <f t="shared" si="38"/>
        <v>837545387.41999996</v>
      </c>
      <c r="F144" s="5">
        <f t="shared" si="38"/>
        <v>147583372.67000002</v>
      </c>
      <c r="G144" s="5">
        <f t="shared" si="38"/>
        <v>409310979.64999998</v>
      </c>
      <c r="H144" s="5">
        <f t="shared" si="38"/>
        <v>51348705.409999996</v>
      </c>
      <c r="I144" s="5">
        <f t="shared" si="38"/>
        <v>24086924.809999999</v>
      </c>
      <c r="J144" s="13">
        <f t="shared" si="38"/>
        <v>2991384490.8699999</v>
      </c>
      <c r="K144" s="12">
        <f t="shared" ref="K144:U144" si="39">SUM(K140:K143)</f>
        <v>349337186.42000002</v>
      </c>
      <c r="L144" s="5">
        <f t="shared" si="39"/>
        <v>518079791.44000006</v>
      </c>
      <c r="M144" s="5">
        <f t="shared" si="39"/>
        <v>553447319.49000001</v>
      </c>
      <c r="N144" s="5">
        <f t="shared" si="39"/>
        <v>785936979.62</v>
      </c>
      <c r="O144" s="5">
        <f t="shared" si="39"/>
        <v>126851813.79000001</v>
      </c>
      <c r="P144" s="5">
        <f t="shared" si="39"/>
        <v>351616731.40999997</v>
      </c>
      <c r="Q144" s="5">
        <f t="shared" si="39"/>
        <v>29703883.689999998</v>
      </c>
      <c r="R144" s="5">
        <f t="shared" si="39"/>
        <v>23261700.380000003</v>
      </c>
      <c r="S144" s="5">
        <f t="shared" si="39"/>
        <v>32181781.359999999</v>
      </c>
      <c r="T144" s="5">
        <f t="shared" si="39"/>
        <v>0</v>
      </c>
      <c r="U144" s="13">
        <f t="shared" si="39"/>
        <v>2770417187.5999999</v>
      </c>
    </row>
    <row r="145" spans="1:21" x14ac:dyDescent="0.25">
      <c r="A145" s="24"/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3"/>
      <c r="J146" s="34"/>
      <c r="K146" s="32"/>
      <c r="L146" s="33"/>
      <c r="M146" s="33"/>
      <c r="N146" s="33"/>
      <c r="O146" s="33"/>
      <c r="P146" s="33"/>
      <c r="Q146" s="33"/>
      <c r="R146" s="33"/>
      <c r="S146" s="33"/>
      <c r="T146" s="33"/>
      <c r="U146" s="34"/>
    </row>
    <row r="147" spans="1:21" x14ac:dyDescent="0.25">
      <c r="A147" s="25" t="s">
        <v>150</v>
      </c>
      <c r="B147" s="14">
        <v>22967583</v>
      </c>
      <c r="C147" s="6">
        <v>0</v>
      </c>
      <c r="D147" s="6">
        <v>55139804</v>
      </c>
      <c r="E147" s="6">
        <v>29495475</v>
      </c>
      <c r="F147" s="6">
        <v>5904510</v>
      </c>
      <c r="G147" s="6">
        <v>25735169</v>
      </c>
      <c r="H147" s="6">
        <v>1163089</v>
      </c>
      <c r="I147" s="6">
        <v>0</v>
      </c>
      <c r="J147" s="15">
        <v>140405630</v>
      </c>
      <c r="K147" s="14">
        <v>25400348</v>
      </c>
      <c r="L147" s="6">
        <v>0</v>
      </c>
      <c r="M147" s="6">
        <v>40249425</v>
      </c>
      <c r="N147" s="6">
        <v>24573021</v>
      </c>
      <c r="O147" s="6">
        <v>3885222</v>
      </c>
      <c r="P147" s="6">
        <v>18462051</v>
      </c>
      <c r="Q147" s="6">
        <v>0</v>
      </c>
      <c r="R147" s="6">
        <v>1779400</v>
      </c>
      <c r="S147" s="6">
        <v>1746453</v>
      </c>
      <c r="T147" s="6">
        <v>16001</v>
      </c>
      <c r="U147" s="15">
        <v>116111921</v>
      </c>
    </row>
    <row r="148" spans="1:21" x14ac:dyDescent="0.25">
      <c r="A148" s="25" t="s">
        <v>151</v>
      </c>
      <c r="B148" s="14">
        <v>25952200</v>
      </c>
      <c r="C148" s="6">
        <v>0</v>
      </c>
      <c r="D148" s="6">
        <v>49203097</v>
      </c>
      <c r="E148" s="6">
        <v>24756286</v>
      </c>
      <c r="F148" s="6">
        <v>3371303</v>
      </c>
      <c r="G148" s="6">
        <v>26831483</v>
      </c>
      <c r="H148" s="6">
        <v>2454170</v>
      </c>
      <c r="I148" s="6">
        <v>0</v>
      </c>
      <c r="J148" s="15">
        <v>132568539</v>
      </c>
      <c r="K148" s="14">
        <v>26401713</v>
      </c>
      <c r="L148" s="6">
        <v>0</v>
      </c>
      <c r="M148" s="6">
        <v>38162608</v>
      </c>
      <c r="N148" s="6">
        <v>21836712</v>
      </c>
      <c r="O148" s="6">
        <v>2818656</v>
      </c>
      <c r="P148" s="6">
        <v>18581613</v>
      </c>
      <c r="Q148" s="6">
        <v>0</v>
      </c>
      <c r="R148" s="6">
        <v>2092138</v>
      </c>
      <c r="S148" s="6">
        <v>2930389</v>
      </c>
      <c r="T148" s="6">
        <v>7085</v>
      </c>
      <c r="U148" s="15">
        <v>112830914</v>
      </c>
    </row>
    <row r="149" spans="1:21" x14ac:dyDescent="0.25">
      <c r="A149" s="25" t="s">
        <v>152</v>
      </c>
      <c r="B149" s="14">
        <v>24430016</v>
      </c>
      <c r="C149" s="6">
        <v>0</v>
      </c>
      <c r="D149" s="6">
        <v>51488626</v>
      </c>
      <c r="E149" s="6">
        <v>26740623</v>
      </c>
      <c r="F149" s="6">
        <v>3321892</v>
      </c>
      <c r="G149" s="6">
        <v>26859445</v>
      </c>
      <c r="H149" s="6">
        <v>1097701</v>
      </c>
      <c r="I149" s="6">
        <v>0</v>
      </c>
      <c r="J149" s="15">
        <v>133938303</v>
      </c>
      <c r="K149" s="14">
        <v>17893194</v>
      </c>
      <c r="L149" s="6">
        <v>0</v>
      </c>
      <c r="M149" s="6">
        <v>38509733</v>
      </c>
      <c r="N149" s="6">
        <v>23463248</v>
      </c>
      <c r="O149" s="6">
        <v>2013758</v>
      </c>
      <c r="P149" s="6">
        <v>19369636</v>
      </c>
      <c r="Q149" s="6">
        <v>0</v>
      </c>
      <c r="R149" s="6">
        <v>1720409</v>
      </c>
      <c r="S149" s="6">
        <v>1579924</v>
      </c>
      <c r="T149" s="6">
        <v>7610</v>
      </c>
      <c r="U149" s="15">
        <v>104557512</v>
      </c>
    </row>
    <row r="150" spans="1:21" x14ac:dyDescent="0.25">
      <c r="A150" s="25" t="s">
        <v>153</v>
      </c>
      <c r="B150" s="14">
        <v>23846537</v>
      </c>
      <c r="C150" s="6">
        <v>0</v>
      </c>
      <c r="D150" s="6">
        <v>58570143</v>
      </c>
      <c r="E150" s="6">
        <v>31774071</v>
      </c>
      <c r="F150" s="6">
        <v>2043601</v>
      </c>
      <c r="G150" s="6">
        <v>27221478</v>
      </c>
      <c r="H150" s="6">
        <v>3572904</v>
      </c>
      <c r="I150" s="6">
        <v>0</v>
      </c>
      <c r="J150" s="15">
        <v>147028734</v>
      </c>
      <c r="K150" s="14">
        <v>17697185</v>
      </c>
      <c r="L150" s="6">
        <v>0</v>
      </c>
      <c r="M150" s="6">
        <v>47428625</v>
      </c>
      <c r="N150" s="6">
        <v>28435739</v>
      </c>
      <c r="O150" s="6">
        <v>2228713</v>
      </c>
      <c r="P150" s="6">
        <v>19881373</v>
      </c>
      <c r="Q150" s="6">
        <v>0</v>
      </c>
      <c r="R150" s="6">
        <v>2222216</v>
      </c>
      <c r="S150" s="6">
        <v>2791152</v>
      </c>
      <c r="T150" s="6">
        <v>-941</v>
      </c>
      <c r="U150" s="15">
        <v>120684062</v>
      </c>
    </row>
    <row r="151" spans="1:21" x14ac:dyDescent="0.25">
      <c r="A151" s="22" t="s">
        <v>162</v>
      </c>
      <c r="B151" s="12">
        <f t="shared" ref="B151:J151" si="40">SUM(B147:B150)</f>
        <v>97196336</v>
      </c>
      <c r="C151" s="5">
        <f t="shared" si="40"/>
        <v>0</v>
      </c>
      <c r="D151" s="5">
        <f t="shared" si="40"/>
        <v>214401670</v>
      </c>
      <c r="E151" s="5">
        <f t="shared" si="40"/>
        <v>112766455</v>
      </c>
      <c r="F151" s="5">
        <f t="shared" si="40"/>
        <v>14641306</v>
      </c>
      <c r="G151" s="5">
        <f t="shared" si="40"/>
        <v>106647575</v>
      </c>
      <c r="H151" s="5">
        <f t="shared" si="40"/>
        <v>8287864</v>
      </c>
      <c r="I151" s="5">
        <f t="shared" si="40"/>
        <v>0</v>
      </c>
      <c r="J151" s="13">
        <f t="shared" si="40"/>
        <v>553941206</v>
      </c>
      <c r="K151" s="12">
        <f t="shared" ref="K151:U151" si="41">SUM(K147:K150)</f>
        <v>87392440</v>
      </c>
      <c r="L151" s="5">
        <f t="shared" si="41"/>
        <v>0</v>
      </c>
      <c r="M151" s="5">
        <f t="shared" si="41"/>
        <v>164350391</v>
      </c>
      <c r="N151" s="5">
        <f t="shared" si="41"/>
        <v>98308720</v>
      </c>
      <c r="O151" s="5">
        <f t="shared" si="41"/>
        <v>10946349</v>
      </c>
      <c r="P151" s="5">
        <f t="shared" si="41"/>
        <v>76294673</v>
      </c>
      <c r="Q151" s="5">
        <f t="shared" si="41"/>
        <v>0</v>
      </c>
      <c r="R151" s="5">
        <f t="shared" si="41"/>
        <v>7814163</v>
      </c>
      <c r="S151" s="5">
        <f t="shared" si="41"/>
        <v>9047918</v>
      </c>
      <c r="T151" s="5">
        <f t="shared" si="41"/>
        <v>29755</v>
      </c>
      <c r="U151" s="13">
        <f t="shared" si="41"/>
        <v>454184409</v>
      </c>
    </row>
    <row r="152" spans="1:21" x14ac:dyDescent="0.25">
      <c r="A152" s="24"/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3"/>
      <c r="J153" s="34"/>
      <c r="K153" s="32"/>
      <c r="L153" s="33"/>
      <c r="M153" s="33"/>
      <c r="N153" s="33"/>
      <c r="O153" s="33"/>
      <c r="P153" s="33"/>
      <c r="Q153" s="33"/>
      <c r="R153" s="33"/>
      <c r="S153" s="33"/>
      <c r="T153" s="33"/>
      <c r="U153" s="34"/>
    </row>
    <row r="154" spans="1:21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162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3"/>
      <c r="J160" s="34"/>
      <c r="K160" s="32"/>
      <c r="L160" s="33"/>
      <c r="M160" s="33"/>
      <c r="N160" s="33"/>
      <c r="O160" s="33"/>
      <c r="P160" s="33"/>
      <c r="Q160" s="33"/>
      <c r="R160" s="33"/>
      <c r="S160" s="33"/>
      <c r="T160" s="33"/>
      <c r="U160" s="34"/>
    </row>
    <row r="161" spans="1:21" x14ac:dyDescent="0.25">
      <c r="A161" s="25" t="s">
        <v>150</v>
      </c>
      <c r="B161" s="14">
        <v>10504871.67</v>
      </c>
      <c r="C161" s="6">
        <v>10909854.050000001</v>
      </c>
      <c r="D161" s="6">
        <v>59332051.780000001</v>
      </c>
      <c r="E161" s="6">
        <v>57710154.030000001</v>
      </c>
      <c r="F161" s="6">
        <v>9012091.0800000001</v>
      </c>
      <c r="G161" s="6">
        <v>22790447.440000001</v>
      </c>
      <c r="H161" s="6">
        <v>3511020.55</v>
      </c>
      <c r="I161" s="6">
        <v>454323</v>
      </c>
      <c r="J161" s="15">
        <v>174224813.59999999</v>
      </c>
      <c r="K161" s="14">
        <v>9916194.8499999996</v>
      </c>
      <c r="L161" s="6">
        <v>10386424.75</v>
      </c>
      <c r="M161" s="6">
        <v>38353697.539999999</v>
      </c>
      <c r="N161" s="6">
        <v>52224780.609999999</v>
      </c>
      <c r="O161" s="6">
        <v>23016693.219999999</v>
      </c>
      <c r="P161" s="6">
        <v>18612811.489999998</v>
      </c>
      <c r="Q161" s="6">
        <v>1138680.3999999999</v>
      </c>
      <c r="R161" s="6">
        <v>359615.61</v>
      </c>
      <c r="S161" s="6">
        <v>1691129.01</v>
      </c>
      <c r="T161" s="6">
        <v>0</v>
      </c>
      <c r="U161" s="15">
        <v>155700027.47999999</v>
      </c>
    </row>
    <row r="162" spans="1:21" x14ac:dyDescent="0.25">
      <c r="A162" s="25" t="s">
        <v>151</v>
      </c>
      <c r="B162" s="14">
        <v>8817061.9100000001</v>
      </c>
      <c r="C162" s="6">
        <v>10920993.689999999</v>
      </c>
      <c r="D162" s="6">
        <v>61684154.020000003</v>
      </c>
      <c r="E162" s="6">
        <v>51760821</v>
      </c>
      <c r="F162" s="6">
        <v>4418834.33</v>
      </c>
      <c r="G162" s="6">
        <v>24909571.359999999</v>
      </c>
      <c r="H162" s="6">
        <v>4120566.43</v>
      </c>
      <c r="I162" s="6">
        <v>739817</v>
      </c>
      <c r="J162" s="15">
        <v>167371819.74000001</v>
      </c>
      <c r="K162" s="14">
        <v>7724649.1799999997</v>
      </c>
      <c r="L162" s="6">
        <v>10452770.9</v>
      </c>
      <c r="M162" s="6">
        <v>41703340.280000001</v>
      </c>
      <c r="N162" s="6">
        <v>46769045.060000002</v>
      </c>
      <c r="O162" s="6">
        <v>18033586.140000001</v>
      </c>
      <c r="P162" s="6">
        <v>20186383.670000002</v>
      </c>
      <c r="Q162" s="6">
        <v>1869849.3</v>
      </c>
      <c r="R162" s="6">
        <v>874609.32</v>
      </c>
      <c r="S162" s="6">
        <v>2180848.36</v>
      </c>
      <c r="T162" s="6">
        <v>0</v>
      </c>
      <c r="U162" s="15">
        <v>149795082.21000001</v>
      </c>
    </row>
    <row r="163" spans="1:21" x14ac:dyDescent="0.25">
      <c r="A163" s="25" t="s">
        <v>152</v>
      </c>
      <c r="B163" s="14">
        <v>6207089.8799999999</v>
      </c>
      <c r="C163" s="6">
        <v>14800725.310000001</v>
      </c>
      <c r="D163" s="6">
        <v>60865208.159999996</v>
      </c>
      <c r="E163" s="6">
        <v>45937237.939999998</v>
      </c>
      <c r="F163" s="6">
        <v>7357202.5899999999</v>
      </c>
      <c r="G163" s="6">
        <v>24328894.59</v>
      </c>
      <c r="H163" s="6">
        <v>2864485.07</v>
      </c>
      <c r="I163" s="6">
        <v>592783.62</v>
      </c>
      <c r="J163" s="15">
        <v>162953627.16</v>
      </c>
      <c r="K163" s="14">
        <v>6130340.4199999999</v>
      </c>
      <c r="L163" s="6">
        <v>14207829.52</v>
      </c>
      <c r="M163" s="6">
        <v>38828343.490000002</v>
      </c>
      <c r="N163" s="6">
        <v>41566907.090000004</v>
      </c>
      <c r="O163" s="6">
        <v>22195040.16</v>
      </c>
      <c r="P163" s="6">
        <v>19823205.719999999</v>
      </c>
      <c r="Q163" s="6">
        <v>1329304.1499999999</v>
      </c>
      <c r="R163" s="6">
        <v>579353.97</v>
      </c>
      <c r="S163" s="6">
        <v>1797658.01</v>
      </c>
      <c r="T163" s="6">
        <v>0</v>
      </c>
      <c r="U163" s="15">
        <v>146457982.53</v>
      </c>
    </row>
    <row r="164" spans="1:21" x14ac:dyDescent="0.25">
      <c r="A164" s="25" t="s">
        <v>153</v>
      </c>
      <c r="B164" s="14">
        <v>8446081.7400000002</v>
      </c>
      <c r="C164" s="6">
        <v>13969135.689999999</v>
      </c>
      <c r="D164" s="6">
        <v>55003087.329999998</v>
      </c>
      <c r="E164" s="6">
        <v>56980098.310000002</v>
      </c>
      <c r="F164" s="6">
        <v>6788656.4699999997</v>
      </c>
      <c r="G164" s="6">
        <v>25703956.850000001</v>
      </c>
      <c r="H164" s="6">
        <v>3467609.55</v>
      </c>
      <c r="I164" s="6">
        <v>765891.09</v>
      </c>
      <c r="J164" s="15">
        <v>171124517.03</v>
      </c>
      <c r="K164" s="14">
        <v>7522859.0499999998</v>
      </c>
      <c r="L164" s="6">
        <v>13345662.880000001</v>
      </c>
      <c r="M164" s="6">
        <v>36805553.869999997</v>
      </c>
      <c r="N164" s="6">
        <v>51346503.82</v>
      </c>
      <c r="O164" s="6">
        <v>18661022.789999999</v>
      </c>
      <c r="P164" s="6">
        <v>21412494.710000001</v>
      </c>
      <c r="Q164" s="6">
        <v>1455458.82</v>
      </c>
      <c r="R164" s="6">
        <v>1047021.01</v>
      </c>
      <c r="S164" s="6">
        <v>2080417.59</v>
      </c>
      <c r="T164" s="6">
        <v>0</v>
      </c>
      <c r="U164" s="15">
        <v>153676994.53999999</v>
      </c>
    </row>
    <row r="165" spans="1:21" x14ac:dyDescent="0.25">
      <c r="A165" s="22" t="s">
        <v>162</v>
      </c>
      <c r="B165" s="12">
        <f t="shared" ref="B165:J165" si="44">SUM(B161:B164)</f>
        <v>33975105.199999996</v>
      </c>
      <c r="C165" s="5">
        <f t="shared" si="44"/>
        <v>50600708.740000002</v>
      </c>
      <c r="D165" s="5">
        <f t="shared" si="44"/>
        <v>236884501.29000002</v>
      </c>
      <c r="E165" s="5">
        <f t="shared" si="44"/>
        <v>212388311.28</v>
      </c>
      <c r="F165" s="5">
        <f t="shared" si="44"/>
        <v>27576784.469999999</v>
      </c>
      <c r="G165" s="5">
        <f t="shared" si="44"/>
        <v>97732870.24000001</v>
      </c>
      <c r="H165" s="5">
        <f t="shared" si="44"/>
        <v>13963681.600000001</v>
      </c>
      <c r="I165" s="5">
        <f t="shared" si="44"/>
        <v>2552814.71</v>
      </c>
      <c r="J165" s="13">
        <f t="shared" si="44"/>
        <v>675674777.52999997</v>
      </c>
      <c r="K165" s="12">
        <f t="shared" ref="K165:U165" si="45">SUM(K161:K164)</f>
        <v>31294043.500000004</v>
      </c>
      <c r="L165" s="5">
        <f t="shared" si="45"/>
        <v>48392688.050000004</v>
      </c>
      <c r="M165" s="5">
        <f t="shared" si="45"/>
        <v>155690935.18000001</v>
      </c>
      <c r="N165" s="5">
        <f t="shared" si="45"/>
        <v>191907236.57999998</v>
      </c>
      <c r="O165" s="5">
        <f t="shared" si="45"/>
        <v>81906342.310000002</v>
      </c>
      <c r="P165" s="5">
        <f t="shared" si="45"/>
        <v>80034895.590000004</v>
      </c>
      <c r="Q165" s="5">
        <f t="shared" si="45"/>
        <v>5793292.6699999999</v>
      </c>
      <c r="R165" s="5">
        <f t="shared" si="45"/>
        <v>2860599.91</v>
      </c>
      <c r="S165" s="5">
        <f t="shared" si="45"/>
        <v>7750052.9699999997</v>
      </c>
      <c r="T165" s="5">
        <f t="shared" si="45"/>
        <v>0</v>
      </c>
      <c r="U165" s="13">
        <f t="shared" si="45"/>
        <v>605630086.75999999</v>
      </c>
    </row>
    <row r="166" spans="1:21" x14ac:dyDescent="0.25">
      <c r="A166" s="24"/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3"/>
      <c r="J167" s="34"/>
      <c r="K167" s="32"/>
      <c r="L167" s="33"/>
      <c r="M167" s="33"/>
      <c r="N167" s="33"/>
      <c r="O167" s="33"/>
      <c r="P167" s="33"/>
      <c r="Q167" s="33"/>
      <c r="R167" s="33"/>
      <c r="S167" s="33"/>
      <c r="T167" s="33"/>
      <c r="U167" s="34"/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3781316</v>
      </c>
      <c r="C169" s="6">
        <v>6270768</v>
      </c>
      <c r="D169" s="6">
        <v>22132809</v>
      </c>
      <c r="E169" s="6">
        <v>23597640.030000001</v>
      </c>
      <c r="F169" s="6">
        <v>3556749.02</v>
      </c>
      <c r="G169" s="6">
        <v>13900209</v>
      </c>
      <c r="H169" s="6">
        <v>3066603.01</v>
      </c>
      <c r="I169" s="6">
        <v>0</v>
      </c>
      <c r="J169" s="15">
        <v>76306094.060000002</v>
      </c>
      <c r="K169" s="14">
        <v>2743086.21</v>
      </c>
      <c r="L169" s="6">
        <v>6019122.2699999996</v>
      </c>
      <c r="M169" s="6">
        <v>20309607.120000001</v>
      </c>
      <c r="N169" s="6">
        <v>21698487.120000001</v>
      </c>
      <c r="O169" s="6">
        <v>3904132.14</v>
      </c>
      <c r="P169" s="6">
        <v>11056873.85</v>
      </c>
      <c r="Q169" s="6">
        <v>1382954.88</v>
      </c>
      <c r="R169" s="6">
        <v>0</v>
      </c>
      <c r="S169" s="6">
        <v>1563920.48</v>
      </c>
      <c r="T169" s="6">
        <v>0</v>
      </c>
      <c r="U169" s="15">
        <v>68678184.069999993</v>
      </c>
    </row>
    <row r="170" spans="1:21" x14ac:dyDescent="0.25">
      <c r="A170" s="25" t="s">
        <v>152</v>
      </c>
      <c r="B170" s="14">
        <v>4076691</v>
      </c>
      <c r="C170" s="6">
        <v>10540647.01</v>
      </c>
      <c r="D170" s="6">
        <v>33406357.16</v>
      </c>
      <c r="E170" s="6">
        <v>49550652.950000003</v>
      </c>
      <c r="F170" s="6">
        <v>2109887.2200000002</v>
      </c>
      <c r="G170" s="6">
        <v>24384944.010000002</v>
      </c>
      <c r="H170" s="6">
        <v>10982129</v>
      </c>
      <c r="I170" s="6">
        <v>0</v>
      </c>
      <c r="J170" s="15">
        <v>135051308.34999999</v>
      </c>
      <c r="K170" s="14">
        <v>4237736</v>
      </c>
      <c r="L170" s="6">
        <v>10002045.720000001</v>
      </c>
      <c r="M170" s="6">
        <v>29778549.289999999</v>
      </c>
      <c r="N170" s="6">
        <v>46163021.030000001</v>
      </c>
      <c r="O170" s="6">
        <v>2183256.59</v>
      </c>
      <c r="P170" s="6">
        <v>19565490.039999999</v>
      </c>
      <c r="Q170" s="6">
        <v>6789497.8799999999</v>
      </c>
      <c r="R170" s="6">
        <v>0</v>
      </c>
      <c r="S170" s="6">
        <v>2746268.08</v>
      </c>
      <c r="T170" s="6">
        <v>0</v>
      </c>
      <c r="U170" s="15">
        <v>121465864.63</v>
      </c>
    </row>
    <row r="171" spans="1:21" x14ac:dyDescent="0.25">
      <c r="A171" s="25" t="s">
        <v>153</v>
      </c>
      <c r="B171" s="14">
        <v>7621140.4500000002</v>
      </c>
      <c r="C171" s="6">
        <v>8309498</v>
      </c>
      <c r="D171" s="6">
        <v>33013184.34</v>
      </c>
      <c r="E171" s="6">
        <v>41663066.149999999</v>
      </c>
      <c r="F171" s="6">
        <v>4554560.1399999997</v>
      </c>
      <c r="G171" s="6">
        <v>27263519.84</v>
      </c>
      <c r="H171" s="6">
        <v>-5446046.0300000003</v>
      </c>
      <c r="I171" s="6">
        <v>331147</v>
      </c>
      <c r="J171" s="15">
        <v>117310069.89</v>
      </c>
      <c r="K171" s="14">
        <v>6166596.75</v>
      </c>
      <c r="L171" s="6">
        <v>8048588.0099999998</v>
      </c>
      <c r="M171" s="6">
        <v>29493611.91</v>
      </c>
      <c r="N171" s="6">
        <v>37554151.479999997</v>
      </c>
      <c r="O171" s="6">
        <v>2536509.21</v>
      </c>
      <c r="P171" s="6">
        <v>22306016.760000002</v>
      </c>
      <c r="Q171" s="6">
        <v>-4087180.72</v>
      </c>
      <c r="R171" s="6">
        <v>387222.36</v>
      </c>
      <c r="S171" s="6">
        <v>978558.44</v>
      </c>
      <c r="T171" s="6">
        <v>0</v>
      </c>
      <c r="U171" s="15">
        <v>103384074.2</v>
      </c>
    </row>
    <row r="172" spans="1:21" x14ac:dyDescent="0.25">
      <c r="A172" s="22" t="s">
        <v>162</v>
      </c>
      <c r="B172" s="12">
        <f t="shared" ref="B172:U172" si="46">SUM(B168:B171)</f>
        <v>15479147.449999999</v>
      </c>
      <c r="C172" s="5">
        <f t="shared" si="46"/>
        <v>25120913.009999998</v>
      </c>
      <c r="D172" s="5">
        <f t="shared" si="46"/>
        <v>88552350.5</v>
      </c>
      <c r="E172" s="5">
        <f t="shared" si="46"/>
        <v>114811359.13</v>
      </c>
      <c r="F172" s="5">
        <f t="shared" si="46"/>
        <v>10221196.379999999</v>
      </c>
      <c r="G172" s="5">
        <f t="shared" si="46"/>
        <v>65548672.850000009</v>
      </c>
      <c r="H172" s="5">
        <f t="shared" si="46"/>
        <v>8602685.9800000004</v>
      </c>
      <c r="I172" s="5">
        <f t="shared" si="46"/>
        <v>331147</v>
      </c>
      <c r="J172" s="13">
        <f t="shared" si="46"/>
        <v>328667472.30000001</v>
      </c>
      <c r="K172" s="12">
        <f t="shared" si="46"/>
        <v>13147418.960000001</v>
      </c>
      <c r="L172" s="5">
        <f t="shared" si="46"/>
        <v>24069756</v>
      </c>
      <c r="M172" s="5">
        <f t="shared" si="46"/>
        <v>79581768.319999993</v>
      </c>
      <c r="N172" s="5">
        <f t="shared" si="46"/>
        <v>105415659.63</v>
      </c>
      <c r="O172" s="5">
        <f t="shared" si="46"/>
        <v>8623897.9400000013</v>
      </c>
      <c r="P172" s="5">
        <f t="shared" si="46"/>
        <v>52928380.650000006</v>
      </c>
      <c r="Q172" s="5">
        <f t="shared" si="46"/>
        <v>4085272.0399999996</v>
      </c>
      <c r="R172" s="5">
        <f t="shared" si="46"/>
        <v>387222.36</v>
      </c>
      <c r="S172" s="5">
        <f t="shared" si="46"/>
        <v>5288747</v>
      </c>
      <c r="T172" s="5">
        <f t="shared" si="46"/>
        <v>0</v>
      </c>
      <c r="U172" s="13">
        <f t="shared" si="46"/>
        <v>293528122.89999998</v>
      </c>
    </row>
    <row r="173" spans="1:21" x14ac:dyDescent="0.25">
      <c r="A173" s="24"/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3"/>
      <c r="J174" s="34"/>
      <c r="K174" s="32"/>
      <c r="L174" s="33"/>
      <c r="M174" s="33"/>
      <c r="N174" s="33"/>
      <c r="O174" s="33"/>
      <c r="P174" s="33"/>
      <c r="Q174" s="33"/>
      <c r="R174" s="33"/>
      <c r="S174" s="33"/>
      <c r="T174" s="33"/>
      <c r="U174" s="34"/>
    </row>
    <row r="175" spans="1:21" x14ac:dyDescent="0.25">
      <c r="A175" s="25" t="s">
        <v>150</v>
      </c>
      <c r="B175" s="14">
        <v>56469835</v>
      </c>
      <c r="C175" s="6">
        <v>59475357</v>
      </c>
      <c r="D175" s="6">
        <v>129365602</v>
      </c>
      <c r="E175" s="6">
        <v>71045818</v>
      </c>
      <c r="F175" s="6">
        <v>31621639</v>
      </c>
      <c r="G175" s="6">
        <v>133027727</v>
      </c>
      <c r="H175" s="6">
        <v>8869532</v>
      </c>
      <c r="I175" s="6">
        <v>2382559</v>
      </c>
      <c r="J175" s="15">
        <v>492258069</v>
      </c>
      <c r="K175" s="14">
        <v>47181751</v>
      </c>
      <c r="L175" s="6">
        <v>49833497</v>
      </c>
      <c r="M175" s="6">
        <v>97884651</v>
      </c>
      <c r="N175" s="6">
        <v>53986539</v>
      </c>
      <c r="O175" s="6">
        <v>24110459</v>
      </c>
      <c r="P175" s="6">
        <v>77284575</v>
      </c>
      <c r="Q175" s="6">
        <v>7633774</v>
      </c>
      <c r="R175" s="6">
        <v>2382559</v>
      </c>
      <c r="S175" s="6">
        <v>9821161</v>
      </c>
      <c r="T175" s="6">
        <v>0</v>
      </c>
      <c r="U175" s="15">
        <v>370118966</v>
      </c>
    </row>
    <row r="176" spans="1:21" x14ac:dyDescent="0.25">
      <c r="A176" s="25" t="s">
        <v>151</v>
      </c>
      <c r="B176" s="14">
        <v>46558082</v>
      </c>
      <c r="C176" s="6">
        <v>57118008</v>
      </c>
      <c r="D176" s="6">
        <v>137284896</v>
      </c>
      <c r="E176" s="6">
        <v>72679323</v>
      </c>
      <c r="F176" s="6">
        <v>36994239</v>
      </c>
      <c r="G176" s="6">
        <v>131444434</v>
      </c>
      <c r="H176" s="6">
        <v>18392827</v>
      </c>
      <c r="I176" s="6">
        <v>3777847</v>
      </c>
      <c r="J176" s="15">
        <v>504249656</v>
      </c>
      <c r="K176" s="14">
        <v>39081680</v>
      </c>
      <c r="L176" s="6">
        <v>47936886</v>
      </c>
      <c r="M176" s="6">
        <v>104991687</v>
      </c>
      <c r="N176" s="6">
        <v>55477246</v>
      </c>
      <c r="O176" s="6">
        <v>28736167</v>
      </c>
      <c r="P176" s="6">
        <v>72206360</v>
      </c>
      <c r="Q176" s="6">
        <v>16173786</v>
      </c>
      <c r="R176" s="6">
        <v>3777847</v>
      </c>
      <c r="S176" s="6">
        <v>11045627</v>
      </c>
      <c r="T176" s="6">
        <v>0</v>
      </c>
      <c r="U176" s="15">
        <v>379427286</v>
      </c>
    </row>
    <row r="177" spans="1:21" x14ac:dyDescent="0.25">
      <c r="A177" s="25" t="s">
        <v>152</v>
      </c>
      <c r="B177" s="14">
        <v>59353601</v>
      </c>
      <c r="C177" s="6">
        <v>67923753</v>
      </c>
      <c r="D177" s="6">
        <v>136312950</v>
      </c>
      <c r="E177" s="6">
        <v>87027988</v>
      </c>
      <c r="F177" s="6">
        <v>25456385</v>
      </c>
      <c r="G177" s="6">
        <v>154634501</v>
      </c>
      <c r="H177" s="6">
        <v>13239995</v>
      </c>
      <c r="I177" s="6">
        <v>3456006</v>
      </c>
      <c r="J177" s="15">
        <v>547405179</v>
      </c>
      <c r="K177" s="14">
        <v>51292989</v>
      </c>
      <c r="L177" s="6">
        <v>57112474</v>
      </c>
      <c r="M177" s="6">
        <v>104913286</v>
      </c>
      <c r="N177" s="6">
        <v>65763822</v>
      </c>
      <c r="O177" s="6">
        <v>19850780</v>
      </c>
      <c r="P177" s="6">
        <v>84479293</v>
      </c>
      <c r="Q177" s="6">
        <v>11369519</v>
      </c>
      <c r="R177" s="6">
        <v>3456006</v>
      </c>
      <c r="S177" s="6">
        <v>10821938</v>
      </c>
      <c r="T177" s="6">
        <v>0</v>
      </c>
      <c r="U177" s="15">
        <v>409060107</v>
      </c>
    </row>
    <row r="178" spans="1:21" x14ac:dyDescent="0.25">
      <c r="A178" s="25" t="s">
        <v>153</v>
      </c>
      <c r="B178" s="14">
        <v>57948880</v>
      </c>
      <c r="C178" s="6">
        <v>74399351</v>
      </c>
      <c r="D178" s="6">
        <v>149222911</v>
      </c>
      <c r="E178" s="6">
        <v>84102119</v>
      </c>
      <c r="F178" s="6">
        <v>39787726</v>
      </c>
      <c r="G178" s="6">
        <v>153144864</v>
      </c>
      <c r="H178" s="6">
        <v>9639317</v>
      </c>
      <c r="I178" s="6">
        <v>4629477</v>
      </c>
      <c r="J178" s="15">
        <v>572874645</v>
      </c>
      <c r="K178" s="14">
        <v>48986328</v>
      </c>
      <c r="L178" s="6">
        <v>62252535</v>
      </c>
      <c r="M178" s="6">
        <v>113611748</v>
      </c>
      <c r="N178" s="6">
        <v>63553044</v>
      </c>
      <c r="O178" s="6">
        <v>31414575</v>
      </c>
      <c r="P178" s="6">
        <v>84504335</v>
      </c>
      <c r="Q178" s="6">
        <v>7907420</v>
      </c>
      <c r="R178" s="6">
        <v>4629477</v>
      </c>
      <c r="S178" s="6">
        <v>8780401</v>
      </c>
      <c r="T178" s="6">
        <v>0</v>
      </c>
      <c r="U178" s="15">
        <v>425639863</v>
      </c>
    </row>
    <row r="179" spans="1:21" x14ac:dyDescent="0.25">
      <c r="A179" s="22" t="s">
        <v>162</v>
      </c>
      <c r="B179" s="12">
        <f t="shared" ref="B179:J179" si="47">SUM(B175:B178)</f>
        <v>220330398</v>
      </c>
      <c r="C179" s="5">
        <f t="shared" si="47"/>
        <v>258916469</v>
      </c>
      <c r="D179" s="5">
        <f t="shared" si="47"/>
        <v>552186359</v>
      </c>
      <c r="E179" s="5">
        <f t="shared" si="47"/>
        <v>314855248</v>
      </c>
      <c r="F179" s="5">
        <f t="shared" si="47"/>
        <v>133859989</v>
      </c>
      <c r="G179" s="5">
        <f t="shared" si="47"/>
        <v>572251526</v>
      </c>
      <c r="H179" s="5">
        <f t="shared" si="47"/>
        <v>50141671</v>
      </c>
      <c r="I179" s="5">
        <f t="shared" si="47"/>
        <v>14245889</v>
      </c>
      <c r="J179" s="13">
        <f t="shared" si="47"/>
        <v>2116787549</v>
      </c>
      <c r="K179" s="12">
        <f t="shared" ref="K179:U179" si="48">SUM(K175:K178)</f>
        <v>186542748</v>
      </c>
      <c r="L179" s="5">
        <f t="shared" si="48"/>
        <v>217135392</v>
      </c>
      <c r="M179" s="5">
        <f t="shared" si="48"/>
        <v>421401372</v>
      </c>
      <c r="N179" s="5">
        <f t="shared" si="48"/>
        <v>238780651</v>
      </c>
      <c r="O179" s="5">
        <f t="shared" si="48"/>
        <v>104111981</v>
      </c>
      <c r="P179" s="5">
        <f t="shared" si="48"/>
        <v>318474563</v>
      </c>
      <c r="Q179" s="5">
        <f t="shared" si="48"/>
        <v>43084499</v>
      </c>
      <c r="R179" s="5">
        <f t="shared" si="48"/>
        <v>14245889</v>
      </c>
      <c r="S179" s="5">
        <f t="shared" si="48"/>
        <v>40469127</v>
      </c>
      <c r="T179" s="5">
        <f t="shared" si="48"/>
        <v>0</v>
      </c>
      <c r="U179" s="13">
        <f t="shared" si="48"/>
        <v>1584246222</v>
      </c>
    </row>
    <row r="180" spans="1:21" x14ac:dyDescent="0.25">
      <c r="A180" s="24"/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3"/>
      <c r="J181" s="34"/>
      <c r="K181" s="32"/>
      <c r="L181" s="33"/>
      <c r="M181" s="33"/>
      <c r="N181" s="33"/>
      <c r="O181" s="33"/>
      <c r="P181" s="33"/>
      <c r="Q181" s="33"/>
      <c r="R181" s="33"/>
      <c r="S181" s="33"/>
      <c r="T181" s="33"/>
      <c r="U181" s="34"/>
    </row>
    <row r="182" spans="1:21" x14ac:dyDescent="0.25">
      <c r="A182" s="25" t="s">
        <v>150</v>
      </c>
      <c r="B182" s="14">
        <v>1996617</v>
      </c>
      <c r="C182" s="6">
        <v>2354552</v>
      </c>
      <c r="D182" s="6">
        <v>15182237</v>
      </c>
      <c r="E182" s="6">
        <v>11537550</v>
      </c>
      <c r="F182" s="6">
        <v>1606126</v>
      </c>
      <c r="G182" s="6">
        <v>8686772</v>
      </c>
      <c r="H182" s="6">
        <v>652414</v>
      </c>
      <c r="I182" s="6">
        <v>560495</v>
      </c>
      <c r="J182" s="15">
        <v>42576763</v>
      </c>
      <c r="K182" s="14">
        <v>1411527</v>
      </c>
      <c r="L182" s="6">
        <v>1968164</v>
      </c>
      <c r="M182" s="6">
        <v>10446850</v>
      </c>
      <c r="N182" s="6">
        <v>7966085</v>
      </c>
      <c r="O182" s="6">
        <v>1179196</v>
      </c>
      <c r="P182" s="6">
        <v>4781143</v>
      </c>
      <c r="Q182" s="6">
        <v>351535</v>
      </c>
      <c r="R182" s="6">
        <v>560495</v>
      </c>
      <c r="S182" s="6">
        <v>742927</v>
      </c>
      <c r="T182" s="6">
        <v>0</v>
      </c>
      <c r="U182" s="15">
        <v>29407922</v>
      </c>
    </row>
    <row r="183" spans="1:21" x14ac:dyDescent="0.25">
      <c r="A183" s="25" t="s">
        <v>151</v>
      </c>
      <c r="B183" s="14">
        <v>1855921</v>
      </c>
      <c r="C183" s="6">
        <v>2372889</v>
      </c>
      <c r="D183" s="6">
        <v>17355926</v>
      </c>
      <c r="E183" s="6">
        <v>10147154</v>
      </c>
      <c r="F183" s="6">
        <v>1310874</v>
      </c>
      <c r="G183" s="6">
        <v>10332648</v>
      </c>
      <c r="H183" s="6">
        <v>1055517</v>
      </c>
      <c r="I183" s="6">
        <v>3559</v>
      </c>
      <c r="J183" s="15">
        <v>44434488</v>
      </c>
      <c r="K183" s="14">
        <v>1548346</v>
      </c>
      <c r="L183" s="6">
        <v>1949101</v>
      </c>
      <c r="M183" s="6">
        <v>12103906</v>
      </c>
      <c r="N183" s="6">
        <v>7055010</v>
      </c>
      <c r="O183" s="6">
        <v>948862</v>
      </c>
      <c r="P183" s="6">
        <v>5331844</v>
      </c>
      <c r="Q183" s="6">
        <v>809320</v>
      </c>
      <c r="R183" s="6">
        <v>3559</v>
      </c>
      <c r="S183" s="6">
        <v>597858</v>
      </c>
      <c r="T183" s="6">
        <v>0</v>
      </c>
      <c r="U183" s="15">
        <v>30347806</v>
      </c>
    </row>
    <row r="184" spans="1:21" x14ac:dyDescent="0.25">
      <c r="A184" s="25" t="s">
        <v>152</v>
      </c>
      <c r="B184" s="14">
        <v>2122396</v>
      </c>
      <c r="C184" s="6">
        <v>4054743</v>
      </c>
      <c r="D184" s="6">
        <v>17991021</v>
      </c>
      <c r="E184" s="6">
        <v>9806260</v>
      </c>
      <c r="F184" s="6">
        <v>1840311</v>
      </c>
      <c r="G184" s="6">
        <v>10748715</v>
      </c>
      <c r="H184" s="6">
        <v>704661</v>
      </c>
      <c r="I184" s="6">
        <v>52889</v>
      </c>
      <c r="J184" s="15">
        <v>47320996</v>
      </c>
      <c r="K184" s="14">
        <v>1716996</v>
      </c>
      <c r="L184" s="6">
        <v>3287570</v>
      </c>
      <c r="M184" s="6">
        <v>12612327</v>
      </c>
      <c r="N184" s="6">
        <v>6703175</v>
      </c>
      <c r="O184" s="6">
        <v>1311552</v>
      </c>
      <c r="P184" s="6">
        <v>5455015</v>
      </c>
      <c r="Q184" s="6">
        <v>538550</v>
      </c>
      <c r="R184" s="6">
        <v>52889</v>
      </c>
      <c r="S184" s="6">
        <v>761742</v>
      </c>
      <c r="T184" s="6">
        <v>0</v>
      </c>
      <c r="U184" s="15">
        <v>32439816</v>
      </c>
    </row>
    <row r="185" spans="1:21" x14ac:dyDescent="0.25">
      <c r="A185" s="25" t="s">
        <v>153</v>
      </c>
      <c r="B185" s="14">
        <v>1249861</v>
      </c>
      <c r="C185" s="6">
        <v>4208537</v>
      </c>
      <c r="D185" s="6">
        <v>20570401</v>
      </c>
      <c r="E185" s="6">
        <v>11590874</v>
      </c>
      <c r="F185" s="6">
        <v>1847052</v>
      </c>
      <c r="G185" s="6">
        <v>10524766</v>
      </c>
      <c r="H185" s="6">
        <v>715885</v>
      </c>
      <c r="I185" s="6">
        <v>127507</v>
      </c>
      <c r="J185" s="15">
        <v>50834883</v>
      </c>
      <c r="K185" s="14">
        <v>1058859</v>
      </c>
      <c r="L185" s="6">
        <v>3484626</v>
      </c>
      <c r="M185" s="6">
        <v>14337781</v>
      </c>
      <c r="N185" s="6">
        <v>7979791</v>
      </c>
      <c r="O185" s="6">
        <v>1393570</v>
      </c>
      <c r="P185" s="6">
        <v>5211699</v>
      </c>
      <c r="Q185" s="6">
        <v>605860</v>
      </c>
      <c r="R185" s="6">
        <v>127507</v>
      </c>
      <c r="S185" s="6">
        <v>785357</v>
      </c>
      <c r="T185" s="6">
        <v>0</v>
      </c>
      <c r="U185" s="15">
        <v>34985050</v>
      </c>
    </row>
    <row r="186" spans="1:21" x14ac:dyDescent="0.25">
      <c r="A186" s="22" t="s">
        <v>162</v>
      </c>
      <c r="B186" s="12">
        <f t="shared" ref="B186:J186" si="49">SUM(B182:B185)</f>
        <v>7224795</v>
      </c>
      <c r="C186" s="5">
        <f t="shared" si="49"/>
        <v>12990721</v>
      </c>
      <c r="D186" s="5">
        <f t="shared" si="49"/>
        <v>71099585</v>
      </c>
      <c r="E186" s="5">
        <f t="shared" si="49"/>
        <v>43081838</v>
      </c>
      <c r="F186" s="5">
        <f t="shared" si="49"/>
        <v>6604363</v>
      </c>
      <c r="G186" s="5">
        <f t="shared" si="49"/>
        <v>40292901</v>
      </c>
      <c r="H186" s="5">
        <f t="shared" si="49"/>
        <v>3128477</v>
      </c>
      <c r="I186" s="5">
        <f t="shared" si="49"/>
        <v>744450</v>
      </c>
      <c r="J186" s="13">
        <f t="shared" si="49"/>
        <v>185167130</v>
      </c>
      <c r="K186" s="12">
        <f t="shared" ref="K186:U186" si="50">SUM(K182:K185)</f>
        <v>5735728</v>
      </c>
      <c r="L186" s="5">
        <f t="shared" si="50"/>
        <v>10689461</v>
      </c>
      <c r="M186" s="5">
        <f t="shared" si="50"/>
        <v>49500864</v>
      </c>
      <c r="N186" s="5">
        <f t="shared" si="50"/>
        <v>29704061</v>
      </c>
      <c r="O186" s="5">
        <f t="shared" si="50"/>
        <v>4833180</v>
      </c>
      <c r="P186" s="5">
        <f t="shared" si="50"/>
        <v>20779701</v>
      </c>
      <c r="Q186" s="5">
        <f t="shared" si="50"/>
        <v>2305265</v>
      </c>
      <c r="R186" s="5">
        <f t="shared" si="50"/>
        <v>744450</v>
      </c>
      <c r="S186" s="5">
        <f t="shared" si="50"/>
        <v>2887884</v>
      </c>
      <c r="T186" s="5">
        <f t="shared" si="50"/>
        <v>0</v>
      </c>
      <c r="U186" s="13">
        <f t="shared" si="50"/>
        <v>127180594</v>
      </c>
    </row>
    <row r="187" spans="1:21" x14ac:dyDescent="0.25">
      <c r="A187" s="24"/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3"/>
      <c r="J188" s="34"/>
      <c r="K188" s="32"/>
      <c r="L188" s="33"/>
      <c r="M188" s="33"/>
      <c r="N188" s="33"/>
      <c r="O188" s="33"/>
      <c r="P188" s="33"/>
      <c r="Q188" s="33"/>
      <c r="R188" s="33"/>
      <c r="S188" s="33"/>
      <c r="T188" s="33"/>
      <c r="U188" s="34"/>
    </row>
    <row r="189" spans="1:21" x14ac:dyDescent="0.25">
      <c r="A189" s="25" t="s">
        <v>150</v>
      </c>
      <c r="B189" s="14">
        <v>14691380</v>
      </c>
      <c r="C189" s="6">
        <v>21136729</v>
      </c>
      <c r="D189" s="6">
        <v>68250976</v>
      </c>
      <c r="E189" s="6">
        <v>42804038</v>
      </c>
      <c r="F189" s="6">
        <v>0</v>
      </c>
      <c r="G189" s="6">
        <v>48984818</v>
      </c>
      <c r="H189" s="6">
        <v>1897068</v>
      </c>
      <c r="I189" s="6">
        <v>0</v>
      </c>
      <c r="J189" s="15">
        <v>197765009</v>
      </c>
      <c r="K189" s="14">
        <v>15134259</v>
      </c>
      <c r="L189" s="6">
        <v>17246223</v>
      </c>
      <c r="M189" s="6">
        <v>58271409</v>
      </c>
      <c r="N189" s="6">
        <v>33593431</v>
      </c>
      <c r="O189" s="6">
        <v>0</v>
      </c>
      <c r="P189" s="6">
        <v>26334571</v>
      </c>
      <c r="Q189" s="6">
        <v>0</v>
      </c>
      <c r="R189" s="6">
        <v>94634</v>
      </c>
      <c r="S189" s="6">
        <v>64151</v>
      </c>
      <c r="T189" s="6">
        <v>3026942</v>
      </c>
      <c r="U189" s="15">
        <v>153765620</v>
      </c>
    </row>
    <row r="190" spans="1:21" x14ac:dyDescent="0.25">
      <c r="A190" s="25" t="s">
        <v>151</v>
      </c>
      <c r="B190" s="14">
        <v>13304075</v>
      </c>
      <c r="C190" s="6">
        <v>19970823</v>
      </c>
      <c r="D190" s="6">
        <v>65954258</v>
      </c>
      <c r="E190" s="6">
        <v>39016262</v>
      </c>
      <c r="F190" s="6">
        <v>0</v>
      </c>
      <c r="G190" s="6">
        <v>38532778</v>
      </c>
      <c r="H190" s="6">
        <v>3319863</v>
      </c>
      <c r="I190" s="6">
        <v>0</v>
      </c>
      <c r="J190" s="15">
        <v>180098059</v>
      </c>
      <c r="K190" s="14">
        <v>16364282</v>
      </c>
      <c r="L190" s="6">
        <v>16902760</v>
      </c>
      <c r="M190" s="6">
        <v>50216683</v>
      </c>
      <c r="N190" s="6">
        <v>29561886</v>
      </c>
      <c r="O190" s="6">
        <v>0</v>
      </c>
      <c r="P190" s="6">
        <v>15570333</v>
      </c>
      <c r="Q190" s="6">
        <v>0</v>
      </c>
      <c r="R190" s="6">
        <v>231181</v>
      </c>
      <c r="S190" s="6">
        <v>48199485</v>
      </c>
      <c r="T190" s="6">
        <v>-45049483</v>
      </c>
      <c r="U190" s="15">
        <v>131997127</v>
      </c>
    </row>
    <row r="191" spans="1:21" x14ac:dyDescent="0.25">
      <c r="A191" s="25" t="s">
        <v>152</v>
      </c>
      <c r="B191" s="14">
        <v>13067504</v>
      </c>
      <c r="C191" s="6">
        <v>22874667</v>
      </c>
      <c r="D191" s="6">
        <v>56659860</v>
      </c>
      <c r="E191" s="6">
        <v>39770681</v>
      </c>
      <c r="F191" s="6">
        <v>0</v>
      </c>
      <c r="G191" s="6">
        <v>35237033</v>
      </c>
      <c r="H191" s="6">
        <v>5769317</v>
      </c>
      <c r="I191" s="6">
        <v>0</v>
      </c>
      <c r="J191" s="15">
        <v>173379062</v>
      </c>
      <c r="K191" s="14">
        <v>15838380</v>
      </c>
      <c r="L191" s="6">
        <v>18536672</v>
      </c>
      <c r="M191" s="6">
        <v>41656054</v>
      </c>
      <c r="N191" s="6">
        <v>32559183.210000001</v>
      </c>
      <c r="O191" s="6">
        <v>0</v>
      </c>
      <c r="P191" s="6">
        <v>18036475</v>
      </c>
      <c r="Q191" s="6">
        <v>0</v>
      </c>
      <c r="R191" s="6">
        <v>55214.19</v>
      </c>
      <c r="S191" s="6">
        <v>4415172.1900000004</v>
      </c>
      <c r="T191" s="6">
        <v>8099305.7400000002</v>
      </c>
      <c r="U191" s="15">
        <v>139196456.33000001</v>
      </c>
    </row>
    <row r="192" spans="1:21" x14ac:dyDescent="0.25">
      <c r="A192" s="25" t="s">
        <v>153</v>
      </c>
      <c r="B192" s="14">
        <v>12443982</v>
      </c>
      <c r="C192" s="6">
        <v>16081070</v>
      </c>
      <c r="D192" s="6">
        <v>49622575</v>
      </c>
      <c r="E192" s="6">
        <v>36883150</v>
      </c>
      <c r="F192" s="6">
        <v>0</v>
      </c>
      <c r="G192" s="6">
        <v>30267425</v>
      </c>
      <c r="H192" s="6">
        <v>1568490</v>
      </c>
      <c r="I192" s="6">
        <v>0</v>
      </c>
      <c r="J192" s="15">
        <v>146866692</v>
      </c>
      <c r="K192" s="14">
        <v>16978568</v>
      </c>
      <c r="L192" s="6">
        <v>11077135</v>
      </c>
      <c r="M192" s="6">
        <v>34883125</v>
      </c>
      <c r="N192" s="6">
        <v>28865545</v>
      </c>
      <c r="O192" s="6">
        <v>0</v>
      </c>
      <c r="P192" s="6">
        <v>14071734</v>
      </c>
      <c r="Q192" s="6">
        <v>0</v>
      </c>
      <c r="R192" s="6">
        <v>2758</v>
      </c>
      <c r="S192" s="6">
        <v>-2024441</v>
      </c>
      <c r="T192" s="6">
        <v>6024087</v>
      </c>
      <c r="U192" s="15">
        <v>109878511</v>
      </c>
    </row>
    <row r="193" spans="1:21" x14ac:dyDescent="0.25">
      <c r="A193" s="22" t="s">
        <v>162</v>
      </c>
      <c r="B193" s="12">
        <f t="shared" ref="B193:J193" si="51">SUM(B189:B192)</f>
        <v>53506941</v>
      </c>
      <c r="C193" s="5">
        <f t="shared" si="51"/>
        <v>80063289</v>
      </c>
      <c r="D193" s="5">
        <f t="shared" si="51"/>
        <v>240487669</v>
      </c>
      <c r="E193" s="5">
        <f t="shared" si="51"/>
        <v>158474131</v>
      </c>
      <c r="F193" s="5">
        <f t="shared" si="51"/>
        <v>0</v>
      </c>
      <c r="G193" s="5">
        <f t="shared" si="51"/>
        <v>153022054</v>
      </c>
      <c r="H193" s="5">
        <f t="shared" si="51"/>
        <v>12554738</v>
      </c>
      <c r="I193" s="5">
        <f t="shared" si="51"/>
        <v>0</v>
      </c>
      <c r="J193" s="13">
        <f t="shared" si="51"/>
        <v>698108822</v>
      </c>
      <c r="K193" s="12">
        <f t="shared" ref="K193:U193" si="52">SUM(K189:K192)</f>
        <v>64315489</v>
      </c>
      <c r="L193" s="5">
        <f t="shared" si="52"/>
        <v>63762790</v>
      </c>
      <c r="M193" s="5">
        <f t="shared" si="52"/>
        <v>185027271</v>
      </c>
      <c r="N193" s="5">
        <f t="shared" si="52"/>
        <v>124580045.21000001</v>
      </c>
      <c r="O193" s="5">
        <f t="shared" si="52"/>
        <v>0</v>
      </c>
      <c r="P193" s="5">
        <f t="shared" si="52"/>
        <v>74013113</v>
      </c>
      <c r="Q193" s="5">
        <f t="shared" si="52"/>
        <v>0</v>
      </c>
      <c r="R193" s="5">
        <f t="shared" si="52"/>
        <v>383787.19</v>
      </c>
      <c r="S193" s="5">
        <f t="shared" si="52"/>
        <v>50654367.189999998</v>
      </c>
      <c r="T193" s="5">
        <f t="shared" si="52"/>
        <v>-27899148.259999998</v>
      </c>
      <c r="U193" s="13">
        <f t="shared" si="52"/>
        <v>534837714.33000004</v>
      </c>
    </row>
    <row r="194" spans="1:21" x14ac:dyDescent="0.25">
      <c r="A194" s="24"/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3"/>
      <c r="J195" s="34"/>
      <c r="K195" s="32"/>
      <c r="L195" s="33"/>
      <c r="M195" s="33"/>
      <c r="N195" s="33"/>
      <c r="O195" s="33"/>
      <c r="P195" s="33"/>
      <c r="Q195" s="33"/>
      <c r="R195" s="33"/>
      <c r="S195" s="33"/>
      <c r="T195" s="33"/>
      <c r="U195" s="34"/>
    </row>
    <row r="196" spans="1:21" x14ac:dyDescent="0.25">
      <c r="A196" s="25" t="s">
        <v>150</v>
      </c>
      <c r="B196" s="14">
        <v>1746495</v>
      </c>
      <c r="C196" s="6">
        <v>0</v>
      </c>
      <c r="D196" s="6">
        <v>3627332</v>
      </c>
      <c r="E196" s="6">
        <v>1583581</v>
      </c>
      <c r="F196" s="6">
        <v>1108082</v>
      </c>
      <c r="G196" s="6">
        <v>1237124</v>
      </c>
      <c r="H196" s="6">
        <v>474448</v>
      </c>
      <c r="I196" s="6">
        <v>0</v>
      </c>
      <c r="J196" s="15">
        <v>9777062</v>
      </c>
      <c r="K196" s="14">
        <v>696124</v>
      </c>
      <c r="L196" s="6">
        <v>0</v>
      </c>
      <c r="M196" s="6">
        <v>1628630</v>
      </c>
      <c r="N196" s="6">
        <v>913914</v>
      </c>
      <c r="O196" s="6">
        <v>658013</v>
      </c>
      <c r="P196" s="6">
        <v>216490</v>
      </c>
      <c r="Q196" s="6">
        <v>24936</v>
      </c>
      <c r="R196" s="6">
        <v>271856</v>
      </c>
      <c r="S196" s="6">
        <v>30540</v>
      </c>
      <c r="T196" s="6">
        <v>0</v>
      </c>
      <c r="U196" s="15">
        <v>4440503</v>
      </c>
    </row>
    <row r="197" spans="1:21" x14ac:dyDescent="0.25">
      <c r="A197" s="25" t="s">
        <v>151</v>
      </c>
      <c r="B197" s="14">
        <v>1389857</v>
      </c>
      <c r="C197" s="6">
        <v>0</v>
      </c>
      <c r="D197" s="6">
        <v>2523131</v>
      </c>
      <c r="E197" s="6">
        <v>1382015</v>
      </c>
      <c r="F197" s="6">
        <v>801543</v>
      </c>
      <c r="G197" s="6">
        <v>1182077</v>
      </c>
      <c r="H197" s="6">
        <v>419953</v>
      </c>
      <c r="I197" s="6">
        <v>0</v>
      </c>
      <c r="J197" s="15">
        <v>7698576</v>
      </c>
      <c r="K197" s="14">
        <v>113902</v>
      </c>
      <c r="L197" s="6">
        <v>0</v>
      </c>
      <c r="M197" s="6">
        <v>1359007</v>
      </c>
      <c r="N197" s="6">
        <v>671774</v>
      </c>
      <c r="O197" s="6">
        <v>380073</v>
      </c>
      <c r="P197" s="6">
        <v>132849</v>
      </c>
      <c r="Q197" s="6">
        <v>68270</v>
      </c>
      <c r="R197" s="6">
        <v>238800</v>
      </c>
      <c r="S197" s="6">
        <v>48289</v>
      </c>
      <c r="T197" s="6">
        <v>0</v>
      </c>
      <c r="U197" s="15">
        <v>3012964</v>
      </c>
    </row>
    <row r="198" spans="1:21" x14ac:dyDescent="0.25">
      <c r="A198" s="25" t="s">
        <v>152</v>
      </c>
      <c r="B198" s="14">
        <v>1715678</v>
      </c>
      <c r="C198" s="6">
        <v>0</v>
      </c>
      <c r="D198" s="6">
        <v>2664903</v>
      </c>
      <c r="E198" s="6">
        <v>947171</v>
      </c>
      <c r="F198" s="6">
        <v>621753</v>
      </c>
      <c r="G198" s="6">
        <v>1619705</v>
      </c>
      <c r="H198" s="6">
        <v>-396842</v>
      </c>
      <c r="I198" s="6">
        <v>0</v>
      </c>
      <c r="J198" s="15">
        <v>7172368</v>
      </c>
      <c r="K198" s="14">
        <v>460780</v>
      </c>
      <c r="L198" s="6">
        <v>0</v>
      </c>
      <c r="M198" s="6">
        <v>465734</v>
      </c>
      <c r="N198" s="6">
        <v>961892</v>
      </c>
      <c r="O198" s="6">
        <v>264549</v>
      </c>
      <c r="P198" s="6">
        <v>-161713</v>
      </c>
      <c r="Q198" s="6">
        <v>22783</v>
      </c>
      <c r="R198" s="6">
        <v>60053</v>
      </c>
      <c r="S198" s="6">
        <v>-1154593</v>
      </c>
      <c r="T198" s="6">
        <v>0</v>
      </c>
      <c r="U198" s="15">
        <v>919485</v>
      </c>
    </row>
    <row r="199" spans="1:21" x14ac:dyDescent="0.25">
      <c r="A199" s="25" t="s">
        <v>153</v>
      </c>
      <c r="B199" s="14">
        <v>1824230</v>
      </c>
      <c r="C199" s="6">
        <v>0</v>
      </c>
      <c r="D199" s="6">
        <v>2340758</v>
      </c>
      <c r="E199" s="6">
        <v>1229467</v>
      </c>
      <c r="F199" s="6">
        <v>603273</v>
      </c>
      <c r="G199" s="6">
        <v>1235931</v>
      </c>
      <c r="H199" s="6">
        <v>50576</v>
      </c>
      <c r="I199" s="6">
        <v>0</v>
      </c>
      <c r="J199" s="15">
        <v>7284235</v>
      </c>
      <c r="K199" s="14">
        <v>860640</v>
      </c>
      <c r="L199" s="6">
        <v>0</v>
      </c>
      <c r="M199" s="6">
        <v>1462397</v>
      </c>
      <c r="N199" s="6">
        <v>861792</v>
      </c>
      <c r="O199" s="6">
        <v>338287</v>
      </c>
      <c r="P199" s="6">
        <v>312988</v>
      </c>
      <c r="Q199" s="6">
        <v>-21899</v>
      </c>
      <c r="R199" s="6">
        <v>-18449</v>
      </c>
      <c r="S199" s="6">
        <v>-97695</v>
      </c>
      <c r="T199" s="6">
        <v>0</v>
      </c>
      <c r="U199" s="15">
        <v>3698061</v>
      </c>
    </row>
    <row r="200" spans="1:21" x14ac:dyDescent="0.25">
      <c r="A200" s="22" t="s">
        <v>162</v>
      </c>
      <c r="B200" s="12">
        <f t="shared" ref="B200:J200" si="53">SUM(B196:B199)</f>
        <v>6676260</v>
      </c>
      <c r="C200" s="5">
        <f t="shared" si="53"/>
        <v>0</v>
      </c>
      <c r="D200" s="5">
        <f t="shared" si="53"/>
        <v>11156124</v>
      </c>
      <c r="E200" s="5">
        <f t="shared" si="53"/>
        <v>5142234</v>
      </c>
      <c r="F200" s="5">
        <f t="shared" si="53"/>
        <v>3134651</v>
      </c>
      <c r="G200" s="5">
        <f t="shared" si="53"/>
        <v>5274837</v>
      </c>
      <c r="H200" s="5">
        <f t="shared" si="53"/>
        <v>548135</v>
      </c>
      <c r="I200" s="5">
        <f t="shared" si="53"/>
        <v>0</v>
      </c>
      <c r="J200" s="13">
        <f t="shared" si="53"/>
        <v>31932241</v>
      </c>
      <c r="K200" s="12">
        <f t="shared" ref="K200:U200" si="54">SUM(K196:K199)</f>
        <v>2131446</v>
      </c>
      <c r="L200" s="5">
        <f t="shared" si="54"/>
        <v>0</v>
      </c>
      <c r="M200" s="5">
        <f t="shared" si="54"/>
        <v>4915768</v>
      </c>
      <c r="N200" s="5">
        <f t="shared" si="54"/>
        <v>3409372</v>
      </c>
      <c r="O200" s="5">
        <f t="shared" si="54"/>
        <v>1640922</v>
      </c>
      <c r="P200" s="5">
        <f t="shared" si="54"/>
        <v>500614</v>
      </c>
      <c r="Q200" s="5">
        <f t="shared" si="54"/>
        <v>94090</v>
      </c>
      <c r="R200" s="5">
        <f t="shared" si="54"/>
        <v>552260</v>
      </c>
      <c r="S200" s="5">
        <f t="shared" si="54"/>
        <v>-1173459</v>
      </c>
      <c r="T200" s="5">
        <f t="shared" si="54"/>
        <v>0</v>
      </c>
      <c r="U200" s="13">
        <f t="shared" si="54"/>
        <v>12071013</v>
      </c>
    </row>
    <row r="201" spans="1:21" x14ac:dyDescent="0.25">
      <c r="A201" s="24"/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3"/>
      <c r="J202" s="34"/>
      <c r="K202" s="32"/>
      <c r="L202" s="33"/>
      <c r="M202" s="33"/>
      <c r="N202" s="33"/>
      <c r="O202" s="33"/>
      <c r="P202" s="33"/>
      <c r="Q202" s="33"/>
      <c r="R202" s="33"/>
      <c r="S202" s="33"/>
      <c r="T202" s="33"/>
      <c r="U202" s="34"/>
    </row>
    <row r="203" spans="1:21" x14ac:dyDescent="0.25">
      <c r="A203" s="25" t="s">
        <v>150</v>
      </c>
      <c r="B203" s="14">
        <v>-3299</v>
      </c>
      <c r="C203" s="6">
        <v>0</v>
      </c>
      <c r="D203" s="6">
        <v>313386</v>
      </c>
      <c r="E203" s="6">
        <v>0</v>
      </c>
      <c r="F203" s="6">
        <v>0</v>
      </c>
      <c r="G203" s="6">
        <v>1604</v>
      </c>
      <c r="H203" s="6">
        <v>-19543</v>
      </c>
      <c r="I203" s="6">
        <v>0</v>
      </c>
      <c r="J203" s="15">
        <v>292148</v>
      </c>
      <c r="K203" s="14">
        <v>4351</v>
      </c>
      <c r="L203" s="6">
        <v>0</v>
      </c>
      <c r="M203" s="6">
        <v>120240</v>
      </c>
      <c r="N203" s="6">
        <v>0</v>
      </c>
      <c r="O203" s="6">
        <v>0</v>
      </c>
      <c r="P203" s="6">
        <v>0</v>
      </c>
      <c r="Q203" s="6">
        <v>8251</v>
      </c>
      <c r="R203" s="6">
        <v>0</v>
      </c>
      <c r="S203" s="6">
        <v>894</v>
      </c>
      <c r="T203" s="6">
        <v>0</v>
      </c>
      <c r="U203" s="15">
        <v>133736</v>
      </c>
    </row>
    <row r="204" spans="1:21" x14ac:dyDescent="0.25">
      <c r="A204" s="25" t="s">
        <v>151</v>
      </c>
      <c r="B204" s="14">
        <v>0</v>
      </c>
      <c r="C204" s="6">
        <v>0</v>
      </c>
      <c r="D204" s="6">
        <v>309752</v>
      </c>
      <c r="E204" s="6">
        <v>0</v>
      </c>
      <c r="F204" s="6">
        <v>0</v>
      </c>
      <c r="G204" s="6">
        <v>23015</v>
      </c>
      <c r="H204" s="6">
        <v>0</v>
      </c>
      <c r="I204" s="6">
        <v>0</v>
      </c>
      <c r="J204" s="15">
        <v>332767</v>
      </c>
      <c r="K204" s="14">
        <v>5923</v>
      </c>
      <c r="L204" s="6">
        <v>995</v>
      </c>
      <c r="M204" s="6">
        <v>0</v>
      </c>
      <c r="N204" s="6">
        <v>0</v>
      </c>
      <c r="O204" s="6">
        <v>0</v>
      </c>
      <c r="P204" s="6">
        <v>0</v>
      </c>
      <c r="Q204" s="6">
        <v>-305</v>
      </c>
      <c r="R204" s="6">
        <v>0</v>
      </c>
      <c r="S204" s="6">
        <v>3430</v>
      </c>
      <c r="T204" s="6">
        <v>0</v>
      </c>
      <c r="U204" s="15">
        <v>10043</v>
      </c>
    </row>
    <row r="205" spans="1:21" x14ac:dyDescent="0.25">
      <c r="A205" s="25" t="s">
        <v>152</v>
      </c>
      <c r="B205" s="14">
        <v>725</v>
      </c>
      <c r="C205" s="6">
        <v>0</v>
      </c>
      <c r="D205" s="6">
        <v>155844</v>
      </c>
      <c r="E205" s="6">
        <v>0</v>
      </c>
      <c r="F205" s="6">
        <v>0</v>
      </c>
      <c r="G205" s="6">
        <v>7110</v>
      </c>
      <c r="H205" s="6">
        <v>0</v>
      </c>
      <c r="I205" s="6">
        <v>0</v>
      </c>
      <c r="J205" s="15">
        <v>163679</v>
      </c>
      <c r="K205" s="14">
        <v>9</v>
      </c>
      <c r="L205" s="6">
        <v>0</v>
      </c>
      <c r="M205" s="6">
        <v>194758</v>
      </c>
      <c r="N205" s="6">
        <v>0</v>
      </c>
      <c r="O205" s="6">
        <v>-173</v>
      </c>
      <c r="P205" s="6">
        <v>4136</v>
      </c>
      <c r="Q205" s="6">
        <v>622</v>
      </c>
      <c r="R205" s="6">
        <v>0</v>
      </c>
      <c r="S205" s="6">
        <v>34</v>
      </c>
      <c r="T205" s="6">
        <v>0</v>
      </c>
      <c r="U205" s="15">
        <v>199386</v>
      </c>
    </row>
    <row r="206" spans="1:21" x14ac:dyDescent="0.25">
      <c r="A206" s="25" t="s">
        <v>153</v>
      </c>
      <c r="B206" s="14">
        <v>2565</v>
      </c>
      <c r="C206" s="6">
        <v>0</v>
      </c>
      <c r="D206" s="6">
        <v>95633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15">
        <v>98198</v>
      </c>
      <c r="K206" s="14">
        <v>423</v>
      </c>
      <c r="L206" s="6">
        <v>0</v>
      </c>
      <c r="M206" s="6">
        <v>8901</v>
      </c>
      <c r="N206" s="6">
        <v>0</v>
      </c>
      <c r="O206" s="6">
        <v>35542</v>
      </c>
      <c r="P206" s="6">
        <v>47</v>
      </c>
      <c r="Q206" s="6">
        <v>0</v>
      </c>
      <c r="R206" s="6">
        <v>0</v>
      </c>
      <c r="S206" s="6">
        <v>6337</v>
      </c>
      <c r="T206" s="6">
        <v>0</v>
      </c>
      <c r="U206" s="15">
        <v>51250</v>
      </c>
    </row>
    <row r="207" spans="1:21" x14ac:dyDescent="0.25">
      <c r="A207" s="22" t="s">
        <v>162</v>
      </c>
      <c r="B207" s="12">
        <f t="shared" ref="B207:J207" si="55">SUM(B203:B206)</f>
        <v>-9</v>
      </c>
      <c r="C207" s="5">
        <f t="shared" si="55"/>
        <v>0</v>
      </c>
      <c r="D207" s="5">
        <f t="shared" si="55"/>
        <v>874615</v>
      </c>
      <c r="E207" s="5">
        <f t="shared" si="55"/>
        <v>0</v>
      </c>
      <c r="F207" s="5">
        <f t="shared" si="55"/>
        <v>0</v>
      </c>
      <c r="G207" s="5">
        <f t="shared" si="55"/>
        <v>31729</v>
      </c>
      <c r="H207" s="5">
        <f t="shared" si="55"/>
        <v>-19543</v>
      </c>
      <c r="I207" s="5">
        <f t="shared" si="55"/>
        <v>0</v>
      </c>
      <c r="J207" s="13">
        <f t="shared" si="55"/>
        <v>886792</v>
      </c>
      <c r="K207" s="12">
        <f t="shared" ref="K207:U207" si="56">SUM(K203:K206)</f>
        <v>10706</v>
      </c>
      <c r="L207" s="5">
        <f t="shared" si="56"/>
        <v>995</v>
      </c>
      <c r="M207" s="5">
        <f t="shared" si="56"/>
        <v>323899</v>
      </c>
      <c r="N207" s="5">
        <f t="shared" si="56"/>
        <v>0</v>
      </c>
      <c r="O207" s="5">
        <f t="shared" si="56"/>
        <v>35369</v>
      </c>
      <c r="P207" s="5">
        <f t="shared" si="56"/>
        <v>4183</v>
      </c>
      <c r="Q207" s="5">
        <f t="shared" si="56"/>
        <v>8568</v>
      </c>
      <c r="R207" s="5">
        <f t="shared" si="56"/>
        <v>0</v>
      </c>
      <c r="S207" s="5">
        <f t="shared" si="56"/>
        <v>10695</v>
      </c>
      <c r="T207" s="5">
        <f t="shared" si="56"/>
        <v>0</v>
      </c>
      <c r="U207" s="13">
        <f t="shared" si="56"/>
        <v>394415</v>
      </c>
    </row>
    <row r="208" spans="1:21" x14ac:dyDescent="0.25">
      <c r="A208" s="24"/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3"/>
      <c r="J209" s="34"/>
      <c r="K209" s="32"/>
      <c r="L209" s="33"/>
      <c r="M209" s="33"/>
      <c r="N209" s="33"/>
      <c r="O209" s="33"/>
      <c r="P209" s="33"/>
      <c r="Q209" s="33"/>
      <c r="R209" s="33"/>
      <c r="S209" s="33"/>
      <c r="T209" s="33"/>
      <c r="U209" s="34"/>
    </row>
    <row r="210" spans="1:21" x14ac:dyDescent="0.25">
      <c r="A210" s="25" t="s">
        <v>150</v>
      </c>
      <c r="B210" s="14">
        <v>1048356</v>
      </c>
      <c r="C210" s="6">
        <v>0</v>
      </c>
      <c r="D210" s="6">
        <v>1586357</v>
      </c>
      <c r="E210" s="6">
        <v>591616</v>
      </c>
      <c r="F210" s="6">
        <v>704115</v>
      </c>
      <c r="G210" s="6">
        <v>629492</v>
      </c>
      <c r="H210" s="6">
        <v>43377.57</v>
      </c>
      <c r="I210" s="6">
        <v>0</v>
      </c>
      <c r="J210" s="15">
        <v>4603313.57</v>
      </c>
      <c r="K210" s="14">
        <v>513694.44</v>
      </c>
      <c r="L210" s="6">
        <v>0</v>
      </c>
      <c r="M210" s="6">
        <v>777314.93</v>
      </c>
      <c r="N210" s="6">
        <v>289891.84000000003</v>
      </c>
      <c r="O210" s="6">
        <v>345016.35</v>
      </c>
      <c r="P210" s="6">
        <v>345016.35</v>
      </c>
      <c r="Q210" s="6">
        <v>21250.32</v>
      </c>
      <c r="R210" s="6">
        <v>0</v>
      </c>
      <c r="S210" s="6">
        <v>0</v>
      </c>
      <c r="T210" s="6">
        <v>0</v>
      </c>
      <c r="U210" s="15">
        <v>2292184.23</v>
      </c>
    </row>
    <row r="211" spans="1:21" x14ac:dyDescent="0.25">
      <c r="A211" s="25" t="s">
        <v>151</v>
      </c>
      <c r="B211" s="14">
        <v>1174382</v>
      </c>
      <c r="C211" s="6">
        <v>0</v>
      </c>
      <c r="D211" s="6">
        <v>1342528</v>
      </c>
      <c r="E211" s="6">
        <v>668844.15</v>
      </c>
      <c r="F211" s="6">
        <v>656657</v>
      </c>
      <c r="G211" s="6">
        <v>377749</v>
      </c>
      <c r="H211" s="6">
        <v>265817.57</v>
      </c>
      <c r="I211" s="6">
        <v>0</v>
      </c>
      <c r="J211" s="15">
        <v>4485977.72</v>
      </c>
      <c r="K211" s="14">
        <v>598934.81999999995</v>
      </c>
      <c r="L211" s="6">
        <v>0</v>
      </c>
      <c r="M211" s="6">
        <v>684689.79</v>
      </c>
      <c r="N211" s="6">
        <v>341110.52</v>
      </c>
      <c r="O211" s="6">
        <v>334895.07</v>
      </c>
      <c r="P211" s="6">
        <v>192651.99</v>
      </c>
      <c r="Q211" s="6">
        <v>135571.65</v>
      </c>
      <c r="R211" s="6">
        <v>0</v>
      </c>
      <c r="S211" s="6">
        <v>0</v>
      </c>
      <c r="T211" s="6">
        <v>0</v>
      </c>
      <c r="U211" s="15">
        <v>2287853.84</v>
      </c>
    </row>
    <row r="212" spans="1:21" x14ac:dyDescent="0.25">
      <c r="A212" s="25" t="s">
        <v>152</v>
      </c>
      <c r="B212" s="14">
        <v>1610735</v>
      </c>
      <c r="C212" s="6">
        <v>0</v>
      </c>
      <c r="D212" s="6">
        <v>1586327</v>
      </c>
      <c r="E212" s="6">
        <v>390943</v>
      </c>
      <c r="F212" s="6">
        <v>1288927</v>
      </c>
      <c r="G212" s="6">
        <v>527394</v>
      </c>
      <c r="H212" s="6">
        <v>0</v>
      </c>
      <c r="I212" s="6">
        <v>0</v>
      </c>
      <c r="J212" s="15">
        <v>5404326</v>
      </c>
      <c r="K212" s="14">
        <v>789260</v>
      </c>
      <c r="L212" s="6">
        <v>0</v>
      </c>
      <c r="M212" s="6">
        <v>856921</v>
      </c>
      <c r="N212" s="6">
        <v>111940</v>
      </c>
      <c r="O212" s="6">
        <v>519635.24</v>
      </c>
      <c r="P212" s="6">
        <v>111940.43</v>
      </c>
      <c r="Q212" s="6">
        <v>258423</v>
      </c>
      <c r="R212" s="6">
        <v>0</v>
      </c>
      <c r="S212" s="6">
        <v>0</v>
      </c>
      <c r="T212" s="6">
        <v>0</v>
      </c>
      <c r="U212" s="15">
        <v>2648119.67</v>
      </c>
    </row>
    <row r="213" spans="1:21" x14ac:dyDescent="0.25">
      <c r="A213" s="25" t="s">
        <v>153</v>
      </c>
      <c r="B213" s="14">
        <v>1406606</v>
      </c>
      <c r="C213" s="6">
        <v>0</v>
      </c>
      <c r="D213" s="6">
        <v>1938077</v>
      </c>
      <c r="E213" s="6">
        <v>672717.82</v>
      </c>
      <c r="F213" s="6">
        <v>487650</v>
      </c>
      <c r="G213" s="6">
        <v>365976</v>
      </c>
      <c r="H213" s="6">
        <v>63007.57</v>
      </c>
      <c r="I213" s="6">
        <v>0</v>
      </c>
      <c r="J213" s="15">
        <v>4934034.3899999997</v>
      </c>
      <c r="K213" s="14">
        <v>731435.12</v>
      </c>
      <c r="L213" s="6">
        <v>0</v>
      </c>
      <c r="M213" s="6">
        <v>1407939.56</v>
      </c>
      <c r="N213" s="6">
        <v>349813.27</v>
      </c>
      <c r="O213" s="6">
        <v>553578</v>
      </c>
      <c r="P213" s="6">
        <v>190307.52</v>
      </c>
      <c r="Q213" s="6">
        <v>72729.570000000007</v>
      </c>
      <c r="R213" s="6">
        <v>0</v>
      </c>
      <c r="S213" s="6">
        <v>0</v>
      </c>
      <c r="T213" s="6">
        <v>0</v>
      </c>
      <c r="U213" s="15">
        <v>3305803.04</v>
      </c>
    </row>
    <row r="214" spans="1:21" x14ac:dyDescent="0.25">
      <c r="A214" s="22" t="s">
        <v>162</v>
      </c>
      <c r="B214" s="12">
        <f t="shared" ref="B214:J214" si="57">SUM(B210:B213)</f>
        <v>5240079</v>
      </c>
      <c r="C214" s="5">
        <f t="shared" si="57"/>
        <v>0</v>
      </c>
      <c r="D214" s="5">
        <f t="shared" si="57"/>
        <v>6453289</v>
      </c>
      <c r="E214" s="5">
        <f t="shared" si="57"/>
        <v>2324120.9699999997</v>
      </c>
      <c r="F214" s="5">
        <f t="shared" si="57"/>
        <v>3137349</v>
      </c>
      <c r="G214" s="5">
        <f t="shared" si="57"/>
        <v>1900611</v>
      </c>
      <c r="H214" s="5">
        <f t="shared" si="57"/>
        <v>372202.71</v>
      </c>
      <c r="I214" s="5">
        <f t="shared" si="57"/>
        <v>0</v>
      </c>
      <c r="J214" s="13">
        <f t="shared" si="57"/>
        <v>19427651.68</v>
      </c>
      <c r="K214" s="12">
        <f t="shared" ref="K214:U214" si="58">SUM(K210:K213)</f>
        <v>2633324.38</v>
      </c>
      <c r="L214" s="5">
        <f t="shared" si="58"/>
        <v>0</v>
      </c>
      <c r="M214" s="5">
        <f t="shared" si="58"/>
        <v>3726865.2800000003</v>
      </c>
      <c r="N214" s="5">
        <f t="shared" si="58"/>
        <v>1092755.6300000001</v>
      </c>
      <c r="O214" s="5">
        <f t="shared" si="58"/>
        <v>1753124.66</v>
      </c>
      <c r="P214" s="5">
        <f t="shared" si="58"/>
        <v>839916.29</v>
      </c>
      <c r="Q214" s="5">
        <f t="shared" si="58"/>
        <v>487974.54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10533960.780000001</v>
      </c>
    </row>
    <row r="215" spans="1:21" x14ac:dyDescent="0.25">
      <c r="A215" s="24"/>
      <c r="B215" s="32"/>
      <c r="C215" s="33"/>
      <c r="D215" s="33"/>
      <c r="E215" s="33"/>
      <c r="F215" s="33"/>
      <c r="G215" s="33"/>
      <c r="H215" s="33"/>
      <c r="I215" s="33"/>
      <c r="J215" s="34"/>
      <c r="K215" s="32"/>
      <c r="L215" s="33"/>
      <c r="M215" s="33"/>
      <c r="N215" s="33"/>
      <c r="O215" s="33"/>
      <c r="P215" s="33"/>
      <c r="Q215" s="33"/>
      <c r="R215" s="33"/>
      <c r="S215" s="33"/>
      <c r="T215" s="33"/>
      <c r="U215" s="34"/>
    </row>
    <row r="216" spans="1:21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3"/>
      <c r="J216" s="34"/>
      <c r="K216" s="32"/>
      <c r="L216" s="33"/>
      <c r="M216" s="33"/>
      <c r="N216" s="33"/>
      <c r="O216" s="33"/>
      <c r="P216" s="33"/>
      <c r="Q216" s="33"/>
      <c r="R216" s="33"/>
      <c r="S216" s="33"/>
      <c r="T216" s="33"/>
      <c r="U216" s="34"/>
    </row>
    <row r="217" spans="1:21" x14ac:dyDescent="0.25">
      <c r="A217" s="25" t="s">
        <v>150</v>
      </c>
      <c r="B217" s="14">
        <v>819752.49</v>
      </c>
      <c r="C217" s="6">
        <v>235528.15</v>
      </c>
      <c r="D217" s="6">
        <v>3944717.38</v>
      </c>
      <c r="E217" s="6">
        <v>2158623.2999999998</v>
      </c>
      <c r="F217" s="6">
        <v>505318.84</v>
      </c>
      <c r="G217" s="6">
        <v>1670521.46</v>
      </c>
      <c r="H217" s="6">
        <v>56478.87</v>
      </c>
      <c r="I217" s="6">
        <v>0</v>
      </c>
      <c r="J217" s="15">
        <v>9390940.4900000002</v>
      </c>
      <c r="K217" s="14">
        <v>503549.43</v>
      </c>
      <c r="L217" s="6">
        <v>193612.46</v>
      </c>
      <c r="M217" s="6">
        <v>2453175.7400000002</v>
      </c>
      <c r="N217" s="6">
        <v>1406819.31</v>
      </c>
      <c r="O217" s="6">
        <v>260508.67</v>
      </c>
      <c r="P217" s="6">
        <v>689436.6</v>
      </c>
      <c r="Q217" s="6">
        <v>16943.66</v>
      </c>
      <c r="R217" s="6">
        <v>60966.080000000002</v>
      </c>
      <c r="S217" s="6">
        <v>20338.759999999998</v>
      </c>
      <c r="T217" s="6">
        <v>0</v>
      </c>
      <c r="U217" s="15">
        <v>5605350.71</v>
      </c>
    </row>
    <row r="218" spans="1:21" x14ac:dyDescent="0.25">
      <c r="A218" s="25" t="s">
        <v>151</v>
      </c>
      <c r="B218" s="14">
        <v>850856.53</v>
      </c>
      <c r="C218" s="6">
        <v>51656.85</v>
      </c>
      <c r="D218" s="6">
        <v>3355841.48</v>
      </c>
      <c r="E218" s="6">
        <v>1639992.94</v>
      </c>
      <c r="F218" s="6">
        <v>164333.85999999999</v>
      </c>
      <c r="G218" s="6">
        <v>1088421.58</v>
      </c>
      <c r="H218" s="6">
        <v>245123.65</v>
      </c>
      <c r="I218" s="6">
        <v>0</v>
      </c>
      <c r="J218" s="15">
        <v>7396226.8899999997</v>
      </c>
      <c r="K218" s="14">
        <v>514690.59</v>
      </c>
      <c r="L218" s="6">
        <v>41990.04</v>
      </c>
      <c r="M218" s="6">
        <v>2059150.93</v>
      </c>
      <c r="N218" s="6">
        <v>1081108.02</v>
      </c>
      <c r="O218" s="6">
        <v>82483.77</v>
      </c>
      <c r="P218" s="6">
        <v>658358.35</v>
      </c>
      <c r="Q218" s="6">
        <v>73537.100000000006</v>
      </c>
      <c r="R218" s="6">
        <v>46781.45</v>
      </c>
      <c r="S218" s="6">
        <v>10720.47</v>
      </c>
      <c r="T218" s="6">
        <v>0</v>
      </c>
      <c r="U218" s="15">
        <v>4568820.72</v>
      </c>
    </row>
    <row r="219" spans="1:21" x14ac:dyDescent="0.25">
      <c r="A219" s="25" t="s">
        <v>152</v>
      </c>
      <c r="B219" s="14">
        <v>552021.57999999996</v>
      </c>
      <c r="C219" s="6">
        <v>177922.79</v>
      </c>
      <c r="D219" s="6">
        <v>2592665.41</v>
      </c>
      <c r="E219" s="6">
        <v>1731620.85</v>
      </c>
      <c r="F219" s="6">
        <v>329309.11</v>
      </c>
      <c r="G219" s="6">
        <v>677345.17</v>
      </c>
      <c r="H219" s="6">
        <v>251269.05</v>
      </c>
      <c r="I219" s="6">
        <v>0</v>
      </c>
      <c r="J219" s="15">
        <v>6312153.96</v>
      </c>
      <c r="K219" s="14">
        <v>301607.28000000003</v>
      </c>
      <c r="L219" s="6">
        <v>144627.20000000001</v>
      </c>
      <c r="M219" s="6">
        <v>1572018.91</v>
      </c>
      <c r="N219" s="6">
        <v>1149149.3899999999</v>
      </c>
      <c r="O219" s="6">
        <v>154537.64000000001</v>
      </c>
      <c r="P219" s="6">
        <v>456828.43</v>
      </c>
      <c r="Q219" s="6">
        <v>75380.72</v>
      </c>
      <c r="R219" s="6">
        <v>117131.04</v>
      </c>
      <c r="S219" s="6">
        <v>20885.669999999998</v>
      </c>
      <c r="T219" s="6">
        <v>0</v>
      </c>
      <c r="U219" s="15">
        <v>3992166.28</v>
      </c>
    </row>
    <row r="220" spans="1:21" x14ac:dyDescent="0.25">
      <c r="A220" s="25" t="s">
        <v>153</v>
      </c>
      <c r="B220" s="14">
        <v>1052613.47</v>
      </c>
      <c r="C220" s="6">
        <v>197815.72</v>
      </c>
      <c r="D220" s="6">
        <v>3794941.75</v>
      </c>
      <c r="E220" s="6">
        <v>1339659.94</v>
      </c>
      <c r="F220" s="6">
        <v>358060.7</v>
      </c>
      <c r="G220" s="6">
        <v>1361179.71</v>
      </c>
      <c r="H220" s="6">
        <v>159273.35999999999</v>
      </c>
      <c r="I220" s="6">
        <v>0</v>
      </c>
      <c r="J220" s="15">
        <v>8263544.6500000004</v>
      </c>
      <c r="K220" s="14">
        <v>650026.99</v>
      </c>
      <c r="L220" s="6">
        <v>176304.21</v>
      </c>
      <c r="M220" s="6">
        <v>2288609.52</v>
      </c>
      <c r="N220" s="6">
        <v>857455.96</v>
      </c>
      <c r="O220" s="6">
        <v>157925.28</v>
      </c>
      <c r="P220" s="6">
        <v>873596.86</v>
      </c>
      <c r="Q220" s="6">
        <v>47782.01</v>
      </c>
      <c r="R220" s="6">
        <v>156527.31</v>
      </c>
      <c r="S220" s="6">
        <v>25476.61</v>
      </c>
      <c r="T220" s="6">
        <v>0</v>
      </c>
      <c r="U220" s="15">
        <v>5233704.75</v>
      </c>
    </row>
    <row r="221" spans="1:21" x14ac:dyDescent="0.25">
      <c r="A221" s="22" t="s">
        <v>162</v>
      </c>
      <c r="B221" s="12">
        <f t="shared" ref="B221:J221" si="59">SUM(B217:B220)</f>
        <v>3275244.0700000003</v>
      </c>
      <c r="C221" s="5">
        <f t="shared" si="59"/>
        <v>662923.51</v>
      </c>
      <c r="D221" s="5">
        <f t="shared" si="59"/>
        <v>13688166.02</v>
      </c>
      <c r="E221" s="5">
        <f t="shared" si="59"/>
        <v>6869897.0299999993</v>
      </c>
      <c r="F221" s="5">
        <f t="shared" si="59"/>
        <v>1357022.51</v>
      </c>
      <c r="G221" s="5">
        <f t="shared" si="59"/>
        <v>4797467.92</v>
      </c>
      <c r="H221" s="5">
        <f t="shared" si="59"/>
        <v>712144.93</v>
      </c>
      <c r="I221" s="5">
        <f t="shared" si="59"/>
        <v>0</v>
      </c>
      <c r="J221" s="13">
        <f t="shared" si="59"/>
        <v>31362865.990000002</v>
      </c>
      <c r="K221" s="12">
        <f t="shared" ref="K221:U221" si="60">SUM(K217:K220)</f>
        <v>1969874.29</v>
      </c>
      <c r="L221" s="5">
        <f t="shared" si="60"/>
        <v>556533.91</v>
      </c>
      <c r="M221" s="5">
        <f t="shared" si="60"/>
        <v>8372955.0999999996</v>
      </c>
      <c r="N221" s="5">
        <f t="shared" si="60"/>
        <v>4494532.68</v>
      </c>
      <c r="O221" s="5">
        <f t="shared" si="60"/>
        <v>655455.36</v>
      </c>
      <c r="P221" s="5">
        <f t="shared" si="60"/>
        <v>2678220.2399999998</v>
      </c>
      <c r="Q221" s="5">
        <f t="shared" si="60"/>
        <v>213643.49000000002</v>
      </c>
      <c r="R221" s="5">
        <f t="shared" si="60"/>
        <v>381405.88</v>
      </c>
      <c r="S221" s="5">
        <f t="shared" si="60"/>
        <v>77421.509999999995</v>
      </c>
      <c r="T221" s="5">
        <f t="shared" si="60"/>
        <v>0</v>
      </c>
      <c r="U221" s="13">
        <f t="shared" si="60"/>
        <v>19400042.460000001</v>
      </c>
    </row>
    <row r="222" spans="1:21" x14ac:dyDescent="0.25">
      <c r="A222" s="24"/>
      <c r="B222" s="32"/>
      <c r="C222" s="33"/>
      <c r="D222" s="33"/>
      <c r="E222" s="33"/>
      <c r="F222" s="33"/>
      <c r="G222" s="33"/>
      <c r="H222" s="33"/>
      <c r="I222" s="33"/>
      <c r="J222" s="34"/>
      <c r="K222" s="32"/>
      <c r="L222" s="33"/>
      <c r="M222" s="33"/>
      <c r="N222" s="33"/>
      <c r="O222" s="33"/>
      <c r="P222" s="33"/>
      <c r="Q222" s="33"/>
      <c r="R222" s="33"/>
      <c r="S222" s="33"/>
      <c r="T222" s="33"/>
      <c r="U222" s="34"/>
    </row>
    <row r="223" spans="1:21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3"/>
      <c r="J223" s="34"/>
      <c r="K223" s="32"/>
      <c r="L223" s="33"/>
      <c r="M223" s="33"/>
      <c r="N223" s="33"/>
      <c r="O223" s="33"/>
      <c r="P223" s="33"/>
      <c r="Q223" s="33"/>
      <c r="R223" s="33"/>
      <c r="S223" s="33"/>
      <c r="T223" s="33"/>
      <c r="U223" s="34"/>
    </row>
    <row r="224" spans="1:21" x14ac:dyDescent="0.25">
      <c r="A224" s="25" t="s">
        <v>150</v>
      </c>
      <c r="B224" s="14">
        <v>1269341.53</v>
      </c>
      <c r="C224" s="6">
        <v>21891.58</v>
      </c>
      <c r="D224" s="6">
        <v>2164372.33</v>
      </c>
      <c r="E224" s="6">
        <v>4207967.66</v>
      </c>
      <c r="F224" s="6">
        <v>687293.74</v>
      </c>
      <c r="G224" s="6">
        <v>453129.07</v>
      </c>
      <c r="H224" s="6">
        <v>301100.13</v>
      </c>
      <c r="I224" s="6">
        <v>0</v>
      </c>
      <c r="J224" s="15">
        <v>9105096.0399999991</v>
      </c>
      <c r="K224" s="14">
        <v>1028201.53</v>
      </c>
      <c r="L224" s="6">
        <v>21128.58</v>
      </c>
      <c r="M224" s="6">
        <v>1585536.75</v>
      </c>
      <c r="N224" s="6">
        <v>3302451.44</v>
      </c>
      <c r="O224" s="6">
        <v>763450.81</v>
      </c>
      <c r="P224" s="6">
        <v>263265.21000000002</v>
      </c>
      <c r="Q224" s="6">
        <v>179397.12</v>
      </c>
      <c r="R224" s="6">
        <v>0</v>
      </c>
      <c r="S224" s="6">
        <v>188991.65</v>
      </c>
      <c r="T224" s="6">
        <v>0</v>
      </c>
      <c r="U224" s="15">
        <v>7332423.0899999999</v>
      </c>
    </row>
    <row r="225" spans="1:21" x14ac:dyDescent="0.25">
      <c r="A225" s="25" t="s">
        <v>151</v>
      </c>
      <c r="B225" s="14">
        <v>656595.94999999995</v>
      </c>
      <c r="C225" s="6">
        <v>0</v>
      </c>
      <c r="D225" s="6">
        <v>1772790.79</v>
      </c>
      <c r="E225" s="6">
        <v>2830223.8</v>
      </c>
      <c r="F225" s="6">
        <v>659813.1</v>
      </c>
      <c r="G225" s="6">
        <v>402267.25</v>
      </c>
      <c r="H225" s="6">
        <v>196710.76</v>
      </c>
      <c r="I225" s="6">
        <v>0</v>
      </c>
      <c r="J225" s="15">
        <v>6518401.6500000004</v>
      </c>
      <c r="K225" s="14">
        <v>582997.02</v>
      </c>
      <c r="L225" s="6">
        <v>0</v>
      </c>
      <c r="M225" s="6">
        <v>1306928.8400000001</v>
      </c>
      <c r="N225" s="6">
        <v>2261721.61</v>
      </c>
      <c r="O225" s="6">
        <v>721242.24</v>
      </c>
      <c r="P225" s="6">
        <v>234779.63</v>
      </c>
      <c r="Q225" s="6">
        <v>149395.78</v>
      </c>
      <c r="R225" s="6">
        <v>0</v>
      </c>
      <c r="S225" s="6">
        <v>113110.68</v>
      </c>
      <c r="T225" s="6">
        <v>0</v>
      </c>
      <c r="U225" s="15">
        <v>5370175.7999999998</v>
      </c>
    </row>
    <row r="226" spans="1:21" x14ac:dyDescent="0.25">
      <c r="A226" s="25" t="s">
        <v>152</v>
      </c>
      <c r="B226" s="14">
        <v>915708.95</v>
      </c>
      <c r="C226" s="6">
        <v>17010.12</v>
      </c>
      <c r="D226" s="6">
        <v>1262390.26</v>
      </c>
      <c r="E226" s="6">
        <v>2048749.97</v>
      </c>
      <c r="F226" s="6">
        <v>326756.71999999997</v>
      </c>
      <c r="G226" s="6">
        <v>288400.21000000002</v>
      </c>
      <c r="H226" s="6">
        <v>97263.22</v>
      </c>
      <c r="I226" s="6">
        <v>0</v>
      </c>
      <c r="J226" s="15">
        <v>4956279.45</v>
      </c>
      <c r="K226" s="14">
        <v>531499.57999999996</v>
      </c>
      <c r="L226" s="6">
        <v>17445.25</v>
      </c>
      <c r="M226" s="6">
        <v>957739.88</v>
      </c>
      <c r="N226" s="6">
        <v>1608321.31</v>
      </c>
      <c r="O226" s="6">
        <v>637719.63</v>
      </c>
      <c r="P226" s="6">
        <v>169056.38</v>
      </c>
      <c r="Q226" s="6">
        <v>49884.34</v>
      </c>
      <c r="R226" s="6">
        <v>0</v>
      </c>
      <c r="S226" s="6">
        <v>108758.88</v>
      </c>
      <c r="T226" s="6">
        <v>0</v>
      </c>
      <c r="U226" s="15">
        <v>4080425.25</v>
      </c>
    </row>
    <row r="227" spans="1:21" x14ac:dyDescent="0.25">
      <c r="A227" s="25" t="s">
        <v>153</v>
      </c>
      <c r="B227" s="14">
        <v>740212.26</v>
      </c>
      <c r="C227" s="6">
        <v>36727.86</v>
      </c>
      <c r="D227" s="6">
        <v>1954301.37</v>
      </c>
      <c r="E227" s="6">
        <v>3669788.32</v>
      </c>
      <c r="F227" s="6">
        <v>791652.22</v>
      </c>
      <c r="G227" s="6">
        <v>358505.14</v>
      </c>
      <c r="H227" s="6">
        <v>154302.21</v>
      </c>
      <c r="I227" s="6">
        <v>0</v>
      </c>
      <c r="J227" s="15">
        <v>7705489.3799999999</v>
      </c>
      <c r="K227" s="14">
        <v>771459.73</v>
      </c>
      <c r="L227" s="6">
        <v>33527.730000000003</v>
      </c>
      <c r="M227" s="6">
        <v>1321363.92</v>
      </c>
      <c r="N227" s="6">
        <v>2881919.51</v>
      </c>
      <c r="O227" s="6">
        <v>898165.2</v>
      </c>
      <c r="P227" s="6">
        <v>206593.4</v>
      </c>
      <c r="Q227" s="6">
        <v>87764.29</v>
      </c>
      <c r="R227" s="6">
        <v>0</v>
      </c>
      <c r="S227" s="6">
        <v>182685.72</v>
      </c>
      <c r="T227" s="6">
        <v>0</v>
      </c>
      <c r="U227" s="15">
        <v>6383479.5</v>
      </c>
    </row>
    <row r="228" spans="1:21" x14ac:dyDescent="0.25">
      <c r="A228" s="22" t="s">
        <v>162</v>
      </c>
      <c r="B228" s="12">
        <f t="shared" ref="B228:J228" si="61">SUM(B224:B227)</f>
        <v>3581858.6899999995</v>
      </c>
      <c r="C228" s="5">
        <f t="shared" si="61"/>
        <v>75629.56</v>
      </c>
      <c r="D228" s="5">
        <f t="shared" si="61"/>
        <v>7153854.75</v>
      </c>
      <c r="E228" s="5">
        <f t="shared" si="61"/>
        <v>12756729.75</v>
      </c>
      <c r="F228" s="5">
        <f t="shared" si="61"/>
        <v>2465515.7799999998</v>
      </c>
      <c r="G228" s="5">
        <f t="shared" si="61"/>
        <v>1502301.67</v>
      </c>
      <c r="H228" s="5">
        <f t="shared" si="61"/>
        <v>749376.32</v>
      </c>
      <c r="I228" s="5">
        <f t="shared" si="61"/>
        <v>0</v>
      </c>
      <c r="J228" s="13">
        <f t="shared" si="61"/>
        <v>28285266.52</v>
      </c>
      <c r="K228" s="12">
        <f t="shared" ref="K228:U228" si="62">SUM(K224:K227)</f>
        <v>2914157.86</v>
      </c>
      <c r="L228" s="5">
        <f t="shared" si="62"/>
        <v>72101.56</v>
      </c>
      <c r="M228" s="5">
        <f t="shared" si="62"/>
        <v>5171569.3899999997</v>
      </c>
      <c r="N228" s="5">
        <f t="shared" si="62"/>
        <v>10054413.869999999</v>
      </c>
      <c r="O228" s="5">
        <f t="shared" si="62"/>
        <v>3020577.88</v>
      </c>
      <c r="P228" s="5">
        <f t="shared" si="62"/>
        <v>873694.62</v>
      </c>
      <c r="Q228" s="5">
        <f t="shared" si="62"/>
        <v>466441.52999999997</v>
      </c>
      <c r="R228" s="5">
        <f t="shared" si="62"/>
        <v>0</v>
      </c>
      <c r="S228" s="5">
        <f t="shared" si="62"/>
        <v>593546.92999999993</v>
      </c>
      <c r="T228" s="5">
        <f t="shared" si="62"/>
        <v>0</v>
      </c>
      <c r="U228" s="13">
        <f t="shared" si="62"/>
        <v>23166503.640000001</v>
      </c>
    </row>
    <row r="229" spans="1:21" x14ac:dyDescent="0.25">
      <c r="A229" s="24"/>
      <c r="B229" s="32"/>
      <c r="C229" s="33"/>
      <c r="D229" s="33"/>
      <c r="E229" s="33"/>
      <c r="F229" s="33"/>
      <c r="G229" s="33"/>
      <c r="H229" s="33"/>
      <c r="I229" s="33"/>
      <c r="J229" s="34"/>
      <c r="K229" s="32"/>
      <c r="L229" s="33"/>
      <c r="M229" s="33"/>
      <c r="N229" s="33"/>
      <c r="O229" s="33"/>
      <c r="P229" s="33"/>
      <c r="Q229" s="33"/>
      <c r="R229" s="33"/>
      <c r="S229" s="33"/>
      <c r="T229" s="33"/>
      <c r="U229" s="34"/>
    </row>
    <row r="230" spans="1:21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3"/>
      <c r="J230" s="34"/>
      <c r="K230" s="32"/>
      <c r="L230" s="33"/>
      <c r="M230" s="33"/>
      <c r="N230" s="33"/>
      <c r="O230" s="33"/>
      <c r="P230" s="33"/>
      <c r="Q230" s="33"/>
      <c r="R230" s="33"/>
      <c r="S230" s="33"/>
      <c r="T230" s="33"/>
      <c r="U230" s="34"/>
    </row>
    <row r="231" spans="1:21" x14ac:dyDescent="0.25">
      <c r="A231" s="25" t="s">
        <v>150</v>
      </c>
      <c r="B231" s="14">
        <v>13440</v>
      </c>
      <c r="C231" s="6">
        <v>0</v>
      </c>
      <c r="D231" s="6">
        <v>196641</v>
      </c>
      <c r="E231" s="6">
        <v>0</v>
      </c>
      <c r="F231" s="6">
        <v>0</v>
      </c>
      <c r="G231" s="6">
        <v>200</v>
      </c>
      <c r="H231" s="6">
        <v>675</v>
      </c>
      <c r="I231" s="6">
        <v>3200</v>
      </c>
      <c r="J231" s="15">
        <v>214156</v>
      </c>
      <c r="K231" s="14">
        <v>59244</v>
      </c>
      <c r="L231" s="6">
        <v>0</v>
      </c>
      <c r="M231" s="6">
        <v>104478</v>
      </c>
      <c r="N231" s="6">
        <v>0</v>
      </c>
      <c r="O231" s="6">
        <v>0</v>
      </c>
      <c r="P231" s="6">
        <v>11297</v>
      </c>
      <c r="Q231" s="6">
        <v>0</v>
      </c>
      <c r="R231" s="6">
        <v>0</v>
      </c>
      <c r="S231" s="6">
        <v>-8523</v>
      </c>
      <c r="T231" s="6">
        <v>0</v>
      </c>
      <c r="U231" s="15">
        <v>166496</v>
      </c>
    </row>
    <row r="232" spans="1:21" x14ac:dyDescent="0.25">
      <c r="A232" s="25" t="s">
        <v>151</v>
      </c>
      <c r="B232" s="14">
        <v>10549</v>
      </c>
      <c r="C232" s="6">
        <v>0</v>
      </c>
      <c r="D232" s="6">
        <v>329476</v>
      </c>
      <c r="E232" s="6">
        <v>0</v>
      </c>
      <c r="F232" s="6">
        <v>0</v>
      </c>
      <c r="G232" s="6">
        <v>26350</v>
      </c>
      <c r="H232" s="6">
        <v>20</v>
      </c>
      <c r="I232" s="6">
        <v>0</v>
      </c>
      <c r="J232" s="15">
        <v>366395</v>
      </c>
      <c r="K232" s="14">
        <v>9950</v>
      </c>
      <c r="L232" s="6">
        <v>0</v>
      </c>
      <c r="M232" s="6">
        <v>116628</v>
      </c>
      <c r="N232" s="6">
        <v>0</v>
      </c>
      <c r="O232" s="6">
        <v>0</v>
      </c>
      <c r="P232" s="6">
        <v>12496</v>
      </c>
      <c r="Q232" s="6">
        <v>0</v>
      </c>
      <c r="R232" s="6">
        <v>0</v>
      </c>
      <c r="S232" s="6">
        <v>-1391</v>
      </c>
      <c r="T232" s="6">
        <v>0</v>
      </c>
      <c r="U232" s="15">
        <v>137683</v>
      </c>
    </row>
    <row r="233" spans="1:21" x14ac:dyDescent="0.25">
      <c r="A233" s="25" t="s">
        <v>152</v>
      </c>
      <c r="B233" s="14">
        <v>65459</v>
      </c>
      <c r="C233" s="6">
        <v>0</v>
      </c>
      <c r="D233" s="6">
        <v>315917</v>
      </c>
      <c r="E233" s="6">
        <v>0</v>
      </c>
      <c r="F233" s="6">
        <v>0</v>
      </c>
      <c r="G233" s="6">
        <v>53015</v>
      </c>
      <c r="H233" s="6">
        <v>5140</v>
      </c>
      <c r="I233" s="6">
        <v>0</v>
      </c>
      <c r="J233" s="15">
        <v>439531</v>
      </c>
      <c r="K233" s="14">
        <v>47718</v>
      </c>
      <c r="L233" s="6">
        <v>0</v>
      </c>
      <c r="M233" s="6">
        <v>128032</v>
      </c>
      <c r="N233" s="6">
        <v>0</v>
      </c>
      <c r="O233" s="6">
        <v>0</v>
      </c>
      <c r="P233" s="6">
        <v>5192</v>
      </c>
      <c r="Q233" s="6">
        <v>0</v>
      </c>
      <c r="R233" s="6">
        <v>1545</v>
      </c>
      <c r="S233" s="6">
        <v>3287</v>
      </c>
      <c r="T233" s="6">
        <v>0</v>
      </c>
      <c r="U233" s="15">
        <v>185774</v>
      </c>
    </row>
    <row r="234" spans="1:21" x14ac:dyDescent="0.25">
      <c r="A234" s="25" t="s">
        <v>153</v>
      </c>
      <c r="B234" s="14">
        <v>27742</v>
      </c>
      <c r="C234" s="6">
        <v>0</v>
      </c>
      <c r="D234" s="6">
        <v>272333</v>
      </c>
      <c r="E234" s="6">
        <v>0</v>
      </c>
      <c r="F234" s="6">
        <v>0</v>
      </c>
      <c r="G234" s="6">
        <v>29115</v>
      </c>
      <c r="H234" s="6">
        <v>21</v>
      </c>
      <c r="I234" s="6">
        <v>0</v>
      </c>
      <c r="J234" s="15">
        <v>329211</v>
      </c>
      <c r="K234" s="14">
        <v>104100</v>
      </c>
      <c r="L234" s="6">
        <v>0</v>
      </c>
      <c r="M234" s="6">
        <v>123245</v>
      </c>
      <c r="N234" s="6">
        <v>0</v>
      </c>
      <c r="O234" s="6">
        <v>0</v>
      </c>
      <c r="P234" s="6">
        <v>4995</v>
      </c>
      <c r="Q234" s="6">
        <v>0</v>
      </c>
      <c r="R234" s="6">
        <v>0</v>
      </c>
      <c r="S234" s="6">
        <v>-13930</v>
      </c>
      <c r="T234" s="6">
        <v>0</v>
      </c>
      <c r="U234" s="15">
        <v>218410</v>
      </c>
    </row>
    <row r="235" spans="1:21" x14ac:dyDescent="0.25">
      <c r="A235" s="22" t="s">
        <v>162</v>
      </c>
      <c r="B235" s="12">
        <f t="shared" ref="B235:J235" si="63">SUM(B231:B234)</f>
        <v>117190</v>
      </c>
      <c r="C235" s="5">
        <f t="shared" si="63"/>
        <v>0</v>
      </c>
      <c r="D235" s="5">
        <f t="shared" si="63"/>
        <v>1114367</v>
      </c>
      <c r="E235" s="5">
        <f t="shared" si="63"/>
        <v>0</v>
      </c>
      <c r="F235" s="5">
        <f t="shared" si="63"/>
        <v>0</v>
      </c>
      <c r="G235" s="5">
        <f t="shared" si="63"/>
        <v>108680</v>
      </c>
      <c r="H235" s="5">
        <f t="shared" si="63"/>
        <v>5856</v>
      </c>
      <c r="I235" s="5">
        <f t="shared" si="63"/>
        <v>3200</v>
      </c>
      <c r="J235" s="13">
        <f t="shared" si="63"/>
        <v>1349293</v>
      </c>
      <c r="K235" s="12">
        <f t="shared" ref="K235:U235" si="64">SUM(K231:K234)</f>
        <v>221012</v>
      </c>
      <c r="L235" s="5">
        <f t="shared" si="64"/>
        <v>0</v>
      </c>
      <c r="M235" s="5">
        <f t="shared" si="64"/>
        <v>472383</v>
      </c>
      <c r="N235" s="5">
        <f t="shared" si="64"/>
        <v>0</v>
      </c>
      <c r="O235" s="5">
        <f t="shared" si="64"/>
        <v>0</v>
      </c>
      <c r="P235" s="5">
        <f t="shared" si="64"/>
        <v>33980</v>
      </c>
      <c r="Q235" s="5">
        <f t="shared" si="64"/>
        <v>0</v>
      </c>
      <c r="R235" s="5">
        <f t="shared" si="64"/>
        <v>1545</v>
      </c>
      <c r="S235" s="5">
        <f t="shared" si="64"/>
        <v>-20557</v>
      </c>
      <c r="T235" s="5">
        <f t="shared" si="64"/>
        <v>0</v>
      </c>
      <c r="U235" s="13">
        <f t="shared" si="64"/>
        <v>708363</v>
      </c>
    </row>
    <row r="236" spans="1:21" x14ac:dyDescent="0.25">
      <c r="A236" s="24"/>
      <c r="B236" s="32"/>
      <c r="C236" s="33"/>
      <c r="D236" s="33"/>
      <c r="E236" s="33"/>
      <c r="F236" s="33"/>
      <c r="G236" s="33"/>
      <c r="H236" s="33"/>
      <c r="I236" s="33"/>
      <c r="J236" s="34"/>
      <c r="K236" s="32"/>
      <c r="L236" s="33"/>
      <c r="M236" s="33"/>
      <c r="N236" s="33"/>
      <c r="O236" s="33"/>
      <c r="P236" s="33"/>
      <c r="Q236" s="33"/>
      <c r="R236" s="33"/>
      <c r="S236" s="33"/>
      <c r="T236" s="33"/>
      <c r="U236" s="34"/>
    </row>
    <row r="237" spans="1:21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3"/>
      <c r="J237" s="34"/>
      <c r="K237" s="32"/>
      <c r="L237" s="33"/>
      <c r="M237" s="33"/>
      <c r="N237" s="33"/>
      <c r="O237" s="33"/>
      <c r="P237" s="33"/>
      <c r="Q237" s="33"/>
      <c r="R237" s="33"/>
      <c r="S237" s="33"/>
      <c r="T237" s="33"/>
      <c r="U237" s="34"/>
    </row>
    <row r="238" spans="1:21" x14ac:dyDescent="0.25">
      <c r="A238" s="25" t="s">
        <v>150</v>
      </c>
      <c r="B238" s="14">
        <v>1265532</v>
      </c>
      <c r="C238" s="6">
        <v>0</v>
      </c>
      <c r="D238" s="6">
        <v>4460354</v>
      </c>
      <c r="E238" s="6">
        <v>0</v>
      </c>
      <c r="F238" s="6">
        <v>0</v>
      </c>
      <c r="G238" s="6">
        <v>2403756</v>
      </c>
      <c r="H238" s="6">
        <v>420668</v>
      </c>
      <c r="I238" s="6">
        <v>48585</v>
      </c>
      <c r="J238" s="15">
        <v>8598895</v>
      </c>
      <c r="K238" s="14">
        <v>971474</v>
      </c>
      <c r="L238" s="6">
        <v>0</v>
      </c>
      <c r="M238" s="6">
        <v>1067469</v>
      </c>
      <c r="N238" s="6">
        <v>0</v>
      </c>
      <c r="O238" s="6">
        <v>107746</v>
      </c>
      <c r="P238" s="6">
        <v>404971</v>
      </c>
      <c r="Q238" s="6">
        <v>0</v>
      </c>
      <c r="R238" s="6">
        <v>0</v>
      </c>
      <c r="S238" s="6">
        <v>1020300</v>
      </c>
      <c r="T238" s="6">
        <v>1336324</v>
      </c>
      <c r="U238" s="15">
        <v>4908284</v>
      </c>
    </row>
    <row r="239" spans="1:21" x14ac:dyDescent="0.25">
      <c r="A239" s="25" t="s">
        <v>151</v>
      </c>
      <c r="B239" s="14">
        <v>1149187</v>
      </c>
      <c r="C239" s="6">
        <v>0</v>
      </c>
      <c r="D239" s="6">
        <v>3538671</v>
      </c>
      <c r="E239" s="6">
        <v>0</v>
      </c>
      <c r="F239" s="6">
        <v>0</v>
      </c>
      <c r="G239" s="6">
        <v>1324150</v>
      </c>
      <c r="H239" s="6">
        <v>277866</v>
      </c>
      <c r="I239" s="6">
        <v>140065</v>
      </c>
      <c r="J239" s="15">
        <v>6429939</v>
      </c>
      <c r="K239" s="14">
        <v>706387</v>
      </c>
      <c r="L239" s="6">
        <v>0</v>
      </c>
      <c r="M239" s="6">
        <v>1773921</v>
      </c>
      <c r="N239" s="6">
        <v>0</v>
      </c>
      <c r="O239" s="6">
        <v>48788</v>
      </c>
      <c r="P239" s="6">
        <v>533792</v>
      </c>
      <c r="Q239" s="6">
        <v>0</v>
      </c>
      <c r="R239" s="6">
        <v>177960</v>
      </c>
      <c r="S239" s="6">
        <v>2225030</v>
      </c>
      <c r="T239" s="6">
        <v>81330</v>
      </c>
      <c r="U239" s="15">
        <v>5547208</v>
      </c>
    </row>
    <row r="240" spans="1:21" x14ac:dyDescent="0.25">
      <c r="A240" s="25" t="s">
        <v>152</v>
      </c>
      <c r="B240" s="14">
        <v>1575368</v>
      </c>
      <c r="C240" s="6">
        <v>0</v>
      </c>
      <c r="D240" s="6">
        <v>5536001</v>
      </c>
      <c r="E240" s="6">
        <v>0</v>
      </c>
      <c r="F240" s="6">
        <v>0</v>
      </c>
      <c r="G240" s="6">
        <v>1738159</v>
      </c>
      <c r="H240" s="6">
        <v>164056</v>
      </c>
      <c r="I240" s="6">
        <v>41153</v>
      </c>
      <c r="J240" s="15">
        <v>9054737</v>
      </c>
      <c r="K240" s="14">
        <v>922415</v>
      </c>
      <c r="L240" s="6">
        <v>0</v>
      </c>
      <c r="M240" s="6">
        <v>2426017</v>
      </c>
      <c r="N240" s="6">
        <v>0</v>
      </c>
      <c r="O240" s="6">
        <v>0</v>
      </c>
      <c r="P240" s="6">
        <v>916225</v>
      </c>
      <c r="Q240" s="6">
        <v>0</v>
      </c>
      <c r="R240" s="6">
        <v>10250</v>
      </c>
      <c r="S240" s="6">
        <v>20953</v>
      </c>
      <c r="T240" s="6">
        <v>691914</v>
      </c>
      <c r="U240" s="15">
        <v>4987774</v>
      </c>
    </row>
    <row r="241" spans="1:21" x14ac:dyDescent="0.25">
      <c r="A241" s="25" t="s">
        <v>153</v>
      </c>
      <c r="B241" s="14">
        <v>1326795</v>
      </c>
      <c r="C241" s="6">
        <v>0</v>
      </c>
      <c r="D241" s="6">
        <v>5218618</v>
      </c>
      <c r="E241" s="6">
        <v>0</v>
      </c>
      <c r="F241" s="6">
        <v>64718</v>
      </c>
      <c r="G241" s="6">
        <v>3234382</v>
      </c>
      <c r="H241" s="6">
        <v>264158</v>
      </c>
      <c r="I241" s="6">
        <v>94693</v>
      </c>
      <c r="J241" s="15">
        <v>10203364</v>
      </c>
      <c r="K241" s="14">
        <v>1179311</v>
      </c>
      <c r="L241" s="6">
        <v>0</v>
      </c>
      <c r="M241" s="6">
        <v>2883918</v>
      </c>
      <c r="N241" s="6">
        <v>0</v>
      </c>
      <c r="O241" s="6">
        <v>26822</v>
      </c>
      <c r="P241" s="6">
        <v>811883</v>
      </c>
      <c r="Q241" s="6">
        <v>0</v>
      </c>
      <c r="R241" s="6">
        <v>264291</v>
      </c>
      <c r="S241" s="6">
        <v>566943</v>
      </c>
      <c r="T241" s="6">
        <v>927260</v>
      </c>
      <c r="U241" s="15">
        <v>6660428</v>
      </c>
    </row>
    <row r="242" spans="1:21" x14ac:dyDescent="0.25">
      <c r="A242" s="22" t="s">
        <v>162</v>
      </c>
      <c r="B242" s="12">
        <f t="shared" ref="B242:J242" si="65">SUM(B238:B241)</f>
        <v>5316882</v>
      </c>
      <c r="C242" s="5">
        <f t="shared" si="65"/>
        <v>0</v>
      </c>
      <c r="D242" s="5">
        <f t="shared" si="65"/>
        <v>18753644</v>
      </c>
      <c r="E242" s="5">
        <f t="shared" si="65"/>
        <v>0</v>
      </c>
      <c r="F242" s="5">
        <f t="shared" si="65"/>
        <v>64718</v>
      </c>
      <c r="G242" s="5">
        <f t="shared" si="65"/>
        <v>8700447</v>
      </c>
      <c r="H242" s="5">
        <f t="shared" si="65"/>
        <v>1126748</v>
      </c>
      <c r="I242" s="5">
        <f t="shared" si="65"/>
        <v>324496</v>
      </c>
      <c r="J242" s="13">
        <f t="shared" si="65"/>
        <v>34286935</v>
      </c>
      <c r="K242" s="12">
        <f t="shared" ref="K242:U242" si="66">SUM(K238:K241)</f>
        <v>3779587</v>
      </c>
      <c r="L242" s="5">
        <f t="shared" si="66"/>
        <v>0</v>
      </c>
      <c r="M242" s="5">
        <f t="shared" si="66"/>
        <v>8151325</v>
      </c>
      <c r="N242" s="5">
        <f t="shared" si="66"/>
        <v>0</v>
      </c>
      <c r="O242" s="5">
        <f t="shared" si="66"/>
        <v>183356</v>
      </c>
      <c r="P242" s="5">
        <f t="shared" si="66"/>
        <v>2666871</v>
      </c>
      <c r="Q242" s="5">
        <f t="shared" si="66"/>
        <v>0</v>
      </c>
      <c r="R242" s="5">
        <f t="shared" si="66"/>
        <v>452501</v>
      </c>
      <c r="S242" s="5">
        <f t="shared" si="66"/>
        <v>3833226</v>
      </c>
      <c r="T242" s="5">
        <f t="shared" si="66"/>
        <v>3036828</v>
      </c>
      <c r="U242" s="13">
        <f t="shared" si="66"/>
        <v>22103694</v>
      </c>
    </row>
    <row r="243" spans="1:21" x14ac:dyDescent="0.25">
      <c r="A243" s="24"/>
      <c r="B243" s="32"/>
      <c r="C243" s="33"/>
      <c r="D243" s="33"/>
      <c r="E243" s="33"/>
      <c r="F243" s="33"/>
      <c r="G243" s="33"/>
      <c r="H243" s="33"/>
      <c r="I243" s="33"/>
      <c r="J243" s="34"/>
      <c r="K243" s="32"/>
      <c r="L243" s="33"/>
      <c r="M243" s="33"/>
      <c r="N243" s="33"/>
      <c r="O243" s="33"/>
      <c r="P243" s="33"/>
      <c r="Q243" s="33"/>
      <c r="R243" s="33"/>
      <c r="S243" s="33"/>
      <c r="T243" s="33"/>
      <c r="U243" s="34"/>
    </row>
    <row r="244" spans="1:21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3"/>
      <c r="J244" s="34"/>
      <c r="K244" s="32"/>
      <c r="L244" s="33"/>
      <c r="M244" s="33"/>
      <c r="N244" s="33"/>
      <c r="O244" s="33"/>
      <c r="P244" s="33"/>
      <c r="Q244" s="33"/>
      <c r="R244" s="33"/>
      <c r="S244" s="33"/>
      <c r="T244" s="33"/>
      <c r="U244" s="34"/>
    </row>
    <row r="245" spans="1:21" x14ac:dyDescent="0.25">
      <c r="A245" s="25" t="s">
        <v>150</v>
      </c>
      <c r="B245" s="14">
        <v>0</v>
      </c>
      <c r="C245" s="6">
        <v>0</v>
      </c>
      <c r="D245" s="6">
        <v>0</v>
      </c>
      <c r="E245" s="6">
        <v>6440.5</v>
      </c>
      <c r="F245" s="6">
        <v>0</v>
      </c>
      <c r="G245" s="6">
        <v>0</v>
      </c>
      <c r="H245" s="6">
        <v>0</v>
      </c>
      <c r="I245" s="6">
        <v>0</v>
      </c>
      <c r="J245" s="15">
        <v>6440.5</v>
      </c>
      <c r="K245" s="14">
        <v>80985</v>
      </c>
      <c r="L245" s="6">
        <v>0</v>
      </c>
      <c r="M245" s="6">
        <v>103932.89</v>
      </c>
      <c r="N245" s="6">
        <v>966</v>
      </c>
      <c r="O245" s="6">
        <v>0</v>
      </c>
      <c r="P245" s="6">
        <v>44301</v>
      </c>
      <c r="Q245" s="6">
        <v>0</v>
      </c>
      <c r="R245" s="6">
        <v>0</v>
      </c>
      <c r="S245" s="6">
        <v>0</v>
      </c>
      <c r="T245" s="6">
        <v>0</v>
      </c>
      <c r="U245" s="15">
        <v>230184.89</v>
      </c>
    </row>
    <row r="246" spans="1:21" x14ac:dyDescent="0.25">
      <c r="A246" s="25" t="s">
        <v>151</v>
      </c>
      <c r="B246" s="14">
        <v>0</v>
      </c>
      <c r="C246" s="6">
        <v>0</v>
      </c>
      <c r="D246" s="6">
        <v>0</v>
      </c>
      <c r="E246" s="6">
        <v>39527.5</v>
      </c>
      <c r="F246" s="6">
        <v>0</v>
      </c>
      <c r="G246" s="6">
        <v>473</v>
      </c>
      <c r="H246" s="6">
        <v>0</v>
      </c>
      <c r="I246" s="6">
        <v>0</v>
      </c>
      <c r="J246" s="15">
        <v>40000.5</v>
      </c>
      <c r="K246" s="14">
        <v>268701</v>
      </c>
      <c r="L246" s="6">
        <v>0</v>
      </c>
      <c r="M246" s="6">
        <v>195467</v>
      </c>
      <c r="N246" s="6">
        <v>5359.93</v>
      </c>
      <c r="O246" s="6">
        <v>0</v>
      </c>
      <c r="P246" s="6">
        <v>30687.17</v>
      </c>
      <c r="Q246" s="6">
        <v>0</v>
      </c>
      <c r="R246" s="6">
        <v>0</v>
      </c>
      <c r="S246" s="6">
        <v>0</v>
      </c>
      <c r="T246" s="6">
        <v>0</v>
      </c>
      <c r="U246" s="15">
        <v>500215.1</v>
      </c>
    </row>
    <row r="247" spans="1:21" x14ac:dyDescent="0.25">
      <c r="A247" s="25" t="s">
        <v>152</v>
      </c>
      <c r="B247" s="14">
        <v>0</v>
      </c>
      <c r="C247" s="6">
        <v>0</v>
      </c>
      <c r="D247" s="6">
        <v>18032.5</v>
      </c>
      <c r="E247" s="6">
        <v>0</v>
      </c>
      <c r="F247" s="6">
        <v>0</v>
      </c>
      <c r="G247" s="6">
        <v>-473</v>
      </c>
      <c r="H247" s="6">
        <v>0</v>
      </c>
      <c r="I247" s="6">
        <v>0</v>
      </c>
      <c r="J247" s="15">
        <v>17559.5</v>
      </c>
      <c r="K247" s="14">
        <v>26728</v>
      </c>
      <c r="L247" s="6">
        <v>0</v>
      </c>
      <c r="M247" s="6">
        <v>401741.15</v>
      </c>
      <c r="N247" s="6">
        <v>2402</v>
      </c>
      <c r="O247" s="6">
        <v>0</v>
      </c>
      <c r="P247" s="6">
        <v>27852.83</v>
      </c>
      <c r="Q247" s="6">
        <v>0</v>
      </c>
      <c r="R247" s="6">
        <v>0</v>
      </c>
      <c r="S247" s="6">
        <v>0</v>
      </c>
      <c r="T247" s="6">
        <v>0</v>
      </c>
      <c r="U247" s="15">
        <v>458723.98</v>
      </c>
    </row>
    <row r="248" spans="1:21" x14ac:dyDescent="0.25">
      <c r="A248" s="25" t="s">
        <v>153</v>
      </c>
      <c r="B248" s="14">
        <v>0</v>
      </c>
      <c r="C248" s="6">
        <v>0</v>
      </c>
      <c r="D248" s="6">
        <v>-56</v>
      </c>
      <c r="E248" s="6">
        <v>0</v>
      </c>
      <c r="F248" s="6">
        <v>0</v>
      </c>
      <c r="G248" s="6">
        <v>0</v>
      </c>
      <c r="H248" s="6">
        <v>4485.5</v>
      </c>
      <c r="I248" s="6">
        <v>0</v>
      </c>
      <c r="J248" s="15">
        <v>4429.5</v>
      </c>
      <c r="K248" s="14">
        <v>74188.41</v>
      </c>
      <c r="L248" s="6">
        <v>0</v>
      </c>
      <c r="M248" s="6">
        <v>159461.95000000001</v>
      </c>
      <c r="N248" s="6">
        <v>3602</v>
      </c>
      <c r="O248" s="6">
        <v>0</v>
      </c>
      <c r="P248" s="6">
        <v>66144</v>
      </c>
      <c r="Q248" s="6">
        <v>0</v>
      </c>
      <c r="R248" s="6">
        <v>0</v>
      </c>
      <c r="S248" s="6">
        <v>0</v>
      </c>
      <c r="T248" s="6">
        <v>0</v>
      </c>
      <c r="U248" s="15">
        <v>303396.36</v>
      </c>
    </row>
    <row r="249" spans="1:21" x14ac:dyDescent="0.25">
      <c r="A249" s="22" t="s">
        <v>162</v>
      </c>
      <c r="B249" s="12">
        <f t="shared" ref="B249:J249" si="67">SUM(B245:B248)</f>
        <v>0</v>
      </c>
      <c r="C249" s="5">
        <f t="shared" si="67"/>
        <v>0</v>
      </c>
      <c r="D249" s="5">
        <f t="shared" si="67"/>
        <v>17976.5</v>
      </c>
      <c r="E249" s="5">
        <f t="shared" si="67"/>
        <v>45968</v>
      </c>
      <c r="F249" s="5">
        <f t="shared" si="67"/>
        <v>0</v>
      </c>
      <c r="G249" s="5">
        <f t="shared" si="67"/>
        <v>0</v>
      </c>
      <c r="H249" s="5">
        <f t="shared" si="67"/>
        <v>4485.5</v>
      </c>
      <c r="I249" s="5">
        <f t="shared" si="67"/>
        <v>0</v>
      </c>
      <c r="J249" s="13">
        <f t="shared" si="67"/>
        <v>68430</v>
      </c>
      <c r="K249" s="12">
        <f t="shared" ref="K249:U249" si="68">SUM(K245:K248)</f>
        <v>450602.41000000003</v>
      </c>
      <c r="L249" s="5">
        <f t="shared" si="68"/>
        <v>0</v>
      </c>
      <c r="M249" s="5">
        <f t="shared" si="68"/>
        <v>860602.99</v>
      </c>
      <c r="N249" s="5">
        <f t="shared" si="68"/>
        <v>12329.93</v>
      </c>
      <c r="O249" s="5">
        <f t="shared" si="68"/>
        <v>0</v>
      </c>
      <c r="P249" s="5">
        <f t="shared" si="68"/>
        <v>168985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1492520.33</v>
      </c>
    </row>
    <row r="250" spans="1:21" x14ac:dyDescent="0.25">
      <c r="A250" s="24"/>
      <c r="B250" s="32"/>
      <c r="C250" s="33"/>
      <c r="D250" s="33"/>
      <c r="E250" s="33"/>
      <c r="F250" s="33"/>
      <c r="G250" s="33"/>
      <c r="H250" s="33"/>
      <c r="I250" s="33"/>
      <c r="J250" s="34"/>
      <c r="K250" s="32"/>
      <c r="L250" s="33"/>
      <c r="M250" s="33"/>
      <c r="N250" s="33"/>
      <c r="O250" s="33"/>
      <c r="P250" s="33"/>
      <c r="Q250" s="33"/>
      <c r="R250" s="33"/>
      <c r="S250" s="33"/>
      <c r="T250" s="33"/>
      <c r="U250" s="34"/>
    </row>
    <row r="251" spans="1:21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3"/>
      <c r="J251" s="34"/>
      <c r="K251" s="32"/>
      <c r="L251" s="33"/>
      <c r="M251" s="33"/>
      <c r="N251" s="33"/>
      <c r="O251" s="33"/>
      <c r="P251" s="33"/>
      <c r="Q251" s="33"/>
      <c r="R251" s="33"/>
      <c r="S251" s="33"/>
      <c r="T251" s="33"/>
      <c r="U251" s="34"/>
    </row>
    <row r="252" spans="1:21" x14ac:dyDescent="0.25">
      <c r="A252" s="25" t="s">
        <v>150</v>
      </c>
      <c r="B252" s="14">
        <v>254363</v>
      </c>
      <c r="C252" s="6">
        <v>27518</v>
      </c>
      <c r="D252" s="6">
        <v>1910109</v>
      </c>
      <c r="E252" s="6">
        <v>2763168</v>
      </c>
      <c r="F252" s="6">
        <v>140089</v>
      </c>
      <c r="G252" s="6">
        <v>3870082</v>
      </c>
      <c r="H252" s="6">
        <v>194945</v>
      </c>
      <c r="I252" s="6">
        <v>0</v>
      </c>
      <c r="J252" s="15">
        <v>9160274</v>
      </c>
      <c r="K252" s="14">
        <v>298555</v>
      </c>
      <c r="L252" s="6">
        <v>47398</v>
      </c>
      <c r="M252" s="6">
        <v>1334996</v>
      </c>
      <c r="N252" s="6">
        <v>1925999</v>
      </c>
      <c r="O252" s="6">
        <v>170584</v>
      </c>
      <c r="P252" s="6">
        <v>2508295</v>
      </c>
      <c r="Q252" s="6">
        <v>58356</v>
      </c>
      <c r="R252" s="6">
        <v>41197</v>
      </c>
      <c r="S252" s="6">
        <v>242340</v>
      </c>
      <c r="T252" s="6">
        <v>0</v>
      </c>
      <c r="U252" s="15">
        <v>6627720</v>
      </c>
    </row>
    <row r="253" spans="1:21" x14ac:dyDescent="0.25">
      <c r="A253" s="25" t="s">
        <v>151</v>
      </c>
      <c r="B253" s="14">
        <v>244040</v>
      </c>
      <c r="C253" s="6">
        <v>253430</v>
      </c>
      <c r="D253" s="6">
        <v>1544039</v>
      </c>
      <c r="E253" s="6">
        <v>2068216</v>
      </c>
      <c r="F253" s="6">
        <v>45558</v>
      </c>
      <c r="G253" s="6">
        <v>2942633</v>
      </c>
      <c r="H253" s="6">
        <v>73302</v>
      </c>
      <c r="I253" s="6">
        <v>0</v>
      </c>
      <c r="J253" s="15">
        <v>7171218</v>
      </c>
      <c r="K253" s="14">
        <v>105020</v>
      </c>
      <c r="L253" s="6">
        <v>214624</v>
      </c>
      <c r="M253" s="6">
        <v>869869</v>
      </c>
      <c r="N253" s="6">
        <v>1573338</v>
      </c>
      <c r="O253" s="6">
        <v>84116</v>
      </c>
      <c r="P253" s="6">
        <v>1825610</v>
      </c>
      <c r="Q253" s="6">
        <v>21531</v>
      </c>
      <c r="R253" s="6">
        <v>-4725</v>
      </c>
      <c r="S253" s="6">
        <v>129593</v>
      </c>
      <c r="T253" s="6">
        <v>0</v>
      </c>
      <c r="U253" s="15">
        <v>4818976</v>
      </c>
    </row>
    <row r="254" spans="1:21" x14ac:dyDescent="0.25">
      <c r="A254" s="25" t="s">
        <v>152</v>
      </c>
      <c r="B254" s="14">
        <v>740543</v>
      </c>
      <c r="C254" s="6">
        <v>98247</v>
      </c>
      <c r="D254" s="6">
        <v>150808</v>
      </c>
      <c r="E254" s="6">
        <v>2140072</v>
      </c>
      <c r="F254" s="6">
        <v>80403</v>
      </c>
      <c r="G254" s="6">
        <v>2785282</v>
      </c>
      <c r="H254" s="6">
        <v>206356</v>
      </c>
      <c r="I254" s="6">
        <v>0</v>
      </c>
      <c r="J254" s="15">
        <v>6201711</v>
      </c>
      <c r="K254" s="14">
        <v>622828</v>
      </c>
      <c r="L254" s="6">
        <v>128105</v>
      </c>
      <c r="M254" s="6">
        <v>233956</v>
      </c>
      <c r="N254" s="6">
        <v>1746377</v>
      </c>
      <c r="O254" s="6">
        <v>65345</v>
      </c>
      <c r="P254" s="6">
        <v>1563631</v>
      </c>
      <c r="Q254" s="6">
        <v>-103391</v>
      </c>
      <c r="R254" s="6">
        <v>88900</v>
      </c>
      <c r="S254" s="6">
        <v>186722</v>
      </c>
      <c r="T254" s="6">
        <v>0</v>
      </c>
      <c r="U254" s="15">
        <v>4532473</v>
      </c>
    </row>
    <row r="255" spans="1:21" x14ac:dyDescent="0.25">
      <c r="A255" s="25" t="s">
        <v>153</v>
      </c>
      <c r="B255" s="14">
        <v>418963</v>
      </c>
      <c r="C255" s="6">
        <v>49429</v>
      </c>
      <c r="D255" s="6">
        <v>263596</v>
      </c>
      <c r="E255" s="6">
        <v>2571790</v>
      </c>
      <c r="F255" s="6">
        <v>165016</v>
      </c>
      <c r="G255" s="6">
        <v>3574974</v>
      </c>
      <c r="H255" s="6">
        <v>226920</v>
      </c>
      <c r="I255" s="6">
        <v>0</v>
      </c>
      <c r="J255" s="15">
        <v>7270688</v>
      </c>
      <c r="K255" s="14">
        <v>370387</v>
      </c>
      <c r="L255" s="6">
        <v>56505</v>
      </c>
      <c r="M255" s="6">
        <v>-79302</v>
      </c>
      <c r="N255" s="6">
        <v>1781072</v>
      </c>
      <c r="O255" s="6">
        <v>162876</v>
      </c>
      <c r="P255" s="6">
        <v>2055672</v>
      </c>
      <c r="Q255" s="6">
        <v>116149</v>
      </c>
      <c r="R255" s="6">
        <v>16172</v>
      </c>
      <c r="S255" s="6">
        <v>177672</v>
      </c>
      <c r="T255" s="6">
        <v>0</v>
      </c>
      <c r="U255" s="15">
        <v>4657203</v>
      </c>
    </row>
    <row r="256" spans="1:21" x14ac:dyDescent="0.25">
      <c r="A256" s="22" t="s">
        <v>162</v>
      </c>
      <c r="B256" s="12">
        <f t="shared" ref="B256:J256" si="69">SUM(B252:B255)</f>
        <v>1657909</v>
      </c>
      <c r="C256" s="5">
        <f t="shared" si="69"/>
        <v>428624</v>
      </c>
      <c r="D256" s="5">
        <f t="shared" si="69"/>
        <v>3868552</v>
      </c>
      <c r="E256" s="5">
        <f t="shared" si="69"/>
        <v>9543246</v>
      </c>
      <c r="F256" s="5">
        <f t="shared" si="69"/>
        <v>431066</v>
      </c>
      <c r="G256" s="5">
        <f t="shared" si="69"/>
        <v>13172971</v>
      </c>
      <c r="H256" s="5">
        <f t="shared" si="69"/>
        <v>701523</v>
      </c>
      <c r="I256" s="5">
        <f t="shared" si="69"/>
        <v>0</v>
      </c>
      <c r="J256" s="13">
        <f t="shared" si="69"/>
        <v>29803891</v>
      </c>
      <c r="K256" s="12">
        <f t="shared" ref="K256:U256" si="70">SUM(K252:K255)</f>
        <v>1396790</v>
      </c>
      <c r="L256" s="5">
        <f t="shared" si="70"/>
        <v>446632</v>
      </c>
      <c r="M256" s="5">
        <f t="shared" si="70"/>
        <v>2359519</v>
      </c>
      <c r="N256" s="5">
        <f t="shared" si="70"/>
        <v>7026786</v>
      </c>
      <c r="O256" s="5">
        <f t="shared" si="70"/>
        <v>482921</v>
      </c>
      <c r="P256" s="5">
        <f t="shared" si="70"/>
        <v>7953208</v>
      </c>
      <c r="Q256" s="5">
        <f t="shared" si="70"/>
        <v>92645</v>
      </c>
      <c r="R256" s="5">
        <f t="shared" si="70"/>
        <v>141544</v>
      </c>
      <c r="S256" s="5">
        <f t="shared" si="70"/>
        <v>736327</v>
      </c>
      <c r="T256" s="5">
        <f t="shared" si="70"/>
        <v>0</v>
      </c>
      <c r="U256" s="13">
        <f t="shared" si="70"/>
        <v>20636372</v>
      </c>
    </row>
    <row r="257" spans="1:21" x14ac:dyDescent="0.25">
      <c r="A257" s="24"/>
      <c r="B257" s="32"/>
      <c r="C257" s="33"/>
      <c r="D257" s="33"/>
      <c r="E257" s="33"/>
      <c r="F257" s="33"/>
      <c r="G257" s="33"/>
      <c r="H257" s="33"/>
      <c r="I257" s="33"/>
      <c r="J257" s="34"/>
      <c r="K257" s="32"/>
      <c r="L257" s="33"/>
      <c r="M257" s="33"/>
      <c r="N257" s="33"/>
      <c r="O257" s="33"/>
      <c r="P257" s="33"/>
      <c r="Q257" s="33"/>
      <c r="R257" s="33"/>
      <c r="S257" s="33"/>
      <c r="T257" s="33"/>
      <c r="U257" s="34"/>
    </row>
    <row r="258" spans="1:21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3"/>
      <c r="J258" s="34"/>
      <c r="K258" s="32"/>
      <c r="L258" s="33"/>
      <c r="M258" s="33"/>
      <c r="N258" s="33"/>
      <c r="O258" s="33"/>
      <c r="P258" s="33"/>
      <c r="Q258" s="33"/>
      <c r="R258" s="33"/>
      <c r="S258" s="33"/>
      <c r="T258" s="33"/>
      <c r="U258" s="34"/>
    </row>
    <row r="259" spans="1:21" x14ac:dyDescent="0.25">
      <c r="A259" s="25" t="s">
        <v>150</v>
      </c>
      <c r="B259" s="14">
        <v>41626</v>
      </c>
      <c r="C259" s="6">
        <v>0</v>
      </c>
      <c r="D259" s="6">
        <v>393241</v>
      </c>
      <c r="E259" s="6">
        <v>23353</v>
      </c>
      <c r="F259" s="6">
        <v>12874</v>
      </c>
      <c r="G259" s="6">
        <v>56133</v>
      </c>
      <c r="H259" s="6">
        <v>0</v>
      </c>
      <c r="I259" s="6">
        <v>0</v>
      </c>
      <c r="J259" s="15">
        <v>527227</v>
      </c>
      <c r="K259" s="14">
        <v>87992</v>
      </c>
      <c r="L259" s="6">
        <v>2087</v>
      </c>
      <c r="M259" s="6">
        <v>149292</v>
      </c>
      <c r="N259" s="6">
        <v>19952</v>
      </c>
      <c r="O259" s="6">
        <v>7749</v>
      </c>
      <c r="P259" s="6">
        <v>19802</v>
      </c>
      <c r="Q259" s="6">
        <v>723</v>
      </c>
      <c r="R259" s="6">
        <v>0</v>
      </c>
      <c r="S259" s="6">
        <v>-55871</v>
      </c>
      <c r="T259" s="6">
        <v>0</v>
      </c>
      <c r="U259" s="15">
        <v>231726</v>
      </c>
    </row>
    <row r="260" spans="1:21" x14ac:dyDescent="0.25">
      <c r="A260" s="25" t="s">
        <v>151</v>
      </c>
      <c r="B260" s="14">
        <v>47765</v>
      </c>
      <c r="C260" s="6">
        <v>0</v>
      </c>
      <c r="D260" s="6">
        <v>309414</v>
      </c>
      <c r="E260" s="6">
        <v>75158</v>
      </c>
      <c r="F260" s="6">
        <v>0</v>
      </c>
      <c r="G260" s="6">
        <v>43151</v>
      </c>
      <c r="H260" s="6">
        <v>28389</v>
      </c>
      <c r="I260" s="6">
        <v>0</v>
      </c>
      <c r="J260" s="15">
        <v>503877</v>
      </c>
      <c r="K260" s="14">
        <v>36498</v>
      </c>
      <c r="L260" s="6">
        <v>0</v>
      </c>
      <c r="M260" s="6">
        <v>190379</v>
      </c>
      <c r="N260" s="6">
        <v>31462</v>
      </c>
      <c r="O260" s="6">
        <v>159</v>
      </c>
      <c r="P260" s="6">
        <v>28780</v>
      </c>
      <c r="Q260" s="6">
        <v>54</v>
      </c>
      <c r="R260" s="6">
        <v>0</v>
      </c>
      <c r="S260" s="6">
        <v>1496</v>
      </c>
      <c r="T260" s="6">
        <v>6396</v>
      </c>
      <c r="U260" s="15">
        <v>295224</v>
      </c>
    </row>
    <row r="261" spans="1:21" x14ac:dyDescent="0.25">
      <c r="A261" s="25" t="s">
        <v>152</v>
      </c>
      <c r="B261" s="14">
        <v>49982</v>
      </c>
      <c r="C261" s="6">
        <v>0</v>
      </c>
      <c r="D261" s="6">
        <v>380517</v>
      </c>
      <c r="E261" s="6">
        <v>40337</v>
      </c>
      <c r="F261" s="6">
        <v>0</v>
      </c>
      <c r="G261" s="6">
        <v>52016</v>
      </c>
      <c r="H261" s="6">
        <v>16472</v>
      </c>
      <c r="I261" s="6">
        <v>0</v>
      </c>
      <c r="J261" s="15">
        <v>539324</v>
      </c>
      <c r="K261" s="14">
        <v>25531</v>
      </c>
      <c r="L261" s="6">
        <v>1140</v>
      </c>
      <c r="M261" s="6">
        <v>136925</v>
      </c>
      <c r="N261" s="6">
        <v>3536</v>
      </c>
      <c r="O261" s="6">
        <v>0</v>
      </c>
      <c r="P261" s="6">
        <v>20302</v>
      </c>
      <c r="Q261" s="6">
        <v>1453</v>
      </c>
      <c r="R261" s="6">
        <v>1611</v>
      </c>
      <c r="S261" s="6">
        <v>-1718</v>
      </c>
      <c r="T261" s="6">
        <v>0</v>
      </c>
      <c r="U261" s="15">
        <v>188780</v>
      </c>
    </row>
    <row r="262" spans="1:21" x14ac:dyDescent="0.25">
      <c r="A262" s="25" t="s">
        <v>153</v>
      </c>
      <c r="B262" s="14">
        <v>59472</v>
      </c>
      <c r="C262" s="6">
        <v>0</v>
      </c>
      <c r="D262" s="6">
        <v>392695</v>
      </c>
      <c r="E262" s="6">
        <v>37202</v>
      </c>
      <c r="F262" s="6">
        <v>0</v>
      </c>
      <c r="G262" s="6">
        <v>167142</v>
      </c>
      <c r="H262" s="6">
        <v>13852</v>
      </c>
      <c r="I262" s="6">
        <v>0</v>
      </c>
      <c r="J262" s="15">
        <v>670363</v>
      </c>
      <c r="K262" s="14">
        <v>52010</v>
      </c>
      <c r="L262" s="6">
        <v>0</v>
      </c>
      <c r="M262" s="6">
        <v>140857</v>
      </c>
      <c r="N262" s="6">
        <v>41673</v>
      </c>
      <c r="O262" s="6">
        <v>0</v>
      </c>
      <c r="P262" s="6">
        <v>50705</v>
      </c>
      <c r="Q262" s="6">
        <v>1180</v>
      </c>
      <c r="R262" s="6">
        <v>1466</v>
      </c>
      <c r="S262" s="6">
        <v>310673</v>
      </c>
      <c r="T262" s="6">
        <v>0</v>
      </c>
      <c r="U262" s="15">
        <v>598564</v>
      </c>
    </row>
    <row r="263" spans="1:21" x14ac:dyDescent="0.25">
      <c r="A263" s="22" t="s">
        <v>162</v>
      </c>
      <c r="B263" s="12">
        <f t="shared" ref="B263:J263" si="71">SUM(B259:B262)</f>
        <v>198845</v>
      </c>
      <c r="C263" s="5">
        <f t="shared" si="71"/>
        <v>0</v>
      </c>
      <c r="D263" s="5">
        <f t="shared" si="71"/>
        <v>1475867</v>
      </c>
      <c r="E263" s="5">
        <f t="shared" si="71"/>
        <v>176050</v>
      </c>
      <c r="F263" s="5">
        <f t="shared" si="71"/>
        <v>12874</v>
      </c>
      <c r="G263" s="5">
        <f t="shared" si="71"/>
        <v>318442</v>
      </c>
      <c r="H263" s="5">
        <f t="shared" si="71"/>
        <v>58713</v>
      </c>
      <c r="I263" s="5">
        <f t="shared" si="71"/>
        <v>0</v>
      </c>
      <c r="J263" s="13">
        <f t="shared" si="71"/>
        <v>2240791</v>
      </c>
      <c r="K263" s="12">
        <f t="shared" ref="K263:U263" si="72">SUM(K259:K262)</f>
        <v>202031</v>
      </c>
      <c r="L263" s="5">
        <f t="shared" si="72"/>
        <v>3227</v>
      </c>
      <c r="M263" s="5">
        <f t="shared" si="72"/>
        <v>617453</v>
      </c>
      <c r="N263" s="5">
        <f t="shared" si="72"/>
        <v>96623</v>
      </c>
      <c r="O263" s="5">
        <f t="shared" si="72"/>
        <v>7908</v>
      </c>
      <c r="P263" s="5">
        <f t="shared" si="72"/>
        <v>119589</v>
      </c>
      <c r="Q263" s="5">
        <f t="shared" si="72"/>
        <v>3410</v>
      </c>
      <c r="R263" s="5">
        <f t="shared" si="72"/>
        <v>3077</v>
      </c>
      <c r="S263" s="5">
        <f t="shared" si="72"/>
        <v>254580</v>
      </c>
      <c r="T263" s="5">
        <f t="shared" si="72"/>
        <v>6396</v>
      </c>
      <c r="U263" s="13">
        <f t="shared" si="72"/>
        <v>1314294</v>
      </c>
    </row>
    <row r="264" spans="1:21" x14ac:dyDescent="0.25">
      <c r="A264" s="24"/>
      <c r="B264" s="32"/>
      <c r="C264" s="33"/>
      <c r="D264" s="33"/>
      <c r="E264" s="33"/>
      <c r="F264" s="33"/>
      <c r="G264" s="33"/>
      <c r="H264" s="33"/>
      <c r="I264" s="33"/>
      <c r="J264" s="34"/>
      <c r="K264" s="32"/>
      <c r="L264" s="33"/>
      <c r="M264" s="33"/>
      <c r="N264" s="33"/>
      <c r="O264" s="33"/>
      <c r="P264" s="33"/>
      <c r="Q264" s="33"/>
      <c r="R264" s="33"/>
      <c r="S264" s="33"/>
      <c r="T264" s="33"/>
      <c r="U264" s="34"/>
    </row>
    <row r="265" spans="1:21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3"/>
      <c r="J265" s="34"/>
      <c r="K265" s="32"/>
      <c r="L265" s="33"/>
      <c r="M265" s="33"/>
      <c r="N265" s="33"/>
      <c r="O265" s="33"/>
      <c r="P265" s="33"/>
      <c r="Q265" s="33"/>
      <c r="R265" s="33"/>
      <c r="S265" s="33"/>
      <c r="T265" s="33"/>
      <c r="U265" s="34"/>
    </row>
    <row r="266" spans="1:21" x14ac:dyDescent="0.25">
      <c r="A266" s="25" t="s">
        <v>150</v>
      </c>
      <c r="B266" s="14">
        <v>4112675</v>
      </c>
      <c r="C266" s="6">
        <v>9580319</v>
      </c>
      <c r="D266" s="6">
        <v>0</v>
      </c>
      <c r="E266" s="6">
        <v>0</v>
      </c>
      <c r="F266" s="6">
        <v>1110673</v>
      </c>
      <c r="G266" s="6">
        <v>6238531</v>
      </c>
      <c r="H266" s="6">
        <v>476529</v>
      </c>
      <c r="I266" s="6">
        <v>0</v>
      </c>
      <c r="J266" s="15">
        <v>21518727</v>
      </c>
      <c r="K266" s="14">
        <v>3357330</v>
      </c>
      <c r="L266" s="6">
        <v>0</v>
      </c>
      <c r="M266" s="6">
        <v>6767192</v>
      </c>
      <c r="N266" s="6">
        <v>0</v>
      </c>
      <c r="O266" s="6">
        <v>562546</v>
      </c>
      <c r="P266" s="6">
        <v>1388558</v>
      </c>
      <c r="Q266" s="6">
        <v>0</v>
      </c>
      <c r="R266" s="6">
        <v>0</v>
      </c>
      <c r="S266" s="6">
        <v>790435</v>
      </c>
      <c r="T266" s="6">
        <v>380051</v>
      </c>
      <c r="U266" s="15">
        <v>13246112</v>
      </c>
    </row>
    <row r="267" spans="1:21" x14ac:dyDescent="0.25">
      <c r="A267" s="25" t="s">
        <v>151</v>
      </c>
      <c r="B267" s="14">
        <v>3871797</v>
      </c>
      <c r="C267" s="6">
        <v>6771763</v>
      </c>
      <c r="D267" s="6">
        <v>0</v>
      </c>
      <c r="E267" s="6">
        <v>0</v>
      </c>
      <c r="F267" s="6">
        <v>451131</v>
      </c>
      <c r="G267" s="6">
        <v>5936046</v>
      </c>
      <c r="H267" s="6">
        <v>1014249</v>
      </c>
      <c r="I267" s="6">
        <v>0</v>
      </c>
      <c r="J267" s="15">
        <v>18044986</v>
      </c>
      <c r="K267" s="14">
        <v>3289607</v>
      </c>
      <c r="L267" s="6">
        <v>0</v>
      </c>
      <c r="M267" s="6">
        <v>4543390</v>
      </c>
      <c r="N267" s="6">
        <v>0</v>
      </c>
      <c r="O267" s="6">
        <v>283855</v>
      </c>
      <c r="P267" s="6">
        <v>1414271</v>
      </c>
      <c r="Q267" s="6">
        <v>0</v>
      </c>
      <c r="R267" s="6">
        <v>0</v>
      </c>
      <c r="S267" s="6">
        <v>1073043</v>
      </c>
      <c r="T267" s="6">
        <v>509656</v>
      </c>
      <c r="U267" s="15">
        <v>11113822</v>
      </c>
    </row>
    <row r="268" spans="1:21" x14ac:dyDescent="0.25">
      <c r="A268" s="25" t="s">
        <v>152</v>
      </c>
      <c r="B268" s="14">
        <v>3036984</v>
      </c>
      <c r="C268" s="6">
        <v>8223384</v>
      </c>
      <c r="D268" s="6">
        <v>0</v>
      </c>
      <c r="E268" s="6">
        <v>0</v>
      </c>
      <c r="F268" s="6">
        <v>1023828</v>
      </c>
      <c r="G268" s="6">
        <v>6106547</v>
      </c>
      <c r="H268" s="6">
        <v>1171377</v>
      </c>
      <c r="I268" s="6">
        <v>0</v>
      </c>
      <c r="J268" s="15">
        <v>19562120</v>
      </c>
      <c r="K268" s="14">
        <v>2511039</v>
      </c>
      <c r="L268" s="6">
        <v>0</v>
      </c>
      <c r="M268" s="6">
        <v>5587925</v>
      </c>
      <c r="N268" s="6">
        <v>0</v>
      </c>
      <c r="O268" s="6">
        <v>577594</v>
      </c>
      <c r="P268" s="6">
        <v>2081223</v>
      </c>
      <c r="Q268" s="6">
        <v>0</v>
      </c>
      <c r="R268" s="6">
        <v>0</v>
      </c>
      <c r="S268" s="6">
        <v>980216</v>
      </c>
      <c r="T268" s="6">
        <v>610414</v>
      </c>
      <c r="U268" s="15">
        <v>12348411</v>
      </c>
    </row>
    <row r="269" spans="1:21" x14ac:dyDescent="0.25">
      <c r="A269" s="25" t="s">
        <v>153</v>
      </c>
      <c r="B269" s="14">
        <v>3925365</v>
      </c>
      <c r="C269" s="6">
        <v>9870381</v>
      </c>
      <c r="D269" s="6">
        <v>0</v>
      </c>
      <c r="E269" s="6">
        <v>0</v>
      </c>
      <c r="F269" s="6">
        <v>1271478</v>
      </c>
      <c r="G269" s="6">
        <v>6800863</v>
      </c>
      <c r="H269" s="6">
        <v>706723</v>
      </c>
      <c r="I269" s="6">
        <v>0</v>
      </c>
      <c r="J269" s="15">
        <v>22574810</v>
      </c>
      <c r="K269" s="14">
        <v>3484447</v>
      </c>
      <c r="L269" s="6">
        <v>0</v>
      </c>
      <c r="M269" s="6">
        <v>6979127</v>
      </c>
      <c r="N269" s="6">
        <v>0</v>
      </c>
      <c r="O269" s="6">
        <v>826749</v>
      </c>
      <c r="P269" s="6">
        <v>1675277</v>
      </c>
      <c r="Q269" s="6">
        <v>0</v>
      </c>
      <c r="R269" s="6">
        <v>0</v>
      </c>
      <c r="S269" s="6">
        <v>791212</v>
      </c>
      <c r="T269" s="6">
        <v>825004</v>
      </c>
      <c r="U269" s="15">
        <v>14581816</v>
      </c>
    </row>
    <row r="270" spans="1:21" x14ac:dyDescent="0.25">
      <c r="A270" s="22" t="s">
        <v>162</v>
      </c>
      <c r="B270" s="12">
        <f t="shared" ref="B270:J270" si="73">SUM(B266:B269)</f>
        <v>14946821</v>
      </c>
      <c r="C270" s="5">
        <f t="shared" si="73"/>
        <v>34445847</v>
      </c>
      <c r="D270" s="5">
        <f t="shared" si="73"/>
        <v>0</v>
      </c>
      <c r="E270" s="5">
        <f t="shared" si="73"/>
        <v>0</v>
      </c>
      <c r="F270" s="5">
        <f t="shared" si="73"/>
        <v>3857110</v>
      </c>
      <c r="G270" s="5">
        <f t="shared" si="73"/>
        <v>25081987</v>
      </c>
      <c r="H270" s="5">
        <f t="shared" si="73"/>
        <v>3368878</v>
      </c>
      <c r="I270" s="5">
        <f t="shared" si="73"/>
        <v>0</v>
      </c>
      <c r="J270" s="13">
        <f t="shared" si="73"/>
        <v>81700643</v>
      </c>
      <c r="K270" s="12">
        <f t="shared" ref="K270:U270" si="74">SUM(K266:K269)</f>
        <v>12642423</v>
      </c>
      <c r="L270" s="5">
        <f t="shared" si="74"/>
        <v>0</v>
      </c>
      <c r="M270" s="5">
        <f t="shared" si="74"/>
        <v>23877634</v>
      </c>
      <c r="N270" s="5">
        <f t="shared" si="74"/>
        <v>0</v>
      </c>
      <c r="O270" s="5">
        <f t="shared" si="74"/>
        <v>2250744</v>
      </c>
      <c r="P270" s="5">
        <f t="shared" si="74"/>
        <v>6559329</v>
      </c>
      <c r="Q270" s="5">
        <f t="shared" si="74"/>
        <v>0</v>
      </c>
      <c r="R270" s="5">
        <f t="shared" si="74"/>
        <v>0</v>
      </c>
      <c r="S270" s="5">
        <f t="shared" si="74"/>
        <v>3634906</v>
      </c>
      <c r="T270" s="5">
        <f t="shared" si="74"/>
        <v>2325125</v>
      </c>
      <c r="U270" s="13">
        <f t="shared" si="74"/>
        <v>51290161</v>
      </c>
    </row>
    <row r="271" spans="1:21" x14ac:dyDescent="0.25">
      <c r="A271" s="24"/>
      <c r="B271" s="32"/>
      <c r="C271" s="33"/>
      <c r="D271" s="33"/>
      <c r="E271" s="33"/>
      <c r="F271" s="33"/>
      <c r="G271" s="33"/>
      <c r="H271" s="33"/>
      <c r="I271" s="33"/>
      <c r="J271" s="34"/>
      <c r="K271" s="32"/>
      <c r="L271" s="33"/>
      <c r="M271" s="33"/>
      <c r="N271" s="33"/>
      <c r="O271" s="33"/>
      <c r="P271" s="33"/>
      <c r="Q271" s="33"/>
      <c r="R271" s="33"/>
      <c r="S271" s="33"/>
      <c r="T271" s="33"/>
      <c r="U271" s="34"/>
    </row>
    <row r="272" spans="1:21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3"/>
      <c r="J272" s="34"/>
      <c r="K272" s="32"/>
      <c r="L272" s="33"/>
      <c r="M272" s="33"/>
      <c r="N272" s="33"/>
      <c r="O272" s="33"/>
      <c r="P272" s="33"/>
      <c r="Q272" s="33"/>
      <c r="R272" s="33"/>
      <c r="S272" s="33"/>
      <c r="T272" s="33"/>
      <c r="U272" s="34"/>
    </row>
    <row r="273" spans="1:21" x14ac:dyDescent="0.25">
      <c r="A273" s="25" t="s">
        <v>150</v>
      </c>
      <c r="B273" s="14">
        <v>10508</v>
      </c>
      <c r="C273" s="6">
        <v>0</v>
      </c>
      <c r="D273" s="6">
        <v>9811</v>
      </c>
      <c r="E273" s="6">
        <v>0</v>
      </c>
      <c r="F273" s="6">
        <v>0</v>
      </c>
      <c r="G273" s="6">
        <v>5728</v>
      </c>
      <c r="H273" s="6">
        <v>0</v>
      </c>
      <c r="I273" s="6">
        <v>0</v>
      </c>
      <c r="J273" s="15">
        <v>26047</v>
      </c>
      <c r="K273" s="14">
        <v>6044</v>
      </c>
      <c r="L273" s="6">
        <v>0</v>
      </c>
      <c r="M273" s="6">
        <v>-56140</v>
      </c>
      <c r="N273" s="6">
        <v>0</v>
      </c>
      <c r="O273" s="6">
        <v>0</v>
      </c>
      <c r="P273" s="6">
        <v>2291</v>
      </c>
      <c r="Q273" s="6">
        <v>0</v>
      </c>
      <c r="R273" s="6">
        <v>0</v>
      </c>
      <c r="S273" s="6">
        <v>0</v>
      </c>
      <c r="T273" s="6">
        <v>0</v>
      </c>
      <c r="U273" s="15">
        <v>-47805</v>
      </c>
    </row>
    <row r="274" spans="1:21" x14ac:dyDescent="0.25">
      <c r="A274" s="25" t="s">
        <v>151</v>
      </c>
      <c r="B274" s="14">
        <v>0</v>
      </c>
      <c r="C274" s="6">
        <v>0</v>
      </c>
      <c r="D274" s="6">
        <v>52620</v>
      </c>
      <c r="E274" s="6">
        <v>0</v>
      </c>
      <c r="F274" s="6">
        <v>0</v>
      </c>
      <c r="G274" s="6">
        <v>8630</v>
      </c>
      <c r="H274" s="6">
        <v>3576</v>
      </c>
      <c r="I274" s="6">
        <v>0</v>
      </c>
      <c r="J274" s="15">
        <v>64826</v>
      </c>
      <c r="K274" s="14">
        <v>0</v>
      </c>
      <c r="L274" s="6">
        <v>0</v>
      </c>
      <c r="M274" s="6">
        <v>-51822</v>
      </c>
      <c r="N274" s="6">
        <v>0</v>
      </c>
      <c r="O274" s="6">
        <v>0</v>
      </c>
      <c r="P274" s="6">
        <v>3452</v>
      </c>
      <c r="Q274" s="6">
        <v>0</v>
      </c>
      <c r="R274" s="6">
        <v>0</v>
      </c>
      <c r="S274" s="6">
        <v>0</v>
      </c>
      <c r="T274" s="6">
        <v>0</v>
      </c>
      <c r="U274" s="15">
        <v>-48370</v>
      </c>
    </row>
    <row r="275" spans="1:21" x14ac:dyDescent="0.25">
      <c r="A275" s="25" t="s">
        <v>152</v>
      </c>
      <c r="B275" s="14">
        <v>16559</v>
      </c>
      <c r="C275" s="6">
        <v>0</v>
      </c>
      <c r="D275" s="6">
        <v>36999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15">
        <v>53558</v>
      </c>
      <c r="K275" s="14">
        <v>-12859</v>
      </c>
      <c r="L275" s="6">
        <v>0</v>
      </c>
      <c r="M275" s="6">
        <v>-100197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15">
        <v>-113056</v>
      </c>
    </row>
    <row r="276" spans="1:21" x14ac:dyDescent="0.25">
      <c r="A276" s="25" t="s">
        <v>153</v>
      </c>
      <c r="B276" s="14">
        <v>2628</v>
      </c>
      <c r="C276" s="6">
        <v>0</v>
      </c>
      <c r="D276" s="6">
        <v>26969</v>
      </c>
      <c r="E276" s="6">
        <v>0</v>
      </c>
      <c r="F276" s="6">
        <v>0</v>
      </c>
      <c r="G276" s="6">
        <v>12265</v>
      </c>
      <c r="H276" s="6">
        <v>5457</v>
      </c>
      <c r="I276" s="6">
        <v>0</v>
      </c>
      <c r="J276" s="15">
        <v>47319</v>
      </c>
      <c r="K276" s="14">
        <v>2628</v>
      </c>
      <c r="L276" s="6">
        <v>0</v>
      </c>
      <c r="M276" s="6">
        <v>-87361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15">
        <v>-84733</v>
      </c>
    </row>
    <row r="277" spans="1:21" x14ac:dyDescent="0.25">
      <c r="A277" s="22" t="s">
        <v>162</v>
      </c>
      <c r="B277" s="12">
        <f t="shared" ref="B277:J277" si="75">SUM(B273:B276)</f>
        <v>29695</v>
      </c>
      <c r="C277" s="5">
        <f t="shared" si="75"/>
        <v>0</v>
      </c>
      <c r="D277" s="5">
        <f t="shared" si="75"/>
        <v>126399</v>
      </c>
      <c r="E277" s="5">
        <f t="shared" si="75"/>
        <v>0</v>
      </c>
      <c r="F277" s="5">
        <f t="shared" si="75"/>
        <v>0</v>
      </c>
      <c r="G277" s="5">
        <f t="shared" si="75"/>
        <v>26623</v>
      </c>
      <c r="H277" s="5">
        <f t="shared" si="75"/>
        <v>9033</v>
      </c>
      <c r="I277" s="5">
        <f t="shared" si="75"/>
        <v>0</v>
      </c>
      <c r="J277" s="13">
        <f t="shared" si="75"/>
        <v>191750</v>
      </c>
      <c r="K277" s="12">
        <f t="shared" ref="K277:U277" si="76">SUM(K273:K276)</f>
        <v>-4187</v>
      </c>
      <c r="L277" s="5">
        <f t="shared" si="76"/>
        <v>0</v>
      </c>
      <c r="M277" s="5">
        <f t="shared" si="76"/>
        <v>-295520</v>
      </c>
      <c r="N277" s="5">
        <f t="shared" si="76"/>
        <v>0</v>
      </c>
      <c r="O277" s="5">
        <f t="shared" si="76"/>
        <v>0</v>
      </c>
      <c r="P277" s="5">
        <f t="shared" si="76"/>
        <v>5743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0</v>
      </c>
      <c r="U277" s="13">
        <f t="shared" si="76"/>
        <v>-293964</v>
      </c>
    </row>
    <row r="278" spans="1:21" x14ac:dyDescent="0.25">
      <c r="A278" s="24"/>
      <c r="B278" s="32"/>
      <c r="C278" s="33"/>
      <c r="D278" s="33"/>
      <c r="E278" s="33"/>
      <c r="F278" s="33"/>
      <c r="G278" s="33"/>
      <c r="H278" s="33"/>
      <c r="I278" s="33"/>
      <c r="J278" s="34"/>
      <c r="K278" s="32"/>
      <c r="L278" s="33"/>
      <c r="M278" s="33"/>
      <c r="N278" s="33"/>
      <c r="O278" s="33"/>
      <c r="P278" s="33"/>
      <c r="Q278" s="33"/>
      <c r="R278" s="33"/>
      <c r="S278" s="33"/>
      <c r="T278" s="33"/>
      <c r="U278" s="34"/>
    </row>
    <row r="279" spans="1:21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3"/>
      <c r="J279" s="34"/>
      <c r="K279" s="32"/>
      <c r="L279" s="33"/>
      <c r="M279" s="33"/>
      <c r="N279" s="33"/>
      <c r="O279" s="33"/>
      <c r="P279" s="33"/>
      <c r="Q279" s="33"/>
      <c r="R279" s="33"/>
      <c r="S279" s="33"/>
      <c r="T279" s="33"/>
      <c r="U279" s="34"/>
    </row>
    <row r="280" spans="1:21" x14ac:dyDescent="0.25">
      <c r="A280" s="25" t="s">
        <v>150</v>
      </c>
      <c r="B280" s="14">
        <v>9367.06</v>
      </c>
      <c r="C280" s="6">
        <v>0</v>
      </c>
      <c r="D280" s="6">
        <v>159537.75</v>
      </c>
      <c r="E280" s="6">
        <v>0</v>
      </c>
      <c r="F280" s="6">
        <v>0</v>
      </c>
      <c r="G280" s="6">
        <v>33230.78</v>
      </c>
      <c r="H280" s="6">
        <v>0</v>
      </c>
      <c r="I280" s="6">
        <v>0</v>
      </c>
      <c r="J280" s="15">
        <v>202135.59</v>
      </c>
      <c r="K280" s="14">
        <v>-19899.28</v>
      </c>
      <c r="L280" s="6">
        <v>0</v>
      </c>
      <c r="M280" s="6">
        <v>-532524.43999999994</v>
      </c>
      <c r="N280" s="6">
        <v>0</v>
      </c>
      <c r="O280" s="6">
        <v>0</v>
      </c>
      <c r="P280" s="6">
        <v>11927.95</v>
      </c>
      <c r="Q280" s="6">
        <v>2271.65</v>
      </c>
      <c r="R280" s="6">
        <v>0</v>
      </c>
      <c r="S280" s="6">
        <v>10426.81</v>
      </c>
      <c r="T280" s="6">
        <v>0</v>
      </c>
      <c r="U280" s="15">
        <v>-527797.31000000006</v>
      </c>
    </row>
    <row r="281" spans="1:21" x14ac:dyDescent="0.25">
      <c r="A281" s="25" t="s">
        <v>151</v>
      </c>
      <c r="B281" s="14">
        <v>56.9</v>
      </c>
      <c r="C281" s="6">
        <v>0</v>
      </c>
      <c r="D281" s="6">
        <v>28858.83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15">
        <v>28915.73</v>
      </c>
      <c r="K281" s="14">
        <v>5741.51</v>
      </c>
      <c r="L281" s="6">
        <v>0</v>
      </c>
      <c r="M281" s="6">
        <v>-44299.89</v>
      </c>
      <c r="N281" s="6">
        <v>0</v>
      </c>
      <c r="O281" s="6">
        <v>0</v>
      </c>
      <c r="P281" s="6">
        <v>2092.48</v>
      </c>
      <c r="Q281" s="6">
        <v>284.16000000000003</v>
      </c>
      <c r="R281" s="6">
        <v>2078.5300000000002</v>
      </c>
      <c r="S281" s="6">
        <v>5817.95</v>
      </c>
      <c r="T281" s="6">
        <v>0</v>
      </c>
      <c r="U281" s="15">
        <v>-28285.26</v>
      </c>
    </row>
    <row r="282" spans="1:21" x14ac:dyDescent="0.25">
      <c r="A282" s="25" t="s">
        <v>152</v>
      </c>
      <c r="B282" s="14">
        <v>0</v>
      </c>
      <c r="C282" s="6">
        <v>0</v>
      </c>
      <c r="D282" s="6">
        <v>13910.93</v>
      </c>
      <c r="E282" s="6">
        <v>0</v>
      </c>
      <c r="F282" s="6">
        <v>0</v>
      </c>
      <c r="G282" s="6">
        <v>9247.34</v>
      </c>
      <c r="H282" s="6">
        <v>0</v>
      </c>
      <c r="I282" s="6">
        <v>0</v>
      </c>
      <c r="J282" s="15">
        <v>23158.27</v>
      </c>
      <c r="K282" s="14">
        <v>0</v>
      </c>
      <c r="L282" s="6">
        <v>0</v>
      </c>
      <c r="M282" s="6">
        <v>-203742.53</v>
      </c>
      <c r="N282" s="6">
        <v>0</v>
      </c>
      <c r="O282" s="6">
        <v>0</v>
      </c>
      <c r="P282" s="6">
        <v>1434.1</v>
      </c>
      <c r="Q282" s="6">
        <v>129.24</v>
      </c>
      <c r="R282" s="6">
        <v>0</v>
      </c>
      <c r="S282" s="6">
        <v>1226.26</v>
      </c>
      <c r="T282" s="6">
        <v>0</v>
      </c>
      <c r="U282" s="15">
        <v>-200952.93</v>
      </c>
    </row>
    <row r="283" spans="1:21" x14ac:dyDescent="0.25">
      <c r="A283" s="25" t="s">
        <v>153</v>
      </c>
      <c r="B283" s="14">
        <v>0</v>
      </c>
      <c r="C283" s="6">
        <v>0</v>
      </c>
      <c r="D283" s="6">
        <v>339401.48</v>
      </c>
      <c r="E283" s="6">
        <v>0</v>
      </c>
      <c r="F283" s="6">
        <v>0</v>
      </c>
      <c r="G283" s="6">
        <v>5866.07</v>
      </c>
      <c r="H283" s="6">
        <v>6556.98</v>
      </c>
      <c r="I283" s="6">
        <v>0</v>
      </c>
      <c r="J283" s="15">
        <v>351824.53</v>
      </c>
      <c r="K283" s="14">
        <v>8849</v>
      </c>
      <c r="L283" s="6">
        <v>0</v>
      </c>
      <c r="M283" s="6">
        <v>-64222.84</v>
      </c>
      <c r="N283" s="6">
        <v>0</v>
      </c>
      <c r="O283" s="6">
        <v>0</v>
      </c>
      <c r="P283" s="6">
        <v>20548.12</v>
      </c>
      <c r="Q283" s="6">
        <v>2034.02</v>
      </c>
      <c r="R283" s="6">
        <v>0</v>
      </c>
      <c r="S283" s="6">
        <v>11181.67</v>
      </c>
      <c r="T283" s="6">
        <v>0</v>
      </c>
      <c r="U283" s="15">
        <v>-21610.03</v>
      </c>
    </row>
    <row r="284" spans="1:21" x14ac:dyDescent="0.25">
      <c r="A284" s="22" t="s">
        <v>162</v>
      </c>
      <c r="B284" s="12">
        <f t="shared" ref="B284:J284" si="77">SUM(B280:B283)</f>
        <v>9423.9599999999991</v>
      </c>
      <c r="C284" s="5">
        <f t="shared" si="77"/>
        <v>0</v>
      </c>
      <c r="D284" s="5">
        <f t="shared" si="77"/>
        <v>541708.99</v>
      </c>
      <c r="E284" s="5">
        <f t="shared" si="77"/>
        <v>0</v>
      </c>
      <c r="F284" s="5">
        <f t="shared" si="77"/>
        <v>0</v>
      </c>
      <c r="G284" s="5">
        <f t="shared" si="77"/>
        <v>48344.189999999995</v>
      </c>
      <c r="H284" s="5">
        <f t="shared" si="77"/>
        <v>6556.98</v>
      </c>
      <c r="I284" s="5">
        <f t="shared" si="77"/>
        <v>0</v>
      </c>
      <c r="J284" s="13">
        <f t="shared" si="77"/>
        <v>606034.12</v>
      </c>
      <c r="K284" s="12">
        <f t="shared" ref="K284:U284" si="78">SUM(K280:K283)</f>
        <v>-5308.7699999999986</v>
      </c>
      <c r="L284" s="5">
        <f t="shared" si="78"/>
        <v>0</v>
      </c>
      <c r="M284" s="5">
        <f t="shared" si="78"/>
        <v>-844789.7</v>
      </c>
      <c r="N284" s="5">
        <f t="shared" si="78"/>
        <v>0</v>
      </c>
      <c r="O284" s="5">
        <f t="shared" si="78"/>
        <v>0</v>
      </c>
      <c r="P284" s="5">
        <f t="shared" si="78"/>
        <v>36002.65</v>
      </c>
      <c r="Q284" s="5">
        <f t="shared" si="78"/>
        <v>4719.07</v>
      </c>
      <c r="R284" s="5">
        <f t="shared" si="78"/>
        <v>2078.5300000000002</v>
      </c>
      <c r="S284" s="5">
        <f t="shared" si="78"/>
        <v>28652.689999999995</v>
      </c>
      <c r="T284" s="5">
        <f t="shared" si="78"/>
        <v>0</v>
      </c>
      <c r="U284" s="13">
        <f t="shared" si="78"/>
        <v>-778645.53</v>
      </c>
    </row>
    <row r="285" spans="1:21" x14ac:dyDescent="0.25">
      <c r="A285" s="24"/>
      <c r="B285" s="32"/>
      <c r="C285" s="33"/>
      <c r="D285" s="33"/>
      <c r="E285" s="33"/>
      <c r="F285" s="33"/>
      <c r="G285" s="33"/>
      <c r="H285" s="33"/>
      <c r="I285" s="33"/>
      <c r="J285" s="34"/>
      <c r="K285" s="32"/>
      <c r="L285" s="33"/>
      <c r="M285" s="33"/>
      <c r="N285" s="33"/>
      <c r="O285" s="33"/>
      <c r="P285" s="33"/>
      <c r="Q285" s="33"/>
      <c r="R285" s="33"/>
      <c r="S285" s="33"/>
      <c r="T285" s="33"/>
      <c r="U285" s="34"/>
    </row>
    <row r="286" spans="1:21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3"/>
      <c r="J286" s="34"/>
      <c r="K286" s="32"/>
      <c r="L286" s="33"/>
      <c r="M286" s="33"/>
      <c r="N286" s="33"/>
      <c r="O286" s="33"/>
      <c r="P286" s="33"/>
      <c r="Q286" s="33"/>
      <c r="R286" s="33"/>
      <c r="S286" s="33"/>
      <c r="T286" s="33"/>
      <c r="U286" s="34"/>
    </row>
    <row r="287" spans="1:21" x14ac:dyDescent="0.25">
      <c r="A287" s="25" t="s">
        <v>150</v>
      </c>
      <c r="B287" s="14">
        <v>374452</v>
      </c>
      <c r="C287" s="6">
        <v>333</v>
      </c>
      <c r="D287" s="6">
        <v>1090216</v>
      </c>
      <c r="E287" s="6">
        <v>49334</v>
      </c>
      <c r="F287" s="6">
        <v>317566</v>
      </c>
      <c r="G287" s="6">
        <v>916860</v>
      </c>
      <c r="H287" s="6">
        <v>149910</v>
      </c>
      <c r="I287" s="6">
        <v>0</v>
      </c>
      <c r="J287" s="15">
        <v>2898671</v>
      </c>
      <c r="K287" s="14">
        <v>432437</v>
      </c>
      <c r="L287" s="6">
        <v>0</v>
      </c>
      <c r="M287" s="6">
        <v>624140</v>
      </c>
      <c r="N287" s="6">
        <v>0</v>
      </c>
      <c r="O287" s="6">
        <v>144732</v>
      </c>
      <c r="P287" s="6">
        <v>-13179</v>
      </c>
      <c r="Q287" s="6">
        <v>24815</v>
      </c>
      <c r="R287" s="6">
        <v>12660</v>
      </c>
      <c r="S287" s="6">
        <v>368133</v>
      </c>
      <c r="T287" s="6">
        <v>0</v>
      </c>
      <c r="U287" s="15">
        <v>1593738</v>
      </c>
    </row>
    <row r="288" spans="1:21" x14ac:dyDescent="0.25">
      <c r="A288" s="25" t="s">
        <v>151</v>
      </c>
      <c r="B288" s="14">
        <v>341572</v>
      </c>
      <c r="C288" s="6">
        <v>-153</v>
      </c>
      <c r="D288" s="6">
        <v>1222424</v>
      </c>
      <c r="E288" s="6">
        <v>704</v>
      </c>
      <c r="F288" s="6">
        <v>48341</v>
      </c>
      <c r="G288" s="6">
        <v>873578</v>
      </c>
      <c r="H288" s="6">
        <v>4460</v>
      </c>
      <c r="I288" s="6">
        <v>0</v>
      </c>
      <c r="J288" s="15">
        <v>2490926</v>
      </c>
      <c r="K288" s="14">
        <v>857791</v>
      </c>
      <c r="L288" s="6">
        <v>0</v>
      </c>
      <c r="M288" s="6">
        <v>265682</v>
      </c>
      <c r="N288" s="6">
        <v>6117</v>
      </c>
      <c r="O288" s="6">
        <v>106404</v>
      </c>
      <c r="P288" s="6">
        <v>-44473</v>
      </c>
      <c r="Q288" s="6">
        <v>29044</v>
      </c>
      <c r="R288" s="6">
        <v>-331</v>
      </c>
      <c r="S288" s="6">
        <v>55833</v>
      </c>
      <c r="T288" s="6">
        <v>0</v>
      </c>
      <c r="U288" s="15">
        <v>1276067</v>
      </c>
    </row>
    <row r="289" spans="1:21" x14ac:dyDescent="0.25">
      <c r="A289" s="25" t="s">
        <v>152</v>
      </c>
      <c r="B289" s="14">
        <v>287495</v>
      </c>
      <c r="C289" s="6">
        <v>601</v>
      </c>
      <c r="D289" s="6">
        <v>901479</v>
      </c>
      <c r="E289" s="6">
        <v>0</v>
      </c>
      <c r="F289" s="6">
        <v>13402</v>
      </c>
      <c r="G289" s="6">
        <v>435949</v>
      </c>
      <c r="H289" s="6">
        <v>168385</v>
      </c>
      <c r="I289" s="6">
        <v>0</v>
      </c>
      <c r="J289" s="15">
        <v>1807311</v>
      </c>
      <c r="K289" s="14">
        <v>131293</v>
      </c>
      <c r="L289" s="6">
        <v>120</v>
      </c>
      <c r="M289" s="6">
        <v>39064</v>
      </c>
      <c r="N289" s="6">
        <v>380</v>
      </c>
      <c r="O289" s="6">
        <v>61081</v>
      </c>
      <c r="P289" s="6">
        <v>73321</v>
      </c>
      <c r="Q289" s="6">
        <v>33975</v>
      </c>
      <c r="R289" s="6">
        <v>3625</v>
      </c>
      <c r="S289" s="6">
        <v>170872</v>
      </c>
      <c r="T289" s="6">
        <v>0</v>
      </c>
      <c r="U289" s="15">
        <v>513731</v>
      </c>
    </row>
    <row r="290" spans="1:21" x14ac:dyDescent="0.25">
      <c r="A290" s="25" t="s">
        <v>153</v>
      </c>
      <c r="B290" s="14">
        <v>169078</v>
      </c>
      <c r="C290" s="6">
        <v>0</v>
      </c>
      <c r="D290" s="6">
        <v>1309117</v>
      </c>
      <c r="E290" s="6">
        <v>0</v>
      </c>
      <c r="F290" s="6">
        <v>140394</v>
      </c>
      <c r="G290" s="6">
        <v>377700</v>
      </c>
      <c r="H290" s="6">
        <v>61703</v>
      </c>
      <c r="I290" s="6">
        <v>0</v>
      </c>
      <c r="J290" s="15">
        <v>2057992</v>
      </c>
      <c r="K290" s="14">
        <v>141296</v>
      </c>
      <c r="L290" s="6">
        <v>100</v>
      </c>
      <c r="M290" s="6">
        <v>655106</v>
      </c>
      <c r="N290" s="6">
        <v>7102</v>
      </c>
      <c r="O290" s="6">
        <v>63977</v>
      </c>
      <c r="P290" s="6">
        <v>110673</v>
      </c>
      <c r="Q290" s="6">
        <v>38023</v>
      </c>
      <c r="R290" s="6">
        <v>991</v>
      </c>
      <c r="S290" s="6">
        <v>331568</v>
      </c>
      <c r="T290" s="6">
        <v>0</v>
      </c>
      <c r="U290" s="15">
        <v>1348836</v>
      </c>
    </row>
    <row r="291" spans="1:21" ht="15.75" thickBot="1" x14ac:dyDescent="0.3">
      <c r="A291" s="26" t="s">
        <v>162</v>
      </c>
      <c r="B291" s="16">
        <f t="shared" ref="B291:J291" si="79">SUM(B287:B290)</f>
        <v>1172597</v>
      </c>
      <c r="C291" s="21">
        <f t="shared" si="79"/>
        <v>781</v>
      </c>
      <c r="D291" s="21">
        <f t="shared" si="79"/>
        <v>4523236</v>
      </c>
      <c r="E291" s="21">
        <f t="shared" si="79"/>
        <v>50038</v>
      </c>
      <c r="F291" s="21">
        <f t="shared" si="79"/>
        <v>519703</v>
      </c>
      <c r="G291" s="21">
        <f t="shared" si="79"/>
        <v>2604087</v>
      </c>
      <c r="H291" s="21">
        <f t="shared" si="79"/>
        <v>384458</v>
      </c>
      <c r="I291" s="21">
        <f t="shared" si="79"/>
        <v>0</v>
      </c>
      <c r="J291" s="17">
        <f t="shared" si="79"/>
        <v>9254900</v>
      </c>
      <c r="K291" s="16">
        <f t="shared" ref="K291:U291" si="80">SUM(K287:K290)</f>
        <v>1562817</v>
      </c>
      <c r="L291" s="21">
        <f t="shared" si="80"/>
        <v>220</v>
      </c>
      <c r="M291" s="21">
        <f t="shared" si="80"/>
        <v>1583992</v>
      </c>
      <c r="N291" s="21">
        <f t="shared" si="80"/>
        <v>13599</v>
      </c>
      <c r="O291" s="21">
        <f t="shared" si="80"/>
        <v>376194</v>
      </c>
      <c r="P291" s="21">
        <f t="shared" si="80"/>
        <v>126342</v>
      </c>
      <c r="Q291" s="21">
        <f t="shared" si="80"/>
        <v>125857</v>
      </c>
      <c r="R291" s="21">
        <f t="shared" si="80"/>
        <v>16945</v>
      </c>
      <c r="S291" s="21">
        <f t="shared" si="80"/>
        <v>926406</v>
      </c>
      <c r="T291" s="21">
        <f t="shared" si="80"/>
        <v>0</v>
      </c>
      <c r="U291" s="17">
        <f t="shared" si="80"/>
        <v>4732372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9" width="19.140625" style="44" customWidth="1"/>
    <col min="10" max="10" width="20.28515625" style="44" bestFit="1" customWidth="1"/>
    <col min="11" max="20" width="19.140625" style="44" customWidth="1"/>
    <col min="21" max="21" width="20.28515625" style="44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21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44</v>
      </c>
      <c r="C13" s="52"/>
      <c r="D13" s="52"/>
      <c r="E13" s="52"/>
      <c r="F13" s="60"/>
      <c r="G13" s="60"/>
      <c r="H13" s="60"/>
      <c r="I13" s="60"/>
      <c r="J13" s="61"/>
      <c r="K13" s="62" t="s">
        <v>45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155</v>
      </c>
      <c r="C14" s="4" t="s">
        <v>156</v>
      </c>
      <c r="D14" s="4" t="s">
        <v>157</v>
      </c>
      <c r="E14" s="4" t="s">
        <v>158</v>
      </c>
      <c r="F14" s="4" t="s">
        <v>38</v>
      </c>
      <c r="G14" s="4" t="s">
        <v>159</v>
      </c>
      <c r="H14" s="4" t="s">
        <v>39</v>
      </c>
      <c r="I14" s="4" t="s">
        <v>40</v>
      </c>
      <c r="J14" s="11" t="s">
        <v>35</v>
      </c>
      <c r="K14" s="10" t="s">
        <v>155</v>
      </c>
      <c r="L14" s="4" t="s">
        <v>156</v>
      </c>
      <c r="M14" s="4" t="s">
        <v>157</v>
      </c>
      <c r="N14" s="4" t="s">
        <v>158</v>
      </c>
      <c r="O14" s="4" t="s">
        <v>38</v>
      </c>
      <c r="P14" s="4" t="s">
        <v>159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163</v>
      </c>
      <c r="B15" s="12">
        <f>SUM(B16:B18)</f>
        <v>1363014231.3099999</v>
      </c>
      <c r="C15" s="5">
        <f t="shared" ref="C15:U15" si="0">SUM(C16:C18)</f>
        <v>4642355630.1199989</v>
      </c>
      <c r="D15" s="5">
        <f t="shared" si="0"/>
        <v>3932632257.6499996</v>
      </c>
      <c r="E15" s="5">
        <f t="shared" si="0"/>
        <v>3884958107.48</v>
      </c>
      <c r="F15" s="5">
        <f t="shared" si="0"/>
        <v>880692382</v>
      </c>
      <c r="G15" s="5">
        <f t="shared" si="0"/>
        <v>7223286577.6799984</v>
      </c>
      <c r="H15" s="5">
        <f t="shared" si="0"/>
        <v>1173068573.3700001</v>
      </c>
      <c r="I15" s="5">
        <f t="shared" si="0"/>
        <v>135985593.20999998</v>
      </c>
      <c r="J15" s="13">
        <f t="shared" si="0"/>
        <v>23235993352.82</v>
      </c>
      <c r="K15" s="12">
        <f t="shared" si="0"/>
        <v>1266774039.3699999</v>
      </c>
      <c r="L15" s="5">
        <f t="shared" si="0"/>
        <v>4454114268.2700005</v>
      </c>
      <c r="M15" s="5">
        <f t="shared" si="0"/>
        <v>3524490933.5799999</v>
      </c>
      <c r="N15" s="5">
        <f t="shared" si="0"/>
        <v>3522388088.7399998</v>
      </c>
      <c r="O15" s="5">
        <f t="shared" si="0"/>
        <v>611524853.71000004</v>
      </c>
      <c r="P15" s="5">
        <f t="shared" si="0"/>
        <v>5552523127.7400007</v>
      </c>
      <c r="Q15" s="5">
        <f t="shared" si="0"/>
        <v>542842862.95000005</v>
      </c>
      <c r="R15" s="5">
        <f t="shared" si="0"/>
        <v>237067157.51000002</v>
      </c>
      <c r="S15" s="5">
        <f t="shared" si="0"/>
        <v>293235382.27999997</v>
      </c>
      <c r="T15" s="5">
        <f t="shared" si="0"/>
        <v>553963444.25</v>
      </c>
      <c r="U15" s="13">
        <f t="shared" si="0"/>
        <v>20558924158.400002</v>
      </c>
    </row>
    <row r="16" spans="1:21" x14ac:dyDescent="0.25">
      <c r="A16" s="23" t="s">
        <v>146</v>
      </c>
      <c r="B16" s="12">
        <f>B25+B32+B39+B46+B53+B60+B67+B74+B81+B88+B95+B102+B109+B116+B123+B130+B137+B144</f>
        <v>934360446.17999995</v>
      </c>
      <c r="C16" s="5">
        <f t="shared" ref="C16:U16" si="1">C25+C32+C39+C46+C53+C60+C67+C74+C81+C88+C95+C102+C109+C116+C123+C130+C137+C144</f>
        <v>4269137128.4599996</v>
      </c>
      <c r="D16" s="5">
        <f t="shared" si="1"/>
        <v>2445654359.1599998</v>
      </c>
      <c r="E16" s="5">
        <f t="shared" si="1"/>
        <v>2971847888</v>
      </c>
      <c r="F16" s="5">
        <f t="shared" si="1"/>
        <v>641847763.52999997</v>
      </c>
      <c r="G16" s="5">
        <f t="shared" si="1"/>
        <v>5364863699.7099991</v>
      </c>
      <c r="H16" s="5">
        <f t="shared" si="1"/>
        <v>1014100453.6200001</v>
      </c>
      <c r="I16" s="5">
        <f t="shared" si="1"/>
        <v>116843204.02</v>
      </c>
      <c r="J16" s="13">
        <f t="shared" si="1"/>
        <v>17758654942.68</v>
      </c>
      <c r="K16" s="12">
        <f t="shared" si="1"/>
        <v>873903834.81999993</v>
      </c>
      <c r="L16" s="5">
        <f t="shared" si="1"/>
        <v>4110061227.1100001</v>
      </c>
      <c r="M16" s="5">
        <f t="shared" si="1"/>
        <v>2306958027.6399999</v>
      </c>
      <c r="N16" s="5">
        <f t="shared" si="1"/>
        <v>2761236308.5499997</v>
      </c>
      <c r="O16" s="5">
        <f t="shared" si="1"/>
        <v>404621306.38000005</v>
      </c>
      <c r="P16" s="5">
        <f t="shared" si="1"/>
        <v>4455979662.8100004</v>
      </c>
      <c r="Q16" s="5">
        <f t="shared" si="1"/>
        <v>475553829.97000003</v>
      </c>
      <c r="R16" s="5">
        <f t="shared" si="1"/>
        <v>206110927.34000003</v>
      </c>
      <c r="S16" s="5">
        <f t="shared" si="1"/>
        <v>156660107.74999997</v>
      </c>
      <c r="T16" s="5">
        <f t="shared" si="1"/>
        <v>504777886</v>
      </c>
      <c r="U16" s="13">
        <f t="shared" si="1"/>
        <v>16255863118.370001</v>
      </c>
    </row>
    <row r="17" spans="1:21" x14ac:dyDescent="0.25">
      <c r="A17" s="23" t="s">
        <v>147</v>
      </c>
      <c r="B17" s="12">
        <f>B151+B158+B165+B172+B179+B186+B193</f>
        <v>256871134.48999998</v>
      </c>
      <c r="C17" s="5">
        <f t="shared" ref="C17:U17" si="2">C151+C158+C165+C172+C179+C186+C193</f>
        <v>366221356.70999998</v>
      </c>
      <c r="D17" s="5">
        <f t="shared" si="2"/>
        <v>1176012638.3700001</v>
      </c>
      <c r="E17" s="5">
        <f t="shared" si="2"/>
        <v>772280452.63999999</v>
      </c>
      <c r="F17" s="5">
        <f t="shared" si="2"/>
        <v>186626150.44</v>
      </c>
      <c r="G17" s="5">
        <f t="shared" si="2"/>
        <v>1562305401.6399999</v>
      </c>
      <c r="H17" s="5">
        <f t="shared" si="2"/>
        <v>122563947.75999999</v>
      </c>
      <c r="I17" s="5">
        <f t="shared" si="2"/>
        <v>18433817</v>
      </c>
      <c r="J17" s="13">
        <f t="shared" si="2"/>
        <v>4461314899.0499992</v>
      </c>
      <c r="K17" s="12">
        <f t="shared" si="2"/>
        <v>237768599.74000001</v>
      </c>
      <c r="L17" s="5">
        <f t="shared" si="2"/>
        <v>336891783.39999998</v>
      </c>
      <c r="M17" s="5">
        <f t="shared" si="2"/>
        <v>994258472.61000001</v>
      </c>
      <c r="N17" s="5">
        <f t="shared" si="2"/>
        <v>656713458.6500001</v>
      </c>
      <c r="O17" s="5">
        <f t="shared" si="2"/>
        <v>168652015.34999999</v>
      </c>
      <c r="P17" s="5">
        <f t="shared" si="2"/>
        <v>987143905.57999992</v>
      </c>
      <c r="Q17" s="5">
        <f t="shared" si="2"/>
        <v>58454304.189999998</v>
      </c>
      <c r="R17" s="5">
        <f t="shared" si="2"/>
        <v>23662114.410000004</v>
      </c>
      <c r="S17" s="5">
        <f t="shared" si="2"/>
        <v>107335040.28</v>
      </c>
      <c r="T17" s="5">
        <f t="shared" si="2"/>
        <v>33764215.18</v>
      </c>
      <c r="U17" s="13">
        <f t="shared" si="2"/>
        <v>3604643909.3900003</v>
      </c>
    </row>
    <row r="18" spans="1:21" x14ac:dyDescent="0.25">
      <c r="A18" s="23" t="s">
        <v>148</v>
      </c>
      <c r="B18" s="12">
        <f>B200+B207+B214+B221+B228+B235+B242+B249+B256+B263+B270+B277+B284+B291</f>
        <v>171782650.64000002</v>
      </c>
      <c r="C18" s="5">
        <f t="shared" ref="C18:U18" si="3">C200+C207+C214+C221+C228+C235+C242+C249+C256+C263+C270+C277+C284+C291</f>
        <v>6997144.9500000002</v>
      </c>
      <c r="D18" s="5">
        <f t="shared" si="3"/>
        <v>310965260.11999995</v>
      </c>
      <c r="E18" s="5">
        <f t="shared" si="3"/>
        <v>140829766.84</v>
      </c>
      <c r="F18" s="5">
        <f t="shared" si="3"/>
        <v>52218468.030000001</v>
      </c>
      <c r="G18" s="5">
        <f t="shared" si="3"/>
        <v>296117476.33000004</v>
      </c>
      <c r="H18" s="5">
        <f t="shared" si="3"/>
        <v>36404171.990000002</v>
      </c>
      <c r="I18" s="5">
        <f t="shared" si="3"/>
        <v>708572.19</v>
      </c>
      <c r="J18" s="13">
        <f t="shared" si="3"/>
        <v>1016023511.09</v>
      </c>
      <c r="K18" s="12">
        <f t="shared" si="3"/>
        <v>155101604.80999997</v>
      </c>
      <c r="L18" s="5">
        <f t="shared" si="3"/>
        <v>7161257.7599999998</v>
      </c>
      <c r="M18" s="5">
        <f t="shared" si="3"/>
        <v>223274433.32999998</v>
      </c>
      <c r="N18" s="5">
        <f t="shared" si="3"/>
        <v>104438321.53999999</v>
      </c>
      <c r="O18" s="5">
        <f t="shared" si="3"/>
        <v>38251531.979999997</v>
      </c>
      <c r="P18" s="5">
        <f t="shared" si="3"/>
        <v>109399559.34999999</v>
      </c>
      <c r="Q18" s="5">
        <f t="shared" si="3"/>
        <v>8834728.7899999991</v>
      </c>
      <c r="R18" s="5">
        <f t="shared" si="3"/>
        <v>7294115.7599999998</v>
      </c>
      <c r="S18" s="5">
        <f t="shared" si="3"/>
        <v>29240234.25</v>
      </c>
      <c r="T18" s="5">
        <f t="shared" si="3"/>
        <v>15421343.07</v>
      </c>
      <c r="U18" s="13">
        <f t="shared" si="3"/>
        <v>698417130.63999987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150</v>
      </c>
      <c r="B21" s="14">
        <v>8114112.9800000004</v>
      </c>
      <c r="C21" s="6">
        <v>54337883.100000001</v>
      </c>
      <c r="D21" s="6">
        <v>31715403.82</v>
      </c>
      <c r="E21" s="6">
        <v>47215387.719999999</v>
      </c>
      <c r="F21" s="6">
        <v>11710219.470000001</v>
      </c>
      <c r="G21" s="6">
        <v>86698943.549999997</v>
      </c>
      <c r="H21" s="6">
        <v>7150418.9900000002</v>
      </c>
      <c r="I21" s="6">
        <v>757650</v>
      </c>
      <c r="J21" s="15">
        <v>247700019.63</v>
      </c>
      <c r="K21" s="14">
        <v>7619546.1500000004</v>
      </c>
      <c r="L21" s="6">
        <v>51980413.380000003</v>
      </c>
      <c r="M21" s="6">
        <v>29746838.170000002</v>
      </c>
      <c r="N21" s="6">
        <v>44373289.770000003</v>
      </c>
      <c r="O21" s="6">
        <v>11856774.93</v>
      </c>
      <c r="P21" s="6">
        <v>72043677.75</v>
      </c>
      <c r="Q21" s="6">
        <v>6024093.1200000001</v>
      </c>
      <c r="R21" s="6">
        <v>796331.48</v>
      </c>
      <c r="S21" s="6">
        <v>1509854.56</v>
      </c>
      <c r="T21" s="6">
        <v>0</v>
      </c>
      <c r="U21" s="15">
        <v>225950819.31</v>
      </c>
    </row>
    <row r="22" spans="1:21" x14ac:dyDescent="0.25">
      <c r="A22" s="25" t="s">
        <v>151</v>
      </c>
      <c r="B22" s="14">
        <v>7939393.9800000004</v>
      </c>
      <c r="C22" s="6">
        <v>59398828.020000003</v>
      </c>
      <c r="D22" s="6">
        <v>32248848.969999999</v>
      </c>
      <c r="E22" s="6">
        <v>46718778</v>
      </c>
      <c r="F22" s="6">
        <v>9821636.0299999993</v>
      </c>
      <c r="G22" s="6">
        <v>89336662</v>
      </c>
      <c r="H22" s="6">
        <v>8660924</v>
      </c>
      <c r="I22" s="6">
        <v>1652063</v>
      </c>
      <c r="J22" s="15">
        <v>255777134</v>
      </c>
      <c r="K22" s="14">
        <v>7567377.4299999997</v>
      </c>
      <c r="L22" s="6">
        <v>57086572.240000002</v>
      </c>
      <c r="M22" s="6">
        <v>29955335.739999998</v>
      </c>
      <c r="N22" s="6">
        <v>43794332.990000002</v>
      </c>
      <c r="O22" s="6">
        <v>11739060.85</v>
      </c>
      <c r="P22" s="6">
        <v>75340100.909999996</v>
      </c>
      <c r="Q22" s="6">
        <v>4658540.67</v>
      </c>
      <c r="R22" s="6">
        <v>2082428.11</v>
      </c>
      <c r="S22" s="6">
        <v>2993116.32</v>
      </c>
      <c r="T22" s="6">
        <v>0</v>
      </c>
      <c r="U22" s="15">
        <v>235216865.25999999</v>
      </c>
    </row>
    <row r="23" spans="1:21" x14ac:dyDescent="0.25">
      <c r="A23" s="25" t="s">
        <v>152</v>
      </c>
      <c r="B23" s="14">
        <v>10183337</v>
      </c>
      <c r="C23" s="6">
        <v>59517494</v>
      </c>
      <c r="D23" s="6">
        <v>30629596.579999998</v>
      </c>
      <c r="E23" s="6">
        <v>50630537</v>
      </c>
      <c r="F23" s="6">
        <v>9126752.4199999999</v>
      </c>
      <c r="G23" s="6">
        <v>93182099</v>
      </c>
      <c r="H23" s="6">
        <v>10310307</v>
      </c>
      <c r="I23" s="6">
        <v>791276</v>
      </c>
      <c r="J23" s="15">
        <v>264371399</v>
      </c>
      <c r="K23" s="14">
        <v>9774929.8800000008</v>
      </c>
      <c r="L23" s="6">
        <v>57305814</v>
      </c>
      <c r="M23" s="6">
        <v>28920190.420000002</v>
      </c>
      <c r="N23" s="6">
        <v>47521304.100000001</v>
      </c>
      <c r="O23" s="6">
        <v>10657239.34</v>
      </c>
      <c r="P23" s="6">
        <v>78311947.120000005</v>
      </c>
      <c r="Q23" s="6">
        <v>7045686.2800000003</v>
      </c>
      <c r="R23" s="6">
        <v>763821.57</v>
      </c>
      <c r="S23" s="6">
        <v>2444055.7200000002</v>
      </c>
      <c r="T23" s="6">
        <v>0</v>
      </c>
      <c r="U23" s="15">
        <v>242744988.43000001</v>
      </c>
    </row>
    <row r="24" spans="1:21" x14ac:dyDescent="0.25">
      <c r="A24" s="25" t="s">
        <v>153</v>
      </c>
      <c r="B24" s="14">
        <v>8091705.0099999998</v>
      </c>
      <c r="C24" s="6">
        <v>57051382</v>
      </c>
      <c r="D24" s="6">
        <v>30298196.260000002</v>
      </c>
      <c r="E24" s="6">
        <v>44087363.020000003</v>
      </c>
      <c r="F24" s="6">
        <v>9196798.7400000002</v>
      </c>
      <c r="G24" s="6">
        <v>89019008.980000004</v>
      </c>
      <c r="H24" s="6">
        <v>9531716</v>
      </c>
      <c r="I24" s="6">
        <v>496092</v>
      </c>
      <c r="J24" s="15">
        <v>247772262.00999999</v>
      </c>
      <c r="K24" s="14">
        <v>7281235.6399999997</v>
      </c>
      <c r="L24" s="6">
        <v>54827068.289999999</v>
      </c>
      <c r="M24" s="6">
        <v>28224167.239999998</v>
      </c>
      <c r="N24" s="6">
        <v>41529260.009999998</v>
      </c>
      <c r="O24" s="6">
        <v>12431787.85</v>
      </c>
      <c r="P24" s="6">
        <v>74686751.689999998</v>
      </c>
      <c r="Q24" s="6">
        <v>5508263.4800000004</v>
      </c>
      <c r="R24" s="6">
        <v>607884.52</v>
      </c>
      <c r="S24" s="6">
        <v>2765265.78</v>
      </c>
      <c r="T24" s="6">
        <v>0</v>
      </c>
      <c r="U24" s="15">
        <v>227861684.5</v>
      </c>
    </row>
    <row r="25" spans="1:21" x14ac:dyDescent="0.25">
      <c r="A25" s="22" t="s">
        <v>162</v>
      </c>
      <c r="B25" s="12">
        <f t="shared" ref="B25:J25" si="4">SUM(B21:B24)</f>
        <v>34328548.969999999</v>
      </c>
      <c r="C25" s="5">
        <f t="shared" si="4"/>
        <v>230305587.12</v>
      </c>
      <c r="D25" s="5">
        <f t="shared" si="4"/>
        <v>124892045.63000001</v>
      </c>
      <c r="E25" s="5">
        <f t="shared" si="4"/>
        <v>188652065.74000001</v>
      </c>
      <c r="F25" s="5">
        <f t="shared" si="4"/>
        <v>39855406.660000004</v>
      </c>
      <c r="G25" s="5">
        <f t="shared" si="4"/>
        <v>358236713.53000003</v>
      </c>
      <c r="H25" s="5">
        <f t="shared" si="4"/>
        <v>35653365.990000002</v>
      </c>
      <c r="I25" s="5">
        <f t="shared" si="4"/>
        <v>3697081</v>
      </c>
      <c r="J25" s="13">
        <f t="shared" si="4"/>
        <v>1015620814.64</v>
      </c>
      <c r="K25" s="12">
        <f t="shared" ref="K25:U25" si="5">SUM(K21:K24)</f>
        <v>32243089.100000001</v>
      </c>
      <c r="L25" s="5">
        <f t="shared" si="5"/>
        <v>221199867.91</v>
      </c>
      <c r="M25" s="5">
        <f t="shared" si="5"/>
        <v>116846531.56999999</v>
      </c>
      <c r="N25" s="5">
        <f t="shared" si="5"/>
        <v>177218186.87</v>
      </c>
      <c r="O25" s="5">
        <f t="shared" si="5"/>
        <v>46684862.970000006</v>
      </c>
      <c r="P25" s="5">
        <f t="shared" si="5"/>
        <v>300382477.47000003</v>
      </c>
      <c r="Q25" s="5">
        <f t="shared" si="5"/>
        <v>23236583.550000001</v>
      </c>
      <c r="R25" s="5">
        <f t="shared" si="5"/>
        <v>4250465.68</v>
      </c>
      <c r="S25" s="5">
        <f t="shared" si="5"/>
        <v>9712292.379999999</v>
      </c>
      <c r="T25" s="5">
        <f t="shared" si="5"/>
        <v>0</v>
      </c>
      <c r="U25" s="13">
        <f t="shared" si="5"/>
        <v>931774357.5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150</v>
      </c>
      <c r="B28" s="14">
        <v>12508263.02</v>
      </c>
      <c r="C28" s="6">
        <v>49444836.039999999</v>
      </c>
      <c r="D28" s="6">
        <v>29089443.100000001</v>
      </c>
      <c r="E28" s="6">
        <v>40003349.109999999</v>
      </c>
      <c r="F28" s="6">
        <v>2796211.97</v>
      </c>
      <c r="G28" s="6">
        <v>44945896.170000002</v>
      </c>
      <c r="H28" s="6">
        <v>9674600.9900000002</v>
      </c>
      <c r="I28" s="6">
        <v>857927</v>
      </c>
      <c r="J28" s="15">
        <v>189320527.40000001</v>
      </c>
      <c r="K28" s="14">
        <v>10897564.220000001</v>
      </c>
      <c r="L28" s="6">
        <v>47647377.520000003</v>
      </c>
      <c r="M28" s="6">
        <v>26817902.530000001</v>
      </c>
      <c r="N28" s="6">
        <v>37036699.18</v>
      </c>
      <c r="O28" s="6">
        <v>4973730.7699999996</v>
      </c>
      <c r="P28" s="6">
        <v>37571486.960000001</v>
      </c>
      <c r="Q28" s="6">
        <v>5740301.6500000004</v>
      </c>
      <c r="R28" s="6">
        <v>1220973.24</v>
      </c>
      <c r="S28" s="6">
        <v>2198760.61</v>
      </c>
      <c r="T28" s="6">
        <v>0</v>
      </c>
      <c r="U28" s="15">
        <v>174104796.68000001</v>
      </c>
    </row>
    <row r="29" spans="1:21" x14ac:dyDescent="0.25">
      <c r="A29" s="25" t="s">
        <v>151</v>
      </c>
      <c r="B29" s="14">
        <v>11498167.99</v>
      </c>
      <c r="C29" s="6">
        <v>56161856</v>
      </c>
      <c r="D29" s="6">
        <v>25789045.73</v>
      </c>
      <c r="E29" s="6">
        <v>34714418</v>
      </c>
      <c r="F29" s="6">
        <v>5720775.2699999996</v>
      </c>
      <c r="G29" s="6">
        <v>46546889</v>
      </c>
      <c r="H29" s="6">
        <v>13470371.01</v>
      </c>
      <c r="I29" s="6">
        <v>1326087</v>
      </c>
      <c r="J29" s="15">
        <v>195227610</v>
      </c>
      <c r="K29" s="14">
        <v>10666101.59</v>
      </c>
      <c r="L29" s="6">
        <v>54035000.57</v>
      </c>
      <c r="M29" s="6">
        <v>24066726.34</v>
      </c>
      <c r="N29" s="6">
        <v>32306967.16</v>
      </c>
      <c r="O29" s="6">
        <v>5628142.04</v>
      </c>
      <c r="P29" s="6">
        <v>38851806.530000001</v>
      </c>
      <c r="Q29" s="6">
        <v>10160843.130000001</v>
      </c>
      <c r="R29" s="6">
        <v>1443413.24</v>
      </c>
      <c r="S29" s="6">
        <v>3612578.42</v>
      </c>
      <c r="T29" s="6">
        <v>0</v>
      </c>
      <c r="U29" s="15">
        <v>180771579.02000001</v>
      </c>
    </row>
    <row r="30" spans="1:21" x14ac:dyDescent="0.25">
      <c r="A30" s="25" t="s">
        <v>152</v>
      </c>
      <c r="B30" s="14">
        <v>11652544</v>
      </c>
      <c r="C30" s="6">
        <v>56006454.609999999</v>
      </c>
      <c r="D30" s="6">
        <v>26752941.73</v>
      </c>
      <c r="E30" s="6">
        <v>39398090.299999997</v>
      </c>
      <c r="F30" s="6">
        <v>4531059.87</v>
      </c>
      <c r="G30" s="6">
        <v>43427850.200000003</v>
      </c>
      <c r="H30" s="6">
        <v>14509128</v>
      </c>
      <c r="I30" s="6">
        <v>1765655</v>
      </c>
      <c r="J30" s="15">
        <v>198043723.71000001</v>
      </c>
      <c r="K30" s="14">
        <v>10487243.050000001</v>
      </c>
      <c r="L30" s="6">
        <v>53346360.380000003</v>
      </c>
      <c r="M30" s="6">
        <v>25165764.359999999</v>
      </c>
      <c r="N30" s="6">
        <v>36774480.219999999</v>
      </c>
      <c r="O30" s="6">
        <v>6698413.9100000001</v>
      </c>
      <c r="P30" s="6">
        <v>36732999.030000001</v>
      </c>
      <c r="Q30" s="6">
        <v>8792042.1300000008</v>
      </c>
      <c r="R30" s="6">
        <v>2233473.29</v>
      </c>
      <c r="S30" s="6">
        <v>3247031.61</v>
      </c>
      <c r="T30" s="6">
        <v>0</v>
      </c>
      <c r="U30" s="15">
        <v>183477807.97999999</v>
      </c>
    </row>
    <row r="31" spans="1:21" x14ac:dyDescent="0.25">
      <c r="A31" s="25" t="s">
        <v>153</v>
      </c>
      <c r="B31" s="14">
        <v>10322159</v>
      </c>
      <c r="C31" s="6">
        <v>50317602.299999997</v>
      </c>
      <c r="D31" s="6">
        <v>20546331.809999999</v>
      </c>
      <c r="E31" s="6">
        <v>32905068</v>
      </c>
      <c r="F31" s="6">
        <v>5030763.4800000004</v>
      </c>
      <c r="G31" s="6">
        <v>38415022.600000001</v>
      </c>
      <c r="H31" s="6">
        <v>10846481.01</v>
      </c>
      <c r="I31" s="6">
        <v>2310809</v>
      </c>
      <c r="J31" s="15">
        <v>170694237.19999999</v>
      </c>
      <c r="K31" s="14">
        <v>9542009.2699999996</v>
      </c>
      <c r="L31" s="6">
        <v>49417859.700000003</v>
      </c>
      <c r="M31" s="6">
        <v>18696650.440000001</v>
      </c>
      <c r="N31" s="6">
        <v>30946725.289999999</v>
      </c>
      <c r="O31" s="6">
        <v>5648037.3700000001</v>
      </c>
      <c r="P31" s="6">
        <v>32456241.850000001</v>
      </c>
      <c r="Q31" s="6">
        <v>6107224.54</v>
      </c>
      <c r="R31" s="6">
        <v>2891875.01</v>
      </c>
      <c r="S31" s="6">
        <v>2313569.77</v>
      </c>
      <c r="T31" s="6">
        <v>0</v>
      </c>
      <c r="U31" s="15">
        <v>158020193.24000001</v>
      </c>
    </row>
    <row r="32" spans="1:21" x14ac:dyDescent="0.25">
      <c r="A32" s="22" t="s">
        <v>162</v>
      </c>
      <c r="B32" s="12">
        <f t="shared" ref="B32:J32" si="6">SUM(B28:B31)</f>
        <v>45981134.009999998</v>
      </c>
      <c r="C32" s="5">
        <f t="shared" si="6"/>
        <v>211930748.94999999</v>
      </c>
      <c r="D32" s="5">
        <f t="shared" si="6"/>
        <v>102177762.37</v>
      </c>
      <c r="E32" s="5">
        <f t="shared" si="6"/>
        <v>147020925.41</v>
      </c>
      <c r="F32" s="5">
        <f t="shared" si="6"/>
        <v>18078810.59</v>
      </c>
      <c r="G32" s="5">
        <f t="shared" si="6"/>
        <v>173335657.97</v>
      </c>
      <c r="H32" s="5">
        <f t="shared" si="6"/>
        <v>48500581.009999998</v>
      </c>
      <c r="I32" s="5">
        <f t="shared" si="6"/>
        <v>6260478</v>
      </c>
      <c r="J32" s="13">
        <f t="shared" si="6"/>
        <v>753286098.30999994</v>
      </c>
      <c r="K32" s="12">
        <f t="shared" ref="K32:U32" si="7">SUM(K28:K31)</f>
        <v>41592918.130000003</v>
      </c>
      <c r="L32" s="5">
        <f t="shared" si="7"/>
        <v>204446598.17000002</v>
      </c>
      <c r="M32" s="5">
        <f t="shared" si="7"/>
        <v>94747043.670000002</v>
      </c>
      <c r="N32" s="5">
        <f t="shared" si="7"/>
        <v>137064871.84999999</v>
      </c>
      <c r="O32" s="5">
        <f t="shared" si="7"/>
        <v>22948324.09</v>
      </c>
      <c r="P32" s="5">
        <f t="shared" si="7"/>
        <v>145612534.37</v>
      </c>
      <c r="Q32" s="5">
        <f t="shared" si="7"/>
        <v>30800411.450000003</v>
      </c>
      <c r="R32" s="5">
        <f t="shared" si="7"/>
        <v>7789734.7799999993</v>
      </c>
      <c r="S32" s="5">
        <f t="shared" si="7"/>
        <v>11371940.409999998</v>
      </c>
      <c r="T32" s="5">
        <f t="shared" si="7"/>
        <v>0</v>
      </c>
      <c r="U32" s="13">
        <f t="shared" si="7"/>
        <v>696374376.92000008</v>
      </c>
    </row>
    <row r="33" spans="1:21" x14ac:dyDescent="0.25">
      <c r="A33" s="24"/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3"/>
      <c r="J34" s="34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x14ac:dyDescent="0.25">
      <c r="A35" s="25" t="s">
        <v>150</v>
      </c>
      <c r="B35" s="14">
        <v>661333</v>
      </c>
      <c r="C35" s="6">
        <v>8229957</v>
      </c>
      <c r="D35" s="6">
        <v>3356762</v>
      </c>
      <c r="E35" s="6">
        <v>3288757</v>
      </c>
      <c r="F35" s="6">
        <v>0</v>
      </c>
      <c r="G35" s="6">
        <v>10898770</v>
      </c>
      <c r="H35" s="6">
        <v>2241009</v>
      </c>
      <c r="I35" s="6">
        <v>0</v>
      </c>
      <c r="J35" s="15">
        <v>28676588</v>
      </c>
      <c r="K35" s="14">
        <v>645846</v>
      </c>
      <c r="L35" s="6">
        <v>8050522</v>
      </c>
      <c r="M35" s="6">
        <v>3189707</v>
      </c>
      <c r="N35" s="6">
        <v>3125438</v>
      </c>
      <c r="O35" s="6">
        <v>0</v>
      </c>
      <c r="P35" s="6">
        <v>7827832</v>
      </c>
      <c r="Q35" s="6">
        <v>0</v>
      </c>
      <c r="R35" s="6">
        <v>0</v>
      </c>
      <c r="S35" s="6">
        <v>0</v>
      </c>
      <c r="T35" s="6">
        <v>2155100</v>
      </c>
      <c r="U35" s="15">
        <v>24994445</v>
      </c>
    </row>
    <row r="36" spans="1:21" x14ac:dyDescent="0.25">
      <c r="A36" s="25" t="s">
        <v>151</v>
      </c>
      <c r="B36" s="14">
        <v>646385</v>
      </c>
      <c r="C36" s="6">
        <v>8406748</v>
      </c>
      <c r="D36" s="6">
        <v>3224577</v>
      </c>
      <c r="E36" s="6">
        <v>3173119</v>
      </c>
      <c r="F36" s="6">
        <v>0</v>
      </c>
      <c r="G36" s="6">
        <v>10943791</v>
      </c>
      <c r="H36" s="6">
        <v>2117764</v>
      </c>
      <c r="I36" s="6">
        <v>0</v>
      </c>
      <c r="J36" s="15">
        <v>28512384</v>
      </c>
      <c r="K36" s="14">
        <v>633749</v>
      </c>
      <c r="L36" s="6">
        <v>8226572</v>
      </c>
      <c r="M36" s="6">
        <v>3063360</v>
      </c>
      <c r="N36" s="6">
        <v>3028119</v>
      </c>
      <c r="O36" s="6">
        <v>0</v>
      </c>
      <c r="P36" s="6">
        <v>7478498</v>
      </c>
      <c r="Q36" s="6">
        <v>0</v>
      </c>
      <c r="R36" s="6">
        <v>0</v>
      </c>
      <c r="S36" s="6">
        <v>0</v>
      </c>
      <c r="T36" s="6">
        <v>2062417</v>
      </c>
      <c r="U36" s="15">
        <v>24492715</v>
      </c>
    </row>
    <row r="37" spans="1:21" x14ac:dyDescent="0.25">
      <c r="A37" s="25" t="s">
        <v>152</v>
      </c>
      <c r="B37" s="14">
        <v>882526</v>
      </c>
      <c r="C37" s="6">
        <v>8104307</v>
      </c>
      <c r="D37" s="6">
        <v>2904039</v>
      </c>
      <c r="E37" s="6">
        <v>3145424</v>
      </c>
      <c r="F37" s="6">
        <v>0</v>
      </c>
      <c r="G37" s="6">
        <v>11265563</v>
      </c>
      <c r="H37" s="6">
        <v>1969849</v>
      </c>
      <c r="I37" s="6">
        <v>0</v>
      </c>
      <c r="J37" s="15">
        <v>28271708</v>
      </c>
      <c r="K37" s="14">
        <v>865864</v>
      </c>
      <c r="L37" s="6">
        <v>7929488</v>
      </c>
      <c r="M37" s="6">
        <v>2770257</v>
      </c>
      <c r="N37" s="6">
        <v>2994549</v>
      </c>
      <c r="O37" s="6">
        <v>0</v>
      </c>
      <c r="P37" s="6">
        <v>8288868</v>
      </c>
      <c r="Q37" s="6">
        <v>0</v>
      </c>
      <c r="R37" s="6">
        <v>0</v>
      </c>
      <c r="S37" s="6">
        <v>0</v>
      </c>
      <c r="T37" s="6">
        <v>1911433</v>
      </c>
      <c r="U37" s="15">
        <v>24760459</v>
      </c>
    </row>
    <row r="38" spans="1:21" x14ac:dyDescent="0.25">
      <c r="A38" s="25" t="s">
        <v>153</v>
      </c>
      <c r="B38" s="14">
        <v>755994</v>
      </c>
      <c r="C38" s="6">
        <v>8842419</v>
      </c>
      <c r="D38" s="6">
        <v>3458743</v>
      </c>
      <c r="E38" s="6">
        <v>3723362</v>
      </c>
      <c r="F38" s="6">
        <v>0</v>
      </c>
      <c r="G38" s="6">
        <v>14005702</v>
      </c>
      <c r="H38" s="6">
        <v>2516512</v>
      </c>
      <c r="I38" s="6">
        <v>0</v>
      </c>
      <c r="J38" s="15">
        <v>33302732</v>
      </c>
      <c r="K38" s="14">
        <v>741260</v>
      </c>
      <c r="L38" s="6">
        <v>8651846</v>
      </c>
      <c r="M38" s="6">
        <v>3297729</v>
      </c>
      <c r="N38" s="6">
        <v>3554596</v>
      </c>
      <c r="O38" s="6">
        <v>0</v>
      </c>
      <c r="P38" s="6">
        <v>10348972</v>
      </c>
      <c r="Q38" s="6">
        <v>0</v>
      </c>
      <c r="R38" s="6">
        <v>0</v>
      </c>
      <c r="S38" s="6">
        <v>0</v>
      </c>
      <c r="T38" s="6">
        <v>2460084</v>
      </c>
      <c r="U38" s="15">
        <v>29054487</v>
      </c>
    </row>
    <row r="39" spans="1:21" x14ac:dyDescent="0.25">
      <c r="A39" s="22" t="s">
        <v>162</v>
      </c>
      <c r="B39" s="12">
        <f t="shared" ref="B39:J39" si="8">SUM(B35:B38)</f>
        <v>2946238</v>
      </c>
      <c r="C39" s="5">
        <f t="shared" si="8"/>
        <v>33583431</v>
      </c>
      <c r="D39" s="5">
        <f t="shared" si="8"/>
        <v>12944121</v>
      </c>
      <c r="E39" s="5">
        <f t="shared" si="8"/>
        <v>13330662</v>
      </c>
      <c r="F39" s="5">
        <f t="shared" si="8"/>
        <v>0</v>
      </c>
      <c r="G39" s="5">
        <f t="shared" si="8"/>
        <v>47113826</v>
      </c>
      <c r="H39" s="5">
        <f t="shared" si="8"/>
        <v>8845134</v>
      </c>
      <c r="I39" s="5">
        <f t="shared" si="8"/>
        <v>0</v>
      </c>
      <c r="J39" s="13">
        <f t="shared" si="8"/>
        <v>118763412</v>
      </c>
      <c r="K39" s="12">
        <f t="shared" ref="K39:U39" si="9">SUM(K35:K38)</f>
        <v>2886719</v>
      </c>
      <c r="L39" s="5">
        <f t="shared" si="9"/>
        <v>32858428</v>
      </c>
      <c r="M39" s="5">
        <f t="shared" si="9"/>
        <v>12321053</v>
      </c>
      <c r="N39" s="5">
        <f t="shared" si="9"/>
        <v>12702702</v>
      </c>
      <c r="O39" s="5">
        <f t="shared" si="9"/>
        <v>0</v>
      </c>
      <c r="P39" s="5">
        <f t="shared" si="9"/>
        <v>33944170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8589034</v>
      </c>
      <c r="U39" s="13">
        <f t="shared" si="9"/>
        <v>103302106</v>
      </c>
    </row>
    <row r="40" spans="1:21" x14ac:dyDescent="0.25">
      <c r="A40" s="24"/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3"/>
      <c r="J41" s="34"/>
      <c r="K41" s="32"/>
      <c r="L41" s="33"/>
      <c r="M41" s="33"/>
      <c r="N41" s="33"/>
      <c r="O41" s="33"/>
      <c r="P41" s="33"/>
      <c r="Q41" s="33"/>
      <c r="R41" s="33"/>
      <c r="S41" s="33"/>
      <c r="T41" s="33"/>
      <c r="U41" s="34"/>
    </row>
    <row r="42" spans="1:21" x14ac:dyDescent="0.25">
      <c r="A42" s="25" t="s">
        <v>150</v>
      </c>
      <c r="B42" s="14">
        <v>3632666</v>
      </c>
      <c r="C42" s="6">
        <v>29227635</v>
      </c>
      <c r="D42" s="6">
        <v>5180220</v>
      </c>
      <c r="E42" s="6">
        <v>6109084</v>
      </c>
      <c r="F42" s="6">
        <v>0</v>
      </c>
      <c r="G42" s="6">
        <v>18581062</v>
      </c>
      <c r="H42" s="6">
        <v>6047768</v>
      </c>
      <c r="I42" s="6">
        <v>0</v>
      </c>
      <c r="J42" s="15">
        <v>68778435</v>
      </c>
      <c r="K42" s="14">
        <v>3541917</v>
      </c>
      <c r="L42" s="6">
        <v>28571146</v>
      </c>
      <c r="M42" s="6">
        <v>4936158</v>
      </c>
      <c r="N42" s="6">
        <v>5827579</v>
      </c>
      <c r="O42" s="6">
        <v>0</v>
      </c>
      <c r="P42" s="6">
        <v>13567484</v>
      </c>
      <c r="Q42" s="6">
        <v>0</v>
      </c>
      <c r="R42" s="6">
        <v>0</v>
      </c>
      <c r="S42" s="6">
        <v>0</v>
      </c>
      <c r="T42" s="6">
        <v>5897394</v>
      </c>
      <c r="U42" s="15">
        <v>62341678</v>
      </c>
    </row>
    <row r="43" spans="1:21" x14ac:dyDescent="0.25">
      <c r="A43" s="25" t="s">
        <v>151</v>
      </c>
      <c r="B43" s="14">
        <v>3318579</v>
      </c>
      <c r="C43" s="6">
        <v>30664422</v>
      </c>
      <c r="D43" s="6">
        <v>4337703</v>
      </c>
      <c r="E43" s="6">
        <v>6392128</v>
      </c>
      <c r="F43" s="6">
        <v>0</v>
      </c>
      <c r="G43" s="6">
        <v>17045516</v>
      </c>
      <c r="H43" s="6">
        <v>5808764</v>
      </c>
      <c r="I43" s="6">
        <v>0</v>
      </c>
      <c r="J43" s="15">
        <v>67567112</v>
      </c>
      <c r="K43" s="14">
        <v>3247121</v>
      </c>
      <c r="L43" s="6">
        <v>30006430</v>
      </c>
      <c r="M43" s="6">
        <v>4136055</v>
      </c>
      <c r="N43" s="6">
        <v>6118328</v>
      </c>
      <c r="O43" s="6">
        <v>0</v>
      </c>
      <c r="P43" s="6">
        <v>12501224</v>
      </c>
      <c r="Q43" s="6">
        <v>0</v>
      </c>
      <c r="R43" s="6">
        <v>0</v>
      </c>
      <c r="S43" s="6">
        <v>0</v>
      </c>
      <c r="T43" s="6">
        <v>5637907</v>
      </c>
      <c r="U43" s="15">
        <v>61647065</v>
      </c>
    </row>
    <row r="44" spans="1:21" x14ac:dyDescent="0.25">
      <c r="A44" s="25" t="s">
        <v>152</v>
      </c>
      <c r="B44" s="14">
        <v>3180844</v>
      </c>
      <c r="C44" s="6">
        <v>30422098</v>
      </c>
      <c r="D44" s="6">
        <v>3520095</v>
      </c>
      <c r="E44" s="6">
        <v>6186911</v>
      </c>
      <c r="F44" s="6">
        <v>0</v>
      </c>
      <c r="G44" s="6">
        <v>18522517</v>
      </c>
      <c r="H44" s="6">
        <v>4871693</v>
      </c>
      <c r="I44" s="6">
        <v>0</v>
      </c>
      <c r="J44" s="15">
        <v>66704158</v>
      </c>
      <c r="K44" s="14">
        <v>3113207</v>
      </c>
      <c r="L44" s="6">
        <v>29790485</v>
      </c>
      <c r="M44" s="6">
        <v>3368030</v>
      </c>
      <c r="N44" s="6">
        <v>5908361</v>
      </c>
      <c r="O44" s="6">
        <v>0</v>
      </c>
      <c r="P44" s="6">
        <v>13927954</v>
      </c>
      <c r="Q44" s="6">
        <v>0</v>
      </c>
      <c r="R44" s="6">
        <v>0</v>
      </c>
      <c r="S44" s="6">
        <v>0</v>
      </c>
      <c r="T44" s="6">
        <v>4744977</v>
      </c>
      <c r="U44" s="15">
        <v>60853014</v>
      </c>
    </row>
    <row r="45" spans="1:21" x14ac:dyDescent="0.25">
      <c r="A45" s="25" t="s">
        <v>153</v>
      </c>
      <c r="B45" s="14">
        <v>3597822</v>
      </c>
      <c r="C45" s="6">
        <v>29463355</v>
      </c>
      <c r="D45" s="6">
        <v>4239666</v>
      </c>
      <c r="E45" s="6">
        <v>6698240</v>
      </c>
      <c r="F45" s="6">
        <v>0</v>
      </c>
      <c r="G45" s="6">
        <v>19578717</v>
      </c>
      <c r="H45" s="6">
        <v>5716719</v>
      </c>
      <c r="I45" s="6">
        <v>0</v>
      </c>
      <c r="J45" s="15">
        <v>69294519</v>
      </c>
      <c r="K45" s="14">
        <v>3473865</v>
      </c>
      <c r="L45" s="6">
        <v>28809095</v>
      </c>
      <c r="M45" s="6">
        <v>4047335</v>
      </c>
      <c r="N45" s="6">
        <v>6393389</v>
      </c>
      <c r="O45" s="6">
        <v>0</v>
      </c>
      <c r="P45" s="6">
        <v>15147300</v>
      </c>
      <c r="Q45" s="6">
        <v>0</v>
      </c>
      <c r="R45" s="6">
        <v>0</v>
      </c>
      <c r="S45" s="6">
        <v>0</v>
      </c>
      <c r="T45" s="6">
        <v>5644319</v>
      </c>
      <c r="U45" s="15">
        <v>63515303</v>
      </c>
    </row>
    <row r="46" spans="1:21" x14ac:dyDescent="0.25">
      <c r="A46" s="22" t="s">
        <v>162</v>
      </c>
      <c r="B46" s="12">
        <f t="shared" ref="B46:J46" si="10">SUM(B42:B45)</f>
        <v>13729911</v>
      </c>
      <c r="C46" s="5">
        <f t="shared" si="10"/>
        <v>119777510</v>
      </c>
      <c r="D46" s="5">
        <f t="shared" si="10"/>
        <v>17277684</v>
      </c>
      <c r="E46" s="5">
        <f t="shared" si="10"/>
        <v>25386363</v>
      </c>
      <c r="F46" s="5">
        <f t="shared" si="10"/>
        <v>0</v>
      </c>
      <c r="G46" s="5">
        <f t="shared" si="10"/>
        <v>73727812</v>
      </c>
      <c r="H46" s="5">
        <f t="shared" si="10"/>
        <v>22444944</v>
      </c>
      <c r="I46" s="5">
        <f t="shared" si="10"/>
        <v>0</v>
      </c>
      <c r="J46" s="13">
        <f t="shared" si="10"/>
        <v>272344224</v>
      </c>
      <c r="K46" s="12">
        <f t="shared" ref="K46:U46" si="11">SUM(K42:K45)</f>
        <v>13376110</v>
      </c>
      <c r="L46" s="5">
        <f t="shared" si="11"/>
        <v>117177156</v>
      </c>
      <c r="M46" s="5">
        <f t="shared" si="11"/>
        <v>16487578</v>
      </c>
      <c r="N46" s="5">
        <f t="shared" si="11"/>
        <v>24247657</v>
      </c>
      <c r="O46" s="5">
        <f t="shared" si="11"/>
        <v>0</v>
      </c>
      <c r="P46" s="5">
        <f t="shared" si="11"/>
        <v>55143962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21924597</v>
      </c>
      <c r="U46" s="13">
        <f t="shared" si="11"/>
        <v>248357060</v>
      </c>
    </row>
    <row r="47" spans="1:21" x14ac:dyDescent="0.25">
      <c r="A47" s="24"/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3"/>
      <c r="J48" s="34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4"/>
    </row>
    <row r="49" spans="1:21" x14ac:dyDescent="0.25">
      <c r="A49" s="25" t="s">
        <v>150</v>
      </c>
      <c r="B49" s="14">
        <v>2131486</v>
      </c>
      <c r="C49" s="6">
        <v>16393556</v>
      </c>
      <c r="D49" s="6">
        <v>2499334</v>
      </c>
      <c r="E49" s="6">
        <v>3472417</v>
      </c>
      <c r="F49" s="6">
        <v>0</v>
      </c>
      <c r="G49" s="6">
        <v>6916381</v>
      </c>
      <c r="H49" s="6">
        <v>4217113</v>
      </c>
      <c r="I49" s="6">
        <v>0</v>
      </c>
      <c r="J49" s="15">
        <v>35630287</v>
      </c>
      <c r="K49" s="14">
        <v>2078407</v>
      </c>
      <c r="L49" s="6">
        <v>16019430</v>
      </c>
      <c r="M49" s="6">
        <v>2375059</v>
      </c>
      <c r="N49" s="6">
        <v>3318171</v>
      </c>
      <c r="O49" s="6">
        <v>0</v>
      </c>
      <c r="P49" s="6">
        <v>5199604</v>
      </c>
      <c r="Q49" s="6">
        <v>0</v>
      </c>
      <c r="R49" s="6">
        <v>0</v>
      </c>
      <c r="S49" s="6">
        <v>0</v>
      </c>
      <c r="T49" s="6">
        <v>4120206</v>
      </c>
      <c r="U49" s="15">
        <v>33110877</v>
      </c>
    </row>
    <row r="50" spans="1:21" x14ac:dyDescent="0.25">
      <c r="A50" s="25" t="s">
        <v>151</v>
      </c>
      <c r="B50" s="14">
        <v>2297956</v>
      </c>
      <c r="C50" s="6">
        <v>18814282</v>
      </c>
      <c r="D50" s="6">
        <v>2850400</v>
      </c>
      <c r="E50" s="6">
        <v>3105626</v>
      </c>
      <c r="F50" s="6">
        <v>0</v>
      </c>
      <c r="G50" s="6">
        <v>6541528</v>
      </c>
      <c r="H50" s="6">
        <v>3472241</v>
      </c>
      <c r="I50" s="6">
        <v>0</v>
      </c>
      <c r="J50" s="15">
        <v>37082033</v>
      </c>
      <c r="K50" s="14">
        <v>2247002</v>
      </c>
      <c r="L50" s="6">
        <v>18418752</v>
      </c>
      <c r="M50" s="6">
        <v>2720533</v>
      </c>
      <c r="N50" s="6">
        <v>2960403</v>
      </c>
      <c r="O50" s="6">
        <v>0</v>
      </c>
      <c r="P50" s="6">
        <v>4841747</v>
      </c>
      <c r="Q50" s="6">
        <v>0</v>
      </c>
      <c r="R50" s="6">
        <v>0</v>
      </c>
      <c r="S50" s="6">
        <v>0</v>
      </c>
      <c r="T50" s="6">
        <v>3399696</v>
      </c>
      <c r="U50" s="15">
        <v>34588133</v>
      </c>
    </row>
    <row r="51" spans="1:21" x14ac:dyDescent="0.25">
      <c r="A51" s="25" t="s">
        <v>152</v>
      </c>
      <c r="B51" s="14">
        <v>2268176</v>
      </c>
      <c r="C51" s="6">
        <v>18386418</v>
      </c>
      <c r="D51" s="6">
        <v>2402705</v>
      </c>
      <c r="E51" s="6">
        <v>3235094</v>
      </c>
      <c r="F51" s="6">
        <v>0</v>
      </c>
      <c r="G51" s="6">
        <v>7168739</v>
      </c>
      <c r="H51" s="6">
        <v>3521637</v>
      </c>
      <c r="I51" s="6">
        <v>0</v>
      </c>
      <c r="J51" s="15">
        <v>36982769</v>
      </c>
      <c r="K51" s="14">
        <v>2218919</v>
      </c>
      <c r="L51" s="6">
        <v>18016552</v>
      </c>
      <c r="M51" s="6">
        <v>2294054</v>
      </c>
      <c r="N51" s="6">
        <v>3089278</v>
      </c>
      <c r="O51" s="6">
        <v>0</v>
      </c>
      <c r="P51" s="6">
        <v>5377685</v>
      </c>
      <c r="Q51" s="6">
        <v>0</v>
      </c>
      <c r="R51" s="6">
        <v>0</v>
      </c>
      <c r="S51" s="6">
        <v>0</v>
      </c>
      <c r="T51" s="6">
        <v>3438706</v>
      </c>
      <c r="U51" s="15">
        <v>34435194</v>
      </c>
    </row>
    <row r="52" spans="1:21" x14ac:dyDescent="0.25">
      <c r="A52" s="25" t="s">
        <v>153</v>
      </c>
      <c r="B52" s="14">
        <v>1256954</v>
      </c>
      <c r="C52" s="6">
        <v>13079053</v>
      </c>
      <c r="D52" s="6">
        <v>1923962</v>
      </c>
      <c r="E52" s="6">
        <v>2151472</v>
      </c>
      <c r="F52" s="6">
        <v>0</v>
      </c>
      <c r="G52" s="6">
        <v>5519216</v>
      </c>
      <c r="H52" s="6">
        <v>2422802</v>
      </c>
      <c r="I52" s="6">
        <v>0</v>
      </c>
      <c r="J52" s="15">
        <v>26353459</v>
      </c>
      <c r="K52" s="14">
        <v>1210601</v>
      </c>
      <c r="L52" s="6">
        <v>12647797</v>
      </c>
      <c r="M52" s="6">
        <v>1808478</v>
      </c>
      <c r="N52" s="6">
        <v>1999064</v>
      </c>
      <c r="O52" s="6">
        <v>0</v>
      </c>
      <c r="P52" s="6">
        <v>3537808</v>
      </c>
      <c r="Q52" s="6">
        <v>0</v>
      </c>
      <c r="R52" s="6">
        <v>0</v>
      </c>
      <c r="S52" s="6">
        <v>0</v>
      </c>
      <c r="T52" s="6">
        <v>2356300</v>
      </c>
      <c r="U52" s="15">
        <v>23560048</v>
      </c>
    </row>
    <row r="53" spans="1:21" x14ac:dyDescent="0.25">
      <c r="A53" s="22" t="s">
        <v>162</v>
      </c>
      <c r="B53" s="12">
        <f t="shared" ref="B53:J53" si="12">SUM(B49:B52)</f>
        <v>7954572</v>
      </c>
      <c r="C53" s="5">
        <f t="shared" si="12"/>
        <v>66673309</v>
      </c>
      <c r="D53" s="5">
        <f t="shared" si="12"/>
        <v>9676401</v>
      </c>
      <c r="E53" s="5">
        <f t="shared" si="12"/>
        <v>11964609</v>
      </c>
      <c r="F53" s="5">
        <f t="shared" si="12"/>
        <v>0</v>
      </c>
      <c r="G53" s="5">
        <f t="shared" si="12"/>
        <v>26145864</v>
      </c>
      <c r="H53" s="5">
        <f t="shared" si="12"/>
        <v>13633793</v>
      </c>
      <c r="I53" s="5">
        <f t="shared" si="12"/>
        <v>0</v>
      </c>
      <c r="J53" s="13">
        <f t="shared" si="12"/>
        <v>136048548</v>
      </c>
      <c r="K53" s="12">
        <f t="shared" ref="K53:U53" si="13">SUM(K49:K52)</f>
        <v>7754929</v>
      </c>
      <c r="L53" s="5">
        <f t="shared" si="13"/>
        <v>65102531</v>
      </c>
      <c r="M53" s="5">
        <f t="shared" si="13"/>
        <v>9198124</v>
      </c>
      <c r="N53" s="5">
        <f t="shared" si="13"/>
        <v>11366916</v>
      </c>
      <c r="O53" s="5">
        <f t="shared" si="13"/>
        <v>0</v>
      </c>
      <c r="P53" s="5">
        <f t="shared" si="13"/>
        <v>18956844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13314908</v>
      </c>
      <c r="U53" s="13">
        <f t="shared" si="13"/>
        <v>125694252</v>
      </c>
    </row>
    <row r="54" spans="1:21" x14ac:dyDescent="0.25">
      <c r="A54" s="24"/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3"/>
      <c r="J55" s="34"/>
      <c r="K55" s="32"/>
      <c r="L55" s="33"/>
      <c r="M55" s="33"/>
      <c r="N55" s="33"/>
      <c r="O55" s="33"/>
      <c r="P55" s="33"/>
      <c r="Q55" s="33"/>
      <c r="R55" s="33"/>
      <c r="S55" s="33"/>
      <c r="T55" s="33"/>
      <c r="U55" s="34"/>
    </row>
    <row r="56" spans="1:21" x14ac:dyDescent="0.25">
      <c r="A56" s="25" t="s">
        <v>150</v>
      </c>
      <c r="B56" s="14">
        <v>737582</v>
      </c>
      <c r="C56" s="6">
        <v>5249186</v>
      </c>
      <c r="D56" s="6">
        <v>2887890</v>
      </c>
      <c r="E56" s="6">
        <v>2289813</v>
      </c>
      <c r="F56" s="6">
        <v>0</v>
      </c>
      <c r="G56" s="6">
        <v>6049712</v>
      </c>
      <c r="H56" s="6">
        <v>1133658</v>
      </c>
      <c r="I56" s="6">
        <v>0</v>
      </c>
      <c r="J56" s="15">
        <v>18347841</v>
      </c>
      <c r="K56" s="14">
        <v>720597</v>
      </c>
      <c r="L56" s="6">
        <v>5136890</v>
      </c>
      <c r="M56" s="6">
        <v>2748606</v>
      </c>
      <c r="N56" s="6">
        <v>2170999</v>
      </c>
      <c r="O56" s="6">
        <v>0</v>
      </c>
      <c r="P56" s="6">
        <v>4313833</v>
      </c>
      <c r="Q56" s="6">
        <v>0</v>
      </c>
      <c r="R56" s="6">
        <v>0</v>
      </c>
      <c r="S56" s="6">
        <v>0</v>
      </c>
      <c r="T56" s="6">
        <v>1099812</v>
      </c>
      <c r="U56" s="15">
        <v>16190737</v>
      </c>
    </row>
    <row r="57" spans="1:21" x14ac:dyDescent="0.25">
      <c r="A57" s="25" t="s">
        <v>151</v>
      </c>
      <c r="B57" s="14">
        <v>379440</v>
      </c>
      <c r="C57" s="6">
        <v>5504365</v>
      </c>
      <c r="D57" s="6">
        <v>3009611</v>
      </c>
      <c r="E57" s="6">
        <v>2582033</v>
      </c>
      <c r="F57" s="6">
        <v>0</v>
      </c>
      <c r="G57" s="6">
        <v>6369232</v>
      </c>
      <c r="H57" s="6">
        <v>1226415</v>
      </c>
      <c r="I57" s="6">
        <v>0</v>
      </c>
      <c r="J57" s="15">
        <v>19071096</v>
      </c>
      <c r="K57" s="14">
        <v>371813</v>
      </c>
      <c r="L57" s="6">
        <v>5386532</v>
      </c>
      <c r="M57" s="6">
        <v>2865287</v>
      </c>
      <c r="N57" s="6">
        <v>2455339</v>
      </c>
      <c r="O57" s="6">
        <v>0</v>
      </c>
      <c r="P57" s="6">
        <v>4296150</v>
      </c>
      <c r="Q57" s="6">
        <v>0</v>
      </c>
      <c r="R57" s="6">
        <v>0</v>
      </c>
      <c r="S57" s="6">
        <v>0</v>
      </c>
      <c r="T57" s="6">
        <v>1190403</v>
      </c>
      <c r="U57" s="15">
        <v>16565524</v>
      </c>
    </row>
    <row r="58" spans="1:21" x14ac:dyDescent="0.25">
      <c r="A58" s="25" t="s">
        <v>152</v>
      </c>
      <c r="B58" s="14">
        <v>440233</v>
      </c>
      <c r="C58" s="6">
        <v>5680066</v>
      </c>
      <c r="D58" s="6">
        <v>2536282</v>
      </c>
      <c r="E58" s="6">
        <v>2015490</v>
      </c>
      <c r="F58" s="6">
        <v>0</v>
      </c>
      <c r="G58" s="6">
        <v>6061700</v>
      </c>
      <c r="H58" s="6">
        <v>868733</v>
      </c>
      <c r="I58" s="6">
        <v>0</v>
      </c>
      <c r="J58" s="15">
        <v>17602504</v>
      </c>
      <c r="K58" s="14">
        <v>430665</v>
      </c>
      <c r="L58" s="6">
        <v>5565898</v>
      </c>
      <c r="M58" s="6">
        <v>2414261</v>
      </c>
      <c r="N58" s="6">
        <v>1919049</v>
      </c>
      <c r="O58" s="6">
        <v>0</v>
      </c>
      <c r="P58" s="6">
        <v>4441757</v>
      </c>
      <c r="Q58" s="6">
        <v>0</v>
      </c>
      <c r="R58" s="6">
        <v>0</v>
      </c>
      <c r="S58" s="6">
        <v>0</v>
      </c>
      <c r="T58" s="6">
        <v>830673</v>
      </c>
      <c r="U58" s="15">
        <v>15602303</v>
      </c>
    </row>
    <row r="59" spans="1:21" x14ac:dyDescent="0.25">
      <c r="A59" s="25" t="s">
        <v>153</v>
      </c>
      <c r="B59" s="14">
        <v>582260</v>
      </c>
      <c r="C59" s="6">
        <v>4797366</v>
      </c>
      <c r="D59" s="6">
        <v>2509526</v>
      </c>
      <c r="E59" s="6">
        <v>1830415</v>
      </c>
      <c r="F59" s="6">
        <v>0</v>
      </c>
      <c r="G59" s="6">
        <v>5474916</v>
      </c>
      <c r="H59" s="6">
        <v>1166971</v>
      </c>
      <c r="I59" s="6">
        <v>0</v>
      </c>
      <c r="J59" s="15">
        <v>16361454</v>
      </c>
      <c r="K59" s="14">
        <v>569203</v>
      </c>
      <c r="L59" s="6">
        <v>4666708</v>
      </c>
      <c r="M59" s="6">
        <v>2355703</v>
      </c>
      <c r="N59" s="6">
        <v>1715988</v>
      </c>
      <c r="O59" s="6">
        <v>0</v>
      </c>
      <c r="P59" s="6">
        <v>3607151</v>
      </c>
      <c r="Q59" s="6">
        <v>0</v>
      </c>
      <c r="R59" s="6">
        <v>0</v>
      </c>
      <c r="S59" s="6">
        <v>0</v>
      </c>
      <c r="T59" s="6">
        <v>1131157</v>
      </c>
      <c r="U59" s="15">
        <v>14045910</v>
      </c>
    </row>
    <row r="60" spans="1:21" x14ac:dyDescent="0.25">
      <c r="A60" s="22" t="s">
        <v>162</v>
      </c>
      <c r="B60" s="12">
        <f t="shared" ref="B60:J60" si="14">SUM(B56:B59)</f>
        <v>2139515</v>
      </c>
      <c r="C60" s="5">
        <f t="shared" si="14"/>
        <v>21230983</v>
      </c>
      <c r="D60" s="5">
        <f t="shared" si="14"/>
        <v>10943309</v>
      </c>
      <c r="E60" s="5">
        <f t="shared" si="14"/>
        <v>8717751</v>
      </c>
      <c r="F60" s="5">
        <f t="shared" si="14"/>
        <v>0</v>
      </c>
      <c r="G60" s="5">
        <f t="shared" si="14"/>
        <v>23955560</v>
      </c>
      <c r="H60" s="5">
        <f t="shared" si="14"/>
        <v>4395777</v>
      </c>
      <c r="I60" s="5">
        <f t="shared" si="14"/>
        <v>0</v>
      </c>
      <c r="J60" s="13">
        <f t="shared" si="14"/>
        <v>71382895</v>
      </c>
      <c r="K60" s="12">
        <f t="shared" ref="K60:U60" si="15">SUM(K56:K59)</f>
        <v>2092278</v>
      </c>
      <c r="L60" s="5">
        <f t="shared" si="15"/>
        <v>20756028</v>
      </c>
      <c r="M60" s="5">
        <f t="shared" si="15"/>
        <v>10383857</v>
      </c>
      <c r="N60" s="5">
        <f t="shared" si="15"/>
        <v>8261375</v>
      </c>
      <c r="O60" s="5">
        <f t="shared" si="15"/>
        <v>0</v>
      </c>
      <c r="P60" s="5">
        <f t="shared" si="15"/>
        <v>16658891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4252045</v>
      </c>
      <c r="U60" s="13">
        <f t="shared" si="15"/>
        <v>62404474</v>
      </c>
    </row>
    <row r="61" spans="1:21" x14ac:dyDescent="0.25">
      <c r="A61" s="24"/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3"/>
      <c r="J62" s="34"/>
      <c r="K62" s="32"/>
      <c r="L62" s="33"/>
      <c r="M62" s="33"/>
      <c r="N62" s="33"/>
      <c r="O62" s="33"/>
      <c r="P62" s="33"/>
      <c r="Q62" s="33"/>
      <c r="R62" s="33"/>
      <c r="S62" s="33"/>
      <c r="T62" s="33"/>
      <c r="U62" s="34"/>
    </row>
    <row r="63" spans="1:21" x14ac:dyDescent="0.25">
      <c r="A63" s="25" t="s">
        <v>150</v>
      </c>
      <c r="B63" s="14">
        <v>15396158</v>
      </c>
      <c r="C63" s="6">
        <v>80892754.109999999</v>
      </c>
      <c r="D63" s="6">
        <v>40826903.189999998</v>
      </c>
      <c r="E63" s="6">
        <v>49028086.509999998</v>
      </c>
      <c r="F63" s="6">
        <v>-2538090.7999999998</v>
      </c>
      <c r="G63" s="6">
        <v>113238612.61</v>
      </c>
      <c r="H63" s="6">
        <v>11720376.98</v>
      </c>
      <c r="I63" s="6">
        <v>647745</v>
      </c>
      <c r="J63" s="15">
        <v>309212545.60000002</v>
      </c>
      <c r="K63" s="14">
        <v>14241577.800000001</v>
      </c>
      <c r="L63" s="6">
        <v>77922734.459999993</v>
      </c>
      <c r="M63" s="6">
        <v>37512815.469999999</v>
      </c>
      <c r="N63" s="6">
        <v>45585792.159999996</v>
      </c>
      <c r="O63" s="6">
        <v>1605527.58</v>
      </c>
      <c r="P63" s="6">
        <v>95461267.519999996</v>
      </c>
      <c r="Q63" s="6">
        <v>6950977.6799999997</v>
      </c>
      <c r="R63" s="6">
        <v>476353.18</v>
      </c>
      <c r="S63" s="6">
        <v>3178740.51</v>
      </c>
      <c r="T63" s="6">
        <v>0</v>
      </c>
      <c r="U63" s="15">
        <v>282935786.36000001</v>
      </c>
    </row>
    <row r="64" spans="1:21" x14ac:dyDescent="0.25">
      <c r="A64" s="25" t="s">
        <v>151</v>
      </c>
      <c r="B64" s="14">
        <v>13971840.01</v>
      </c>
      <c r="C64" s="6">
        <v>91127419.969999999</v>
      </c>
      <c r="D64" s="6">
        <v>48250857.710000001</v>
      </c>
      <c r="E64" s="6">
        <v>56198208.420000002</v>
      </c>
      <c r="F64" s="6">
        <v>-6924157.0700000003</v>
      </c>
      <c r="G64" s="6">
        <v>122744150.28</v>
      </c>
      <c r="H64" s="6">
        <v>17878249.34</v>
      </c>
      <c r="I64" s="6">
        <v>1429346</v>
      </c>
      <c r="J64" s="15">
        <v>344675914.66000003</v>
      </c>
      <c r="K64" s="14">
        <v>13181887.82</v>
      </c>
      <c r="L64" s="6">
        <v>87941819.180000007</v>
      </c>
      <c r="M64" s="6">
        <v>45482771.920000002</v>
      </c>
      <c r="N64" s="6">
        <v>52433197.920000002</v>
      </c>
      <c r="O64" s="6">
        <v>-1999581.85</v>
      </c>
      <c r="P64" s="6">
        <v>103258838.48999999</v>
      </c>
      <c r="Q64" s="6">
        <v>9778634.9399999995</v>
      </c>
      <c r="R64" s="6">
        <v>1275244.79</v>
      </c>
      <c r="S64" s="6">
        <v>4702687.28</v>
      </c>
      <c r="T64" s="6">
        <v>0</v>
      </c>
      <c r="U64" s="15">
        <v>316055500.49000001</v>
      </c>
    </row>
    <row r="65" spans="1:21" x14ac:dyDescent="0.25">
      <c r="A65" s="25" t="s">
        <v>152</v>
      </c>
      <c r="B65" s="14">
        <v>14229305.02</v>
      </c>
      <c r="C65" s="6">
        <v>102020305.27</v>
      </c>
      <c r="D65" s="6">
        <v>47645133.07</v>
      </c>
      <c r="E65" s="6">
        <v>58362446.399999999</v>
      </c>
      <c r="F65" s="6">
        <v>-1782659.7</v>
      </c>
      <c r="G65" s="6">
        <v>121268001.91</v>
      </c>
      <c r="H65" s="6">
        <v>15939958.01</v>
      </c>
      <c r="I65" s="6">
        <v>1632508</v>
      </c>
      <c r="J65" s="15">
        <v>359314997.98000002</v>
      </c>
      <c r="K65" s="14">
        <v>13902047.59</v>
      </c>
      <c r="L65" s="6">
        <v>98434062.230000004</v>
      </c>
      <c r="M65" s="6">
        <v>44301249.990000002</v>
      </c>
      <c r="N65" s="6">
        <v>54408566.649999999</v>
      </c>
      <c r="O65" s="6">
        <v>510952.71</v>
      </c>
      <c r="P65" s="6">
        <v>102329871.51000001</v>
      </c>
      <c r="Q65" s="6">
        <v>10049911.34</v>
      </c>
      <c r="R65" s="6">
        <v>1743810.51</v>
      </c>
      <c r="S65" s="6">
        <v>4826343.75</v>
      </c>
      <c r="T65" s="6">
        <v>0</v>
      </c>
      <c r="U65" s="15">
        <v>330506816.27999997</v>
      </c>
    </row>
    <row r="66" spans="1:21" x14ac:dyDescent="0.25">
      <c r="A66" s="25" t="s">
        <v>153</v>
      </c>
      <c r="B66" s="14">
        <v>11827623</v>
      </c>
      <c r="C66" s="6">
        <v>94646318.200000003</v>
      </c>
      <c r="D66" s="6">
        <v>41229587.57</v>
      </c>
      <c r="E66" s="6">
        <v>56647919.399999999</v>
      </c>
      <c r="F66" s="6">
        <v>-4512080.93</v>
      </c>
      <c r="G66" s="6">
        <v>126883911.33</v>
      </c>
      <c r="H66" s="6">
        <v>14955505.99</v>
      </c>
      <c r="I66" s="6">
        <v>1573527</v>
      </c>
      <c r="J66" s="15">
        <v>343252311.56</v>
      </c>
      <c r="K66" s="14">
        <v>12108800.68</v>
      </c>
      <c r="L66" s="6">
        <v>91271166.939999998</v>
      </c>
      <c r="M66" s="6">
        <v>38704954.100000001</v>
      </c>
      <c r="N66" s="6">
        <v>53118162.560000002</v>
      </c>
      <c r="O66" s="6">
        <v>-651453.52</v>
      </c>
      <c r="P66" s="6">
        <v>108458370.75</v>
      </c>
      <c r="Q66" s="6">
        <v>8406231.6999999993</v>
      </c>
      <c r="R66" s="6">
        <v>1882208.03</v>
      </c>
      <c r="S66" s="6">
        <v>4508216.1399999997</v>
      </c>
      <c r="T66" s="6">
        <v>0</v>
      </c>
      <c r="U66" s="15">
        <v>317806657.38</v>
      </c>
    </row>
    <row r="67" spans="1:21" x14ac:dyDescent="0.25">
      <c r="A67" s="22" t="s">
        <v>162</v>
      </c>
      <c r="B67" s="12">
        <f t="shared" ref="B67:J67" si="16">SUM(B63:B66)</f>
        <v>55424926.030000001</v>
      </c>
      <c r="C67" s="5">
        <f t="shared" si="16"/>
        <v>368686797.54999995</v>
      </c>
      <c r="D67" s="5">
        <f t="shared" si="16"/>
        <v>177952481.53999999</v>
      </c>
      <c r="E67" s="5">
        <f t="shared" si="16"/>
        <v>220236660.73000002</v>
      </c>
      <c r="F67" s="5">
        <f t="shared" si="16"/>
        <v>-15756988.5</v>
      </c>
      <c r="G67" s="5">
        <f t="shared" si="16"/>
        <v>484134676.12999994</v>
      </c>
      <c r="H67" s="5">
        <f t="shared" si="16"/>
        <v>60494090.32</v>
      </c>
      <c r="I67" s="5">
        <f t="shared" si="16"/>
        <v>5283126</v>
      </c>
      <c r="J67" s="13">
        <f t="shared" si="16"/>
        <v>1356455769.8</v>
      </c>
      <c r="K67" s="12">
        <f t="shared" ref="K67:U67" si="17">SUM(K63:K66)</f>
        <v>53434313.890000001</v>
      </c>
      <c r="L67" s="5">
        <f t="shared" si="17"/>
        <v>355569782.81</v>
      </c>
      <c r="M67" s="5">
        <f t="shared" si="17"/>
        <v>166001791.47999999</v>
      </c>
      <c r="N67" s="5">
        <f t="shared" si="17"/>
        <v>205545719.28999999</v>
      </c>
      <c r="O67" s="5">
        <f t="shared" si="17"/>
        <v>-534555.08000000007</v>
      </c>
      <c r="P67" s="5">
        <f t="shared" si="17"/>
        <v>409508348.26999998</v>
      </c>
      <c r="Q67" s="5">
        <f t="shared" si="17"/>
        <v>35185755.659999996</v>
      </c>
      <c r="R67" s="5">
        <f t="shared" si="17"/>
        <v>5377616.5099999998</v>
      </c>
      <c r="S67" s="5">
        <f t="shared" si="17"/>
        <v>17215987.68</v>
      </c>
      <c r="T67" s="5">
        <f t="shared" si="17"/>
        <v>0</v>
      </c>
      <c r="U67" s="13">
        <f t="shared" si="17"/>
        <v>1247304760.51</v>
      </c>
    </row>
    <row r="68" spans="1:21" x14ac:dyDescent="0.25">
      <c r="A68" s="24"/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3"/>
      <c r="J69" s="34"/>
      <c r="K69" s="32"/>
      <c r="L69" s="33"/>
      <c r="M69" s="33"/>
      <c r="N69" s="33"/>
      <c r="O69" s="33"/>
      <c r="P69" s="33"/>
      <c r="Q69" s="33"/>
      <c r="R69" s="33"/>
      <c r="S69" s="33"/>
      <c r="T69" s="33"/>
      <c r="U69" s="34"/>
    </row>
    <row r="70" spans="1:21" x14ac:dyDescent="0.25">
      <c r="A70" s="25" t="s">
        <v>150</v>
      </c>
      <c r="B70" s="14">
        <v>18283956</v>
      </c>
      <c r="C70" s="6">
        <v>97283035</v>
      </c>
      <c r="D70" s="6">
        <v>105871067</v>
      </c>
      <c r="E70" s="6">
        <v>97906508</v>
      </c>
      <c r="F70" s="6">
        <v>30455886</v>
      </c>
      <c r="G70" s="6">
        <v>170249593</v>
      </c>
      <c r="H70" s="6">
        <v>22006069</v>
      </c>
      <c r="I70" s="6">
        <v>1945598</v>
      </c>
      <c r="J70" s="15">
        <v>544001712</v>
      </c>
      <c r="K70" s="14">
        <v>16927892</v>
      </c>
      <c r="L70" s="6">
        <v>93860159</v>
      </c>
      <c r="M70" s="6">
        <v>101597457</v>
      </c>
      <c r="N70" s="6">
        <v>89063409</v>
      </c>
      <c r="O70" s="6">
        <v>10670450</v>
      </c>
      <c r="P70" s="6">
        <v>148038047</v>
      </c>
      <c r="Q70" s="6">
        <v>0</v>
      </c>
      <c r="R70" s="6">
        <v>4535818</v>
      </c>
      <c r="S70" s="6">
        <v>0</v>
      </c>
      <c r="T70" s="6">
        <v>38987776</v>
      </c>
      <c r="U70" s="15">
        <v>503681008</v>
      </c>
    </row>
    <row r="71" spans="1:21" x14ac:dyDescent="0.25">
      <c r="A71" s="25" t="s">
        <v>151</v>
      </c>
      <c r="B71" s="14">
        <v>17281724</v>
      </c>
      <c r="C71" s="6">
        <v>108753442</v>
      </c>
      <c r="D71" s="6">
        <v>105182498</v>
      </c>
      <c r="E71" s="6">
        <v>96893133</v>
      </c>
      <c r="F71" s="6">
        <v>36640255</v>
      </c>
      <c r="G71" s="6">
        <v>174549275</v>
      </c>
      <c r="H71" s="6">
        <v>21301170</v>
      </c>
      <c r="I71" s="6">
        <v>1971796</v>
      </c>
      <c r="J71" s="15">
        <v>562573293</v>
      </c>
      <c r="K71" s="14">
        <v>16944783</v>
      </c>
      <c r="L71" s="6">
        <v>105654124</v>
      </c>
      <c r="M71" s="6">
        <v>101669217</v>
      </c>
      <c r="N71" s="6">
        <v>87558385</v>
      </c>
      <c r="O71" s="6">
        <v>13531901</v>
      </c>
      <c r="P71" s="6">
        <v>150040169</v>
      </c>
      <c r="Q71" s="6">
        <v>0</v>
      </c>
      <c r="R71" s="6">
        <v>4038752</v>
      </c>
      <c r="S71" s="6">
        <v>0</v>
      </c>
      <c r="T71" s="6">
        <v>38658845</v>
      </c>
      <c r="U71" s="15">
        <v>518096176</v>
      </c>
    </row>
    <row r="72" spans="1:21" x14ac:dyDescent="0.25">
      <c r="A72" s="25" t="s">
        <v>152</v>
      </c>
      <c r="B72" s="14">
        <v>16687932</v>
      </c>
      <c r="C72" s="6">
        <v>106542914</v>
      </c>
      <c r="D72" s="6">
        <v>97381028</v>
      </c>
      <c r="E72" s="6">
        <v>102681107</v>
      </c>
      <c r="F72" s="6">
        <v>32391540</v>
      </c>
      <c r="G72" s="6">
        <v>169763510</v>
      </c>
      <c r="H72" s="6">
        <v>22956952</v>
      </c>
      <c r="I72" s="6">
        <v>326727</v>
      </c>
      <c r="J72" s="15">
        <v>548731710</v>
      </c>
      <c r="K72" s="14">
        <v>16386711</v>
      </c>
      <c r="L72" s="6">
        <v>103727174</v>
      </c>
      <c r="M72" s="6">
        <v>95374721</v>
      </c>
      <c r="N72" s="6">
        <v>95391432</v>
      </c>
      <c r="O72" s="6">
        <v>11253788</v>
      </c>
      <c r="P72" s="6">
        <v>144856347</v>
      </c>
      <c r="Q72" s="6">
        <v>0</v>
      </c>
      <c r="R72" s="6">
        <v>1590517</v>
      </c>
      <c r="S72" s="6">
        <v>0</v>
      </c>
      <c r="T72" s="6">
        <v>35539294</v>
      </c>
      <c r="U72" s="15">
        <v>504119984</v>
      </c>
    </row>
    <row r="73" spans="1:21" x14ac:dyDescent="0.25">
      <c r="A73" s="25" t="s">
        <v>153</v>
      </c>
      <c r="B73" s="14">
        <v>16969925</v>
      </c>
      <c r="C73" s="6">
        <v>114014142</v>
      </c>
      <c r="D73" s="6">
        <v>103084823</v>
      </c>
      <c r="E73" s="6">
        <v>108724763</v>
      </c>
      <c r="F73" s="6">
        <v>38984936</v>
      </c>
      <c r="G73" s="6">
        <v>188475911</v>
      </c>
      <c r="H73" s="6">
        <v>25281895</v>
      </c>
      <c r="I73" s="6">
        <v>-1392334</v>
      </c>
      <c r="J73" s="15">
        <v>594144061</v>
      </c>
      <c r="K73" s="14">
        <v>16492778</v>
      </c>
      <c r="L73" s="6">
        <v>111341523</v>
      </c>
      <c r="M73" s="6">
        <v>99534595</v>
      </c>
      <c r="N73" s="6">
        <v>100966948</v>
      </c>
      <c r="O73" s="6">
        <v>13912425</v>
      </c>
      <c r="P73" s="6">
        <v>163121684</v>
      </c>
      <c r="Q73" s="6">
        <v>0</v>
      </c>
      <c r="R73" s="6">
        <v>2849101</v>
      </c>
      <c r="S73" s="6">
        <v>0</v>
      </c>
      <c r="T73" s="6">
        <v>40278928</v>
      </c>
      <c r="U73" s="15">
        <v>548497982</v>
      </c>
    </row>
    <row r="74" spans="1:21" x14ac:dyDescent="0.25">
      <c r="A74" s="22" t="s">
        <v>162</v>
      </c>
      <c r="B74" s="12">
        <f t="shared" ref="B74:J74" si="18">SUM(B70:B73)</f>
        <v>69223537</v>
      </c>
      <c r="C74" s="5">
        <f t="shared" si="18"/>
        <v>426593533</v>
      </c>
      <c r="D74" s="5">
        <f t="shared" si="18"/>
        <v>411519416</v>
      </c>
      <c r="E74" s="5">
        <f t="shared" si="18"/>
        <v>406205511</v>
      </c>
      <c r="F74" s="5">
        <f t="shared" si="18"/>
        <v>138472617</v>
      </c>
      <c r="G74" s="5">
        <f t="shared" si="18"/>
        <v>703038289</v>
      </c>
      <c r="H74" s="5">
        <f t="shared" si="18"/>
        <v>91546086</v>
      </c>
      <c r="I74" s="5">
        <f t="shared" si="18"/>
        <v>2851787</v>
      </c>
      <c r="J74" s="13">
        <f t="shared" si="18"/>
        <v>2249450776</v>
      </c>
      <c r="K74" s="12">
        <f t="shared" ref="K74:U74" si="19">SUM(K70:K73)</f>
        <v>66752164</v>
      </c>
      <c r="L74" s="5">
        <f t="shared" si="19"/>
        <v>414582980</v>
      </c>
      <c r="M74" s="5">
        <f t="shared" si="19"/>
        <v>398175990</v>
      </c>
      <c r="N74" s="5">
        <f t="shared" si="19"/>
        <v>372980174</v>
      </c>
      <c r="O74" s="5">
        <f t="shared" si="19"/>
        <v>49368564</v>
      </c>
      <c r="P74" s="5">
        <f t="shared" si="19"/>
        <v>606056247</v>
      </c>
      <c r="Q74" s="5">
        <f t="shared" si="19"/>
        <v>0</v>
      </c>
      <c r="R74" s="5">
        <f t="shared" si="19"/>
        <v>13014188</v>
      </c>
      <c r="S74" s="5">
        <f t="shared" si="19"/>
        <v>0</v>
      </c>
      <c r="T74" s="5">
        <f t="shared" si="19"/>
        <v>153464843</v>
      </c>
      <c r="U74" s="13">
        <f t="shared" si="19"/>
        <v>2074395150</v>
      </c>
    </row>
    <row r="75" spans="1:21" x14ac:dyDescent="0.25">
      <c r="A75" s="24"/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3"/>
      <c r="J76" s="34"/>
      <c r="K76" s="32"/>
      <c r="L76" s="33"/>
      <c r="M76" s="33"/>
      <c r="N76" s="33"/>
      <c r="O76" s="33"/>
      <c r="P76" s="33"/>
      <c r="Q76" s="33"/>
      <c r="R76" s="33"/>
      <c r="S76" s="33"/>
      <c r="T76" s="33"/>
      <c r="U76" s="34"/>
    </row>
    <row r="77" spans="1:21" x14ac:dyDescent="0.25">
      <c r="A77" s="25" t="s">
        <v>150</v>
      </c>
      <c r="B77" s="14">
        <v>7892837.1799999997</v>
      </c>
      <c r="C77" s="6">
        <v>24886572.129999999</v>
      </c>
      <c r="D77" s="6">
        <v>4665642.95</v>
      </c>
      <c r="E77" s="6">
        <v>5986571.4900000002</v>
      </c>
      <c r="F77" s="6">
        <v>5616744.3899999997</v>
      </c>
      <c r="G77" s="6">
        <v>23813496.010000002</v>
      </c>
      <c r="H77" s="6">
        <v>2928034.24</v>
      </c>
      <c r="I77" s="6">
        <v>0</v>
      </c>
      <c r="J77" s="15">
        <v>75789898.390000001</v>
      </c>
      <c r="K77" s="14">
        <v>6687567.79</v>
      </c>
      <c r="L77" s="6">
        <v>23161955.25</v>
      </c>
      <c r="M77" s="6">
        <v>3999899.41</v>
      </c>
      <c r="N77" s="6">
        <v>5435588.5499999998</v>
      </c>
      <c r="O77" s="6">
        <v>4742614.8499999996</v>
      </c>
      <c r="P77" s="6">
        <v>18084262.120000001</v>
      </c>
      <c r="Q77" s="6">
        <v>7770223.4699999997</v>
      </c>
      <c r="R77" s="6">
        <v>0</v>
      </c>
      <c r="S77" s="6">
        <v>43097.62</v>
      </c>
      <c r="T77" s="6">
        <v>0</v>
      </c>
      <c r="U77" s="15">
        <v>69925209.060000002</v>
      </c>
    </row>
    <row r="78" spans="1:21" x14ac:dyDescent="0.25">
      <c r="A78" s="25" t="s">
        <v>151</v>
      </c>
      <c r="B78" s="14">
        <v>8422427.6699999999</v>
      </c>
      <c r="C78" s="6">
        <v>27055581.329999998</v>
      </c>
      <c r="D78" s="6">
        <v>4598823.2300000004</v>
      </c>
      <c r="E78" s="6">
        <v>5701603.79</v>
      </c>
      <c r="F78" s="6">
        <v>1403241.91</v>
      </c>
      <c r="G78" s="6">
        <v>22363634.120000001</v>
      </c>
      <c r="H78" s="6">
        <v>10605203.800000001</v>
      </c>
      <c r="I78" s="6">
        <v>0</v>
      </c>
      <c r="J78" s="15">
        <v>80150515.849999994</v>
      </c>
      <c r="K78" s="14">
        <v>7485311.7800000003</v>
      </c>
      <c r="L78" s="6">
        <v>25979248.16</v>
      </c>
      <c r="M78" s="6">
        <v>4173350.15</v>
      </c>
      <c r="N78" s="6">
        <v>5232679.9000000004</v>
      </c>
      <c r="O78" s="6">
        <v>928865.52</v>
      </c>
      <c r="P78" s="6">
        <v>18424834.420000002</v>
      </c>
      <c r="Q78" s="6">
        <v>12748847.699999999</v>
      </c>
      <c r="R78" s="6">
        <v>0</v>
      </c>
      <c r="S78" s="6">
        <v>51435.27</v>
      </c>
      <c r="T78" s="6">
        <v>0</v>
      </c>
      <c r="U78" s="15">
        <v>75024572.900000006</v>
      </c>
    </row>
    <row r="79" spans="1:21" x14ac:dyDescent="0.25">
      <c r="A79" s="25" t="s">
        <v>152</v>
      </c>
      <c r="B79" s="14">
        <v>7970193.7800000003</v>
      </c>
      <c r="C79" s="6">
        <v>29295726.210000001</v>
      </c>
      <c r="D79" s="6">
        <v>6156265.8499999996</v>
      </c>
      <c r="E79" s="6">
        <v>5021822.26</v>
      </c>
      <c r="F79" s="6">
        <v>1379045.19</v>
      </c>
      <c r="G79" s="6">
        <v>24268215.530000001</v>
      </c>
      <c r="H79" s="6">
        <v>9865956.0899999999</v>
      </c>
      <c r="I79" s="6">
        <v>0</v>
      </c>
      <c r="J79" s="15">
        <v>83957224.909999996</v>
      </c>
      <c r="K79" s="14">
        <v>7381844.2400000002</v>
      </c>
      <c r="L79" s="6">
        <v>28145759.809999999</v>
      </c>
      <c r="M79" s="6">
        <v>5755866.04</v>
      </c>
      <c r="N79" s="6">
        <v>4541289.1100000003</v>
      </c>
      <c r="O79" s="6">
        <v>1174240.32</v>
      </c>
      <c r="P79" s="6">
        <v>20744018.199999999</v>
      </c>
      <c r="Q79" s="6">
        <v>10768522.359999999</v>
      </c>
      <c r="R79" s="6">
        <v>0</v>
      </c>
      <c r="S79" s="6">
        <v>100362.84</v>
      </c>
      <c r="T79" s="6">
        <v>0</v>
      </c>
      <c r="U79" s="15">
        <v>78611902.920000002</v>
      </c>
    </row>
    <row r="80" spans="1:21" x14ac:dyDescent="0.25">
      <c r="A80" s="25" t="s">
        <v>153</v>
      </c>
      <c r="B80" s="14">
        <v>7599345.9000000004</v>
      </c>
      <c r="C80" s="6">
        <v>29730940.920000002</v>
      </c>
      <c r="D80" s="6">
        <v>4080126.83</v>
      </c>
      <c r="E80" s="6">
        <v>7411945.9100000001</v>
      </c>
      <c r="F80" s="6">
        <v>1068588.06</v>
      </c>
      <c r="G80" s="6">
        <v>23517564.890000001</v>
      </c>
      <c r="H80" s="6">
        <v>8469668.1699999999</v>
      </c>
      <c r="I80" s="6">
        <v>0</v>
      </c>
      <c r="J80" s="15">
        <v>81878180.680000007</v>
      </c>
      <c r="K80" s="14">
        <v>7107233.4500000002</v>
      </c>
      <c r="L80" s="6">
        <v>28541265.539999999</v>
      </c>
      <c r="M80" s="6">
        <v>3643579.29</v>
      </c>
      <c r="N80" s="6">
        <v>6885091.1900000004</v>
      </c>
      <c r="O80" s="6">
        <v>927757.35</v>
      </c>
      <c r="P80" s="6">
        <v>20855808.27</v>
      </c>
      <c r="Q80" s="6">
        <v>8659532.6199999992</v>
      </c>
      <c r="R80" s="6">
        <v>0</v>
      </c>
      <c r="S80" s="6">
        <v>171665.14</v>
      </c>
      <c r="T80" s="6">
        <v>0</v>
      </c>
      <c r="U80" s="15">
        <v>76791932.849999994</v>
      </c>
    </row>
    <row r="81" spans="1:21" x14ac:dyDescent="0.25">
      <c r="A81" s="22" t="s">
        <v>162</v>
      </c>
      <c r="B81" s="12">
        <f t="shared" ref="B81:J81" si="20">SUM(B77:B80)</f>
        <v>31884804.530000001</v>
      </c>
      <c r="C81" s="5">
        <f t="shared" si="20"/>
        <v>110968820.58999999</v>
      </c>
      <c r="D81" s="5">
        <f t="shared" si="20"/>
        <v>19500858.859999999</v>
      </c>
      <c r="E81" s="5">
        <f t="shared" si="20"/>
        <v>24121943.450000003</v>
      </c>
      <c r="F81" s="5">
        <f t="shared" si="20"/>
        <v>9467619.5500000007</v>
      </c>
      <c r="G81" s="5">
        <f t="shared" si="20"/>
        <v>93962910.549999997</v>
      </c>
      <c r="H81" s="5">
        <f t="shared" si="20"/>
        <v>31868862.300000004</v>
      </c>
      <c r="I81" s="5">
        <f t="shared" si="20"/>
        <v>0</v>
      </c>
      <c r="J81" s="13">
        <f t="shared" si="20"/>
        <v>321775819.83000004</v>
      </c>
      <c r="K81" s="12">
        <f t="shared" ref="K81:U81" si="21">SUM(K77:K80)</f>
        <v>28661957.260000002</v>
      </c>
      <c r="L81" s="5">
        <f t="shared" si="21"/>
        <v>105828228.75999999</v>
      </c>
      <c r="M81" s="5">
        <f t="shared" si="21"/>
        <v>17572694.890000001</v>
      </c>
      <c r="N81" s="5">
        <f t="shared" si="21"/>
        <v>22094648.75</v>
      </c>
      <c r="O81" s="5">
        <f t="shared" si="21"/>
        <v>7773478.0399999991</v>
      </c>
      <c r="P81" s="5">
        <f t="shared" si="21"/>
        <v>78108923.010000005</v>
      </c>
      <c r="Q81" s="5">
        <f t="shared" si="21"/>
        <v>39947126.149999999</v>
      </c>
      <c r="R81" s="5">
        <f t="shared" si="21"/>
        <v>0</v>
      </c>
      <c r="S81" s="5">
        <f t="shared" si="21"/>
        <v>366560.87</v>
      </c>
      <c r="T81" s="5">
        <f t="shared" si="21"/>
        <v>0</v>
      </c>
      <c r="U81" s="13">
        <f t="shared" si="21"/>
        <v>300353617.73000002</v>
      </c>
    </row>
    <row r="82" spans="1:21" x14ac:dyDescent="0.25">
      <c r="A82" s="24"/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3"/>
      <c r="J83" s="34"/>
      <c r="K83" s="32"/>
      <c r="L83" s="33"/>
      <c r="M83" s="33"/>
      <c r="N83" s="33"/>
      <c r="O83" s="33"/>
      <c r="P83" s="33"/>
      <c r="Q83" s="33"/>
      <c r="R83" s="33"/>
      <c r="S83" s="33"/>
      <c r="T83" s="33"/>
      <c r="U83" s="34"/>
    </row>
    <row r="84" spans="1:21" x14ac:dyDescent="0.25">
      <c r="A84" s="25" t="s">
        <v>150</v>
      </c>
      <c r="B84" s="14">
        <v>11045718</v>
      </c>
      <c r="C84" s="6">
        <v>62160254</v>
      </c>
      <c r="D84" s="6">
        <v>47073770</v>
      </c>
      <c r="E84" s="6">
        <v>46570950</v>
      </c>
      <c r="F84" s="6">
        <v>25901470</v>
      </c>
      <c r="G84" s="6">
        <v>102319624</v>
      </c>
      <c r="H84" s="6">
        <v>14535951</v>
      </c>
      <c r="I84" s="6">
        <v>2718971</v>
      </c>
      <c r="J84" s="15">
        <v>312326708</v>
      </c>
      <c r="K84" s="14">
        <v>9203412</v>
      </c>
      <c r="L84" s="6">
        <v>60630688</v>
      </c>
      <c r="M84" s="6">
        <v>44663193</v>
      </c>
      <c r="N84" s="6">
        <v>42675512</v>
      </c>
      <c r="O84" s="6">
        <v>9113127</v>
      </c>
      <c r="P84" s="6">
        <v>84919220</v>
      </c>
      <c r="Q84" s="6">
        <v>12458782</v>
      </c>
      <c r="R84" s="6">
        <v>4646873</v>
      </c>
      <c r="S84" s="6">
        <v>0</v>
      </c>
      <c r="T84" s="6">
        <v>15866340</v>
      </c>
      <c r="U84" s="15">
        <v>284177147</v>
      </c>
    </row>
    <row r="85" spans="1:21" x14ac:dyDescent="0.25">
      <c r="A85" s="25" t="s">
        <v>151</v>
      </c>
      <c r="B85" s="14">
        <v>10590133</v>
      </c>
      <c r="C85" s="6">
        <v>69074126</v>
      </c>
      <c r="D85" s="6">
        <v>48626388</v>
      </c>
      <c r="E85" s="6">
        <v>49121193</v>
      </c>
      <c r="F85" s="6">
        <v>26214580</v>
      </c>
      <c r="G85" s="6">
        <v>111435097</v>
      </c>
      <c r="H85" s="6">
        <v>16913901</v>
      </c>
      <c r="I85" s="6">
        <v>887516</v>
      </c>
      <c r="J85" s="15">
        <v>332862934</v>
      </c>
      <c r="K85" s="14">
        <v>10412551</v>
      </c>
      <c r="L85" s="6">
        <v>67241378</v>
      </c>
      <c r="M85" s="6">
        <v>46312521</v>
      </c>
      <c r="N85" s="6">
        <v>45026774</v>
      </c>
      <c r="O85" s="6">
        <v>9279622</v>
      </c>
      <c r="P85" s="6">
        <v>93090974</v>
      </c>
      <c r="Q85" s="6">
        <v>12739761</v>
      </c>
      <c r="R85" s="6">
        <v>3614678</v>
      </c>
      <c r="S85" s="6">
        <v>0</v>
      </c>
      <c r="T85" s="6">
        <v>16653999</v>
      </c>
      <c r="U85" s="15">
        <v>304372258</v>
      </c>
    </row>
    <row r="86" spans="1:21" x14ac:dyDescent="0.25">
      <c r="A86" s="25" t="s">
        <v>152</v>
      </c>
      <c r="B86" s="14">
        <v>10831367</v>
      </c>
      <c r="C86" s="6">
        <v>65222574</v>
      </c>
      <c r="D86" s="6">
        <v>46958628</v>
      </c>
      <c r="E86" s="6">
        <v>51819381</v>
      </c>
      <c r="F86" s="6">
        <v>25136350</v>
      </c>
      <c r="G86" s="6">
        <v>117740089</v>
      </c>
      <c r="H86" s="6">
        <v>16317511</v>
      </c>
      <c r="I86" s="6">
        <v>668152</v>
      </c>
      <c r="J86" s="15">
        <v>334694052</v>
      </c>
      <c r="K86" s="14">
        <v>10598541</v>
      </c>
      <c r="L86" s="6">
        <v>63432953</v>
      </c>
      <c r="M86" s="6">
        <v>45114576</v>
      </c>
      <c r="N86" s="6">
        <v>47142958</v>
      </c>
      <c r="O86" s="6">
        <v>8690126</v>
      </c>
      <c r="P86" s="6">
        <v>98955329</v>
      </c>
      <c r="Q86" s="6">
        <v>11401566</v>
      </c>
      <c r="R86" s="6">
        <v>2659633</v>
      </c>
      <c r="S86" s="6">
        <v>0</v>
      </c>
      <c r="T86" s="6">
        <v>15721223</v>
      </c>
      <c r="U86" s="15">
        <v>303716905</v>
      </c>
    </row>
    <row r="87" spans="1:21" x14ac:dyDescent="0.25">
      <c r="A87" s="25" t="s">
        <v>153</v>
      </c>
      <c r="B87" s="14">
        <v>11699137</v>
      </c>
      <c r="C87" s="6">
        <v>77318798</v>
      </c>
      <c r="D87" s="6">
        <v>56649963</v>
      </c>
      <c r="E87" s="6">
        <v>62031092</v>
      </c>
      <c r="F87" s="6">
        <v>26610081</v>
      </c>
      <c r="G87" s="6">
        <v>143515302</v>
      </c>
      <c r="H87" s="6">
        <v>17340178</v>
      </c>
      <c r="I87" s="6">
        <v>-306930</v>
      </c>
      <c r="J87" s="15">
        <v>394857621</v>
      </c>
      <c r="K87" s="14">
        <v>11258672</v>
      </c>
      <c r="L87" s="6">
        <v>74961194</v>
      </c>
      <c r="M87" s="6">
        <v>54733785</v>
      </c>
      <c r="N87" s="6">
        <v>57712506</v>
      </c>
      <c r="O87" s="6">
        <v>10478120</v>
      </c>
      <c r="P87" s="6">
        <v>119942123</v>
      </c>
      <c r="Q87" s="6">
        <v>12189226</v>
      </c>
      <c r="R87" s="6">
        <v>2682896</v>
      </c>
      <c r="S87" s="6">
        <v>0</v>
      </c>
      <c r="T87" s="6">
        <v>15271372</v>
      </c>
      <c r="U87" s="15">
        <v>359229894</v>
      </c>
    </row>
    <row r="88" spans="1:21" x14ac:dyDescent="0.25">
      <c r="A88" s="22" t="s">
        <v>162</v>
      </c>
      <c r="B88" s="12">
        <f t="shared" ref="B88:J88" si="22">SUM(B84:B87)</f>
        <v>44166355</v>
      </c>
      <c r="C88" s="5">
        <f t="shared" si="22"/>
        <v>273775752</v>
      </c>
      <c r="D88" s="5">
        <f t="shared" si="22"/>
        <v>199308749</v>
      </c>
      <c r="E88" s="5">
        <f t="shared" si="22"/>
        <v>209542616</v>
      </c>
      <c r="F88" s="5">
        <f t="shared" si="22"/>
        <v>103862481</v>
      </c>
      <c r="G88" s="5">
        <f t="shared" si="22"/>
        <v>475010112</v>
      </c>
      <c r="H88" s="5">
        <f t="shared" si="22"/>
        <v>65107541</v>
      </c>
      <c r="I88" s="5">
        <f t="shared" si="22"/>
        <v>3967709</v>
      </c>
      <c r="J88" s="13">
        <f t="shared" si="22"/>
        <v>1374741315</v>
      </c>
      <c r="K88" s="12">
        <f t="shared" ref="K88:U88" si="23">SUM(K84:K87)</f>
        <v>41473176</v>
      </c>
      <c r="L88" s="5">
        <f t="shared" si="23"/>
        <v>266266213</v>
      </c>
      <c r="M88" s="5">
        <f t="shared" si="23"/>
        <v>190824075</v>
      </c>
      <c r="N88" s="5">
        <f t="shared" si="23"/>
        <v>192557750</v>
      </c>
      <c r="O88" s="5">
        <f t="shared" si="23"/>
        <v>37560995</v>
      </c>
      <c r="P88" s="5">
        <f t="shared" si="23"/>
        <v>396907646</v>
      </c>
      <c r="Q88" s="5">
        <f t="shared" si="23"/>
        <v>48789335</v>
      </c>
      <c r="R88" s="5">
        <f t="shared" si="23"/>
        <v>13604080</v>
      </c>
      <c r="S88" s="5">
        <f t="shared" si="23"/>
        <v>0</v>
      </c>
      <c r="T88" s="5">
        <f t="shared" si="23"/>
        <v>63512934</v>
      </c>
      <c r="U88" s="13">
        <f t="shared" si="23"/>
        <v>1251496204</v>
      </c>
    </row>
    <row r="89" spans="1:21" x14ac:dyDescent="0.25">
      <c r="A89" s="24"/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3"/>
      <c r="J90" s="34"/>
      <c r="K90" s="32"/>
      <c r="L90" s="33"/>
      <c r="M90" s="33"/>
      <c r="N90" s="33"/>
      <c r="O90" s="33"/>
      <c r="P90" s="33"/>
      <c r="Q90" s="33"/>
      <c r="R90" s="33"/>
      <c r="S90" s="33"/>
      <c r="T90" s="33"/>
      <c r="U90" s="34"/>
    </row>
    <row r="91" spans="1:21" x14ac:dyDescent="0.25">
      <c r="A91" s="25" t="s">
        <v>150</v>
      </c>
      <c r="B91" s="14">
        <v>14122845.01</v>
      </c>
      <c r="C91" s="6">
        <v>58777676.299999997</v>
      </c>
      <c r="D91" s="6">
        <v>37045442.409999996</v>
      </c>
      <c r="E91" s="6">
        <v>51672615.409999996</v>
      </c>
      <c r="F91" s="6">
        <v>10628878.710000001</v>
      </c>
      <c r="G91" s="6">
        <v>77561201.569999993</v>
      </c>
      <c r="H91" s="6">
        <v>11509934.970000001</v>
      </c>
      <c r="I91" s="6">
        <v>1207691</v>
      </c>
      <c r="J91" s="15">
        <v>262526285.38</v>
      </c>
      <c r="K91" s="14">
        <v>12681650.689999999</v>
      </c>
      <c r="L91" s="6">
        <v>56237769.670000002</v>
      </c>
      <c r="M91" s="6">
        <v>35444052.189999998</v>
      </c>
      <c r="N91" s="6">
        <v>48086877.240000002</v>
      </c>
      <c r="O91" s="6">
        <v>10417525.65</v>
      </c>
      <c r="P91" s="6">
        <v>64814736.859999999</v>
      </c>
      <c r="Q91" s="6">
        <v>7683005.79</v>
      </c>
      <c r="R91" s="6">
        <v>735336.43</v>
      </c>
      <c r="S91" s="6">
        <v>2446937.27</v>
      </c>
      <c r="T91" s="6">
        <v>0</v>
      </c>
      <c r="U91" s="15">
        <v>238547891.78999999</v>
      </c>
    </row>
    <row r="92" spans="1:21" x14ac:dyDescent="0.25">
      <c r="A92" s="25" t="s">
        <v>151</v>
      </c>
      <c r="B92" s="14">
        <v>11652942</v>
      </c>
      <c r="C92" s="6">
        <v>71236098.099999994</v>
      </c>
      <c r="D92" s="6">
        <v>35825189.060000002</v>
      </c>
      <c r="E92" s="6">
        <v>60332150.170000002</v>
      </c>
      <c r="F92" s="6">
        <v>9070091.2599999998</v>
      </c>
      <c r="G92" s="6">
        <v>82123773.469999999</v>
      </c>
      <c r="H92" s="6">
        <v>15246428.130000001</v>
      </c>
      <c r="I92" s="6">
        <v>2298644</v>
      </c>
      <c r="J92" s="15">
        <v>287785316.19</v>
      </c>
      <c r="K92" s="14">
        <v>9748349.9199999999</v>
      </c>
      <c r="L92" s="6">
        <v>68554912.659999996</v>
      </c>
      <c r="M92" s="6">
        <v>34007154</v>
      </c>
      <c r="N92" s="6">
        <v>56277650.5</v>
      </c>
      <c r="O92" s="6">
        <v>12920445.85</v>
      </c>
      <c r="P92" s="6">
        <v>68768441.299999997</v>
      </c>
      <c r="Q92" s="6">
        <v>7916923.2999999998</v>
      </c>
      <c r="R92" s="6">
        <v>2761614.47</v>
      </c>
      <c r="S92" s="6">
        <v>3485526</v>
      </c>
      <c r="T92" s="6">
        <v>0</v>
      </c>
      <c r="U92" s="15">
        <v>264441018</v>
      </c>
    </row>
    <row r="93" spans="1:21" x14ac:dyDescent="0.25">
      <c r="A93" s="25" t="s">
        <v>152</v>
      </c>
      <c r="B93" s="14">
        <v>11065716.01</v>
      </c>
      <c r="C93" s="6">
        <v>75475799.079999998</v>
      </c>
      <c r="D93" s="6">
        <v>40494869.369999997</v>
      </c>
      <c r="E93" s="6">
        <v>63759975.280000001</v>
      </c>
      <c r="F93" s="6">
        <v>5462499.8399999999</v>
      </c>
      <c r="G93" s="6">
        <v>92679084.200000003</v>
      </c>
      <c r="H93" s="6">
        <v>17834112.98</v>
      </c>
      <c r="I93" s="6">
        <v>1987891.02</v>
      </c>
      <c r="J93" s="15">
        <v>308759947.77999997</v>
      </c>
      <c r="K93" s="14">
        <v>9127246.1500000004</v>
      </c>
      <c r="L93" s="6">
        <v>72981162.129999995</v>
      </c>
      <c r="M93" s="6">
        <v>37820651.109999999</v>
      </c>
      <c r="N93" s="6">
        <v>59326088.689999998</v>
      </c>
      <c r="O93" s="6">
        <v>6964633.04</v>
      </c>
      <c r="P93" s="6">
        <v>78869449.769999996</v>
      </c>
      <c r="Q93" s="6">
        <v>11037794.52</v>
      </c>
      <c r="R93" s="6">
        <v>2041283.19</v>
      </c>
      <c r="S93" s="6">
        <v>5817563.3600000003</v>
      </c>
      <c r="T93" s="6">
        <v>0</v>
      </c>
      <c r="U93" s="15">
        <v>283985871.95999998</v>
      </c>
    </row>
    <row r="94" spans="1:21" x14ac:dyDescent="0.25">
      <c r="A94" s="25" t="s">
        <v>153</v>
      </c>
      <c r="B94" s="14">
        <v>14620505.01</v>
      </c>
      <c r="C94" s="6">
        <v>64247094.130000003</v>
      </c>
      <c r="D94" s="6">
        <v>33942674.450000003</v>
      </c>
      <c r="E94" s="6">
        <v>49239589.200000003</v>
      </c>
      <c r="F94" s="6">
        <v>6886066.6600000001</v>
      </c>
      <c r="G94" s="6">
        <v>88888551.189999998</v>
      </c>
      <c r="H94" s="6">
        <v>14754326.029999999</v>
      </c>
      <c r="I94" s="6">
        <v>1516182</v>
      </c>
      <c r="J94" s="15">
        <v>274094988.67000002</v>
      </c>
      <c r="K94" s="14">
        <v>12424109.060000001</v>
      </c>
      <c r="L94" s="6">
        <v>61268659.600000001</v>
      </c>
      <c r="M94" s="6">
        <v>31265986.539999999</v>
      </c>
      <c r="N94" s="6">
        <v>45872662.32</v>
      </c>
      <c r="O94" s="6">
        <v>9225999.0800000001</v>
      </c>
      <c r="P94" s="6">
        <v>75156080.890000001</v>
      </c>
      <c r="Q94" s="6">
        <v>9335262.3800000008</v>
      </c>
      <c r="R94" s="6">
        <v>2080043.9</v>
      </c>
      <c r="S94" s="6">
        <v>4858925.9800000004</v>
      </c>
      <c r="T94" s="6">
        <v>0</v>
      </c>
      <c r="U94" s="15">
        <v>251487729.75</v>
      </c>
    </row>
    <row r="95" spans="1:21" x14ac:dyDescent="0.25">
      <c r="A95" s="22" t="s">
        <v>162</v>
      </c>
      <c r="B95" s="12">
        <f t="shared" ref="B95:J95" si="24">SUM(B91:B94)</f>
        <v>51462008.029999994</v>
      </c>
      <c r="C95" s="5">
        <f t="shared" si="24"/>
        <v>269736667.61000001</v>
      </c>
      <c r="D95" s="5">
        <f t="shared" si="24"/>
        <v>147308175.29000002</v>
      </c>
      <c r="E95" s="5">
        <f t="shared" si="24"/>
        <v>225004330.06</v>
      </c>
      <c r="F95" s="5">
        <f t="shared" si="24"/>
        <v>32047536.469999999</v>
      </c>
      <c r="G95" s="5">
        <f t="shared" si="24"/>
        <v>341252610.43000001</v>
      </c>
      <c r="H95" s="5">
        <f t="shared" si="24"/>
        <v>59344802.109999999</v>
      </c>
      <c r="I95" s="5">
        <f t="shared" si="24"/>
        <v>7010408.0199999996</v>
      </c>
      <c r="J95" s="13">
        <f t="shared" si="24"/>
        <v>1133166538.02</v>
      </c>
      <c r="K95" s="12">
        <f t="shared" ref="K95:U95" si="25">SUM(K91:K94)</f>
        <v>43981355.82</v>
      </c>
      <c r="L95" s="5">
        <f t="shared" si="25"/>
        <v>259042504.05999997</v>
      </c>
      <c r="M95" s="5">
        <f t="shared" si="25"/>
        <v>138537843.84</v>
      </c>
      <c r="N95" s="5">
        <f t="shared" si="25"/>
        <v>209563278.75</v>
      </c>
      <c r="O95" s="5">
        <f t="shared" si="25"/>
        <v>39528603.619999997</v>
      </c>
      <c r="P95" s="5">
        <f t="shared" si="25"/>
        <v>287608708.81999999</v>
      </c>
      <c r="Q95" s="5">
        <f t="shared" si="25"/>
        <v>35972985.990000002</v>
      </c>
      <c r="R95" s="5">
        <f t="shared" si="25"/>
        <v>7618277.9900000002</v>
      </c>
      <c r="S95" s="5">
        <f t="shared" si="25"/>
        <v>16608952.609999999</v>
      </c>
      <c r="T95" s="5">
        <f t="shared" si="25"/>
        <v>0</v>
      </c>
      <c r="U95" s="13">
        <f t="shared" si="25"/>
        <v>1038462511.5</v>
      </c>
    </row>
    <row r="96" spans="1:21" x14ac:dyDescent="0.25">
      <c r="A96" s="24"/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3"/>
      <c r="J97" s="34"/>
      <c r="K97" s="32"/>
      <c r="L97" s="33"/>
      <c r="M97" s="33"/>
      <c r="N97" s="33"/>
      <c r="O97" s="33"/>
      <c r="P97" s="33"/>
      <c r="Q97" s="33"/>
      <c r="R97" s="33"/>
      <c r="S97" s="33"/>
      <c r="T97" s="33"/>
      <c r="U97" s="34"/>
    </row>
    <row r="98" spans="1:21" x14ac:dyDescent="0.25">
      <c r="A98" s="25" t="s">
        <v>150</v>
      </c>
      <c r="B98" s="14">
        <v>4878641</v>
      </c>
      <c r="C98" s="6">
        <v>11539357</v>
      </c>
      <c r="D98" s="6">
        <v>6064826</v>
      </c>
      <c r="E98" s="6">
        <v>7766468</v>
      </c>
      <c r="F98" s="6">
        <v>1097781</v>
      </c>
      <c r="G98" s="6">
        <v>11380115</v>
      </c>
      <c r="H98" s="6">
        <v>2723289</v>
      </c>
      <c r="I98" s="6">
        <v>0</v>
      </c>
      <c r="J98" s="15">
        <v>45450477</v>
      </c>
      <c r="K98" s="14">
        <v>4900207</v>
      </c>
      <c r="L98" s="6">
        <v>11424127</v>
      </c>
      <c r="M98" s="6">
        <v>5719580</v>
      </c>
      <c r="N98" s="6">
        <v>7509163</v>
      </c>
      <c r="O98" s="6">
        <v>1228052</v>
      </c>
      <c r="P98" s="6">
        <v>6454275</v>
      </c>
      <c r="Q98" s="6">
        <v>436378</v>
      </c>
      <c r="R98" s="6">
        <v>1058768</v>
      </c>
      <c r="S98" s="6">
        <v>2110846</v>
      </c>
      <c r="T98" s="6">
        <v>0</v>
      </c>
      <c r="U98" s="15">
        <v>40841396</v>
      </c>
    </row>
    <row r="99" spans="1:21" x14ac:dyDescent="0.25">
      <c r="A99" s="25" t="s">
        <v>151</v>
      </c>
      <c r="B99" s="14">
        <v>6767127</v>
      </c>
      <c r="C99" s="6">
        <v>12758409</v>
      </c>
      <c r="D99" s="6">
        <v>5145572</v>
      </c>
      <c r="E99" s="6">
        <v>8399429</v>
      </c>
      <c r="F99" s="6">
        <v>998654</v>
      </c>
      <c r="G99" s="6">
        <v>11087216</v>
      </c>
      <c r="H99" s="6">
        <v>3096264</v>
      </c>
      <c r="I99" s="6">
        <v>0</v>
      </c>
      <c r="J99" s="15">
        <v>48252671</v>
      </c>
      <c r="K99" s="14">
        <v>7521169</v>
      </c>
      <c r="L99" s="6">
        <v>12495690</v>
      </c>
      <c r="M99" s="6">
        <v>4733125</v>
      </c>
      <c r="N99" s="6">
        <v>8032968</v>
      </c>
      <c r="O99" s="6">
        <v>614634</v>
      </c>
      <c r="P99" s="6">
        <v>6834618</v>
      </c>
      <c r="Q99" s="6">
        <v>887391</v>
      </c>
      <c r="R99" s="6">
        <v>1941706</v>
      </c>
      <c r="S99" s="6">
        <v>1071499</v>
      </c>
      <c r="T99" s="6">
        <v>0</v>
      </c>
      <c r="U99" s="15">
        <v>44132800</v>
      </c>
    </row>
    <row r="100" spans="1:21" x14ac:dyDescent="0.25">
      <c r="A100" s="25" t="s">
        <v>152</v>
      </c>
      <c r="B100" s="14">
        <v>6361594</v>
      </c>
      <c r="C100" s="6">
        <v>13590562</v>
      </c>
      <c r="D100" s="6">
        <v>4915895</v>
      </c>
      <c r="E100" s="6">
        <v>7749035</v>
      </c>
      <c r="F100" s="6">
        <v>1051926</v>
      </c>
      <c r="G100" s="6">
        <v>11215744</v>
      </c>
      <c r="H100" s="6">
        <v>3196744</v>
      </c>
      <c r="I100" s="6">
        <v>0</v>
      </c>
      <c r="J100" s="15">
        <v>48081500</v>
      </c>
      <c r="K100" s="14">
        <v>5798558</v>
      </c>
      <c r="L100" s="6">
        <v>13030491</v>
      </c>
      <c r="M100" s="6">
        <v>4533976</v>
      </c>
      <c r="N100" s="6">
        <v>7189006</v>
      </c>
      <c r="O100" s="6">
        <v>888326</v>
      </c>
      <c r="P100" s="6">
        <v>6877041</v>
      </c>
      <c r="Q100" s="6">
        <v>743285</v>
      </c>
      <c r="R100" s="6">
        <v>2102939</v>
      </c>
      <c r="S100" s="6">
        <v>1932198</v>
      </c>
      <c r="T100" s="6">
        <v>0</v>
      </c>
      <c r="U100" s="15">
        <v>43095820</v>
      </c>
    </row>
    <row r="101" spans="1:21" x14ac:dyDescent="0.25">
      <c r="A101" s="25" t="s">
        <v>153</v>
      </c>
      <c r="B101" s="14">
        <v>6018102</v>
      </c>
      <c r="C101" s="6">
        <v>13572632</v>
      </c>
      <c r="D101" s="6">
        <v>4931823</v>
      </c>
      <c r="E101" s="6">
        <v>8066761</v>
      </c>
      <c r="F101" s="6">
        <v>1009678</v>
      </c>
      <c r="G101" s="6">
        <v>11629266</v>
      </c>
      <c r="H101" s="6">
        <v>3579151</v>
      </c>
      <c r="I101" s="6">
        <v>0</v>
      </c>
      <c r="J101" s="15">
        <v>48807413</v>
      </c>
      <c r="K101" s="14">
        <v>5926948</v>
      </c>
      <c r="L101" s="6">
        <v>13192842</v>
      </c>
      <c r="M101" s="6">
        <v>4639907</v>
      </c>
      <c r="N101" s="6">
        <v>7605807</v>
      </c>
      <c r="O101" s="6">
        <v>1031886</v>
      </c>
      <c r="P101" s="6">
        <v>7181218</v>
      </c>
      <c r="Q101" s="6">
        <v>1476418</v>
      </c>
      <c r="R101" s="6">
        <v>1332736</v>
      </c>
      <c r="S101" s="6">
        <v>1891459</v>
      </c>
      <c r="T101" s="6">
        <v>0</v>
      </c>
      <c r="U101" s="15">
        <v>44279221</v>
      </c>
    </row>
    <row r="102" spans="1:21" x14ac:dyDescent="0.25">
      <c r="A102" s="22" t="s">
        <v>162</v>
      </c>
      <c r="B102" s="12">
        <f t="shared" ref="B102:J102" si="26">SUM(B98:B101)</f>
        <v>24025464</v>
      </c>
      <c r="C102" s="5">
        <f t="shared" si="26"/>
        <v>51460960</v>
      </c>
      <c r="D102" s="5">
        <f t="shared" si="26"/>
        <v>21058116</v>
      </c>
      <c r="E102" s="5">
        <f t="shared" si="26"/>
        <v>31981693</v>
      </c>
      <c r="F102" s="5">
        <f t="shared" si="26"/>
        <v>4158039</v>
      </c>
      <c r="G102" s="5">
        <f t="shared" si="26"/>
        <v>45312341</v>
      </c>
      <c r="H102" s="5">
        <f t="shared" si="26"/>
        <v>12595448</v>
      </c>
      <c r="I102" s="5">
        <f t="shared" si="26"/>
        <v>0</v>
      </c>
      <c r="J102" s="13">
        <f t="shared" si="26"/>
        <v>190592061</v>
      </c>
      <c r="K102" s="12">
        <f t="shared" ref="K102:U102" si="27">SUM(K98:K101)</f>
        <v>24146882</v>
      </c>
      <c r="L102" s="5">
        <f t="shared" si="27"/>
        <v>50143150</v>
      </c>
      <c r="M102" s="5">
        <f t="shared" si="27"/>
        <v>19626588</v>
      </c>
      <c r="N102" s="5">
        <f t="shared" si="27"/>
        <v>30336944</v>
      </c>
      <c r="O102" s="5">
        <f t="shared" si="27"/>
        <v>3762898</v>
      </c>
      <c r="P102" s="5">
        <f t="shared" si="27"/>
        <v>27347152</v>
      </c>
      <c r="Q102" s="5">
        <f t="shared" si="27"/>
        <v>3543472</v>
      </c>
      <c r="R102" s="5">
        <f t="shared" si="27"/>
        <v>6436149</v>
      </c>
      <c r="S102" s="5">
        <f t="shared" si="27"/>
        <v>7006002</v>
      </c>
      <c r="T102" s="5">
        <f t="shared" si="27"/>
        <v>0</v>
      </c>
      <c r="U102" s="13">
        <f t="shared" si="27"/>
        <v>172349237</v>
      </c>
    </row>
    <row r="103" spans="1:21" x14ac:dyDescent="0.25">
      <c r="A103" s="24"/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3"/>
      <c r="J104" s="34"/>
      <c r="K104" s="32"/>
      <c r="L104" s="33"/>
      <c r="M104" s="33"/>
      <c r="N104" s="33"/>
      <c r="O104" s="33"/>
      <c r="P104" s="33"/>
      <c r="Q104" s="33"/>
      <c r="R104" s="33"/>
      <c r="S104" s="33"/>
      <c r="T104" s="33"/>
      <c r="U104" s="34"/>
    </row>
    <row r="105" spans="1:21" x14ac:dyDescent="0.25">
      <c r="A105" s="25" t="s">
        <v>150</v>
      </c>
      <c r="B105" s="14">
        <v>7268427</v>
      </c>
      <c r="C105" s="6">
        <v>16772875</v>
      </c>
      <c r="D105" s="6">
        <v>23247002</v>
      </c>
      <c r="E105" s="6">
        <v>33647180</v>
      </c>
      <c r="F105" s="6">
        <v>3216461</v>
      </c>
      <c r="G105" s="6">
        <v>45741872</v>
      </c>
      <c r="H105" s="6">
        <v>4550450</v>
      </c>
      <c r="I105" s="6">
        <v>0</v>
      </c>
      <c r="J105" s="15">
        <v>134444267</v>
      </c>
      <c r="K105" s="14">
        <v>7051526</v>
      </c>
      <c r="L105" s="6">
        <v>16535355</v>
      </c>
      <c r="M105" s="6">
        <v>21474224</v>
      </c>
      <c r="N105" s="6">
        <v>30444093</v>
      </c>
      <c r="O105" s="6">
        <v>3271028</v>
      </c>
      <c r="P105" s="6">
        <v>32632252</v>
      </c>
      <c r="Q105" s="6">
        <v>1113884</v>
      </c>
      <c r="R105" s="6">
        <v>2034761</v>
      </c>
      <c r="S105" s="6">
        <v>3517201</v>
      </c>
      <c r="T105" s="6">
        <v>0</v>
      </c>
      <c r="U105" s="15">
        <v>118074324</v>
      </c>
    </row>
    <row r="106" spans="1:21" x14ac:dyDescent="0.25">
      <c r="A106" s="25" t="s">
        <v>151</v>
      </c>
      <c r="B106" s="14">
        <v>8175686</v>
      </c>
      <c r="C106" s="6">
        <v>17298165</v>
      </c>
      <c r="D106" s="6">
        <v>27055983</v>
      </c>
      <c r="E106" s="6">
        <v>35986858</v>
      </c>
      <c r="F106" s="6">
        <v>3229897</v>
      </c>
      <c r="G106" s="6">
        <v>55319363</v>
      </c>
      <c r="H106" s="6">
        <v>4383109</v>
      </c>
      <c r="I106" s="6">
        <v>0</v>
      </c>
      <c r="J106" s="15">
        <v>151449061</v>
      </c>
      <c r="K106" s="14">
        <v>8981263</v>
      </c>
      <c r="L106" s="6">
        <v>16706172</v>
      </c>
      <c r="M106" s="6">
        <v>25052251</v>
      </c>
      <c r="N106" s="6">
        <v>32882184</v>
      </c>
      <c r="O106" s="6">
        <v>2276299</v>
      </c>
      <c r="P106" s="6">
        <v>41770458</v>
      </c>
      <c r="Q106" s="6">
        <v>825007</v>
      </c>
      <c r="R106" s="6">
        <v>2960765</v>
      </c>
      <c r="S106" s="6">
        <v>2081082</v>
      </c>
      <c r="T106" s="6">
        <v>0</v>
      </c>
      <c r="U106" s="15">
        <v>133535481</v>
      </c>
    </row>
    <row r="107" spans="1:21" x14ac:dyDescent="0.25">
      <c r="A107" s="25" t="s">
        <v>152</v>
      </c>
      <c r="B107" s="14">
        <v>7539315</v>
      </c>
      <c r="C107" s="6">
        <v>17866207</v>
      </c>
      <c r="D107" s="6">
        <v>26504921</v>
      </c>
      <c r="E107" s="6">
        <v>35846132</v>
      </c>
      <c r="F107" s="6">
        <v>3011926</v>
      </c>
      <c r="G107" s="6">
        <v>53675647</v>
      </c>
      <c r="H107" s="6">
        <v>4983995</v>
      </c>
      <c r="I107" s="6">
        <v>0</v>
      </c>
      <c r="J107" s="15">
        <v>149428143</v>
      </c>
      <c r="K107" s="14">
        <v>6843749</v>
      </c>
      <c r="L107" s="6">
        <v>17314989</v>
      </c>
      <c r="M107" s="6">
        <v>24605156</v>
      </c>
      <c r="N107" s="6">
        <v>32802243</v>
      </c>
      <c r="O107" s="6">
        <v>2599982</v>
      </c>
      <c r="P107" s="6">
        <v>41284295</v>
      </c>
      <c r="Q107" s="6">
        <v>1562922</v>
      </c>
      <c r="R107" s="6">
        <v>1643026</v>
      </c>
      <c r="S107" s="6">
        <v>4319736</v>
      </c>
      <c r="T107" s="6">
        <v>0</v>
      </c>
      <c r="U107" s="15">
        <v>132976098</v>
      </c>
    </row>
    <row r="108" spans="1:21" x14ac:dyDescent="0.25">
      <c r="A108" s="25" t="s">
        <v>153</v>
      </c>
      <c r="B108" s="14">
        <v>7533557</v>
      </c>
      <c r="C108" s="6">
        <v>16936029</v>
      </c>
      <c r="D108" s="6">
        <v>25057681</v>
      </c>
      <c r="E108" s="6">
        <v>33065442</v>
      </c>
      <c r="F108" s="6">
        <v>3679580</v>
      </c>
      <c r="G108" s="6">
        <v>60004304</v>
      </c>
      <c r="H108" s="6">
        <v>5011761</v>
      </c>
      <c r="I108" s="6">
        <v>0</v>
      </c>
      <c r="J108" s="15">
        <v>151288354</v>
      </c>
      <c r="K108" s="14">
        <v>7425195</v>
      </c>
      <c r="L108" s="6">
        <v>16445617</v>
      </c>
      <c r="M108" s="6">
        <v>23903026</v>
      </c>
      <c r="N108" s="6">
        <v>30286977</v>
      </c>
      <c r="O108" s="6">
        <v>3548741</v>
      </c>
      <c r="P108" s="6">
        <v>47094987</v>
      </c>
      <c r="Q108" s="6">
        <v>3213213</v>
      </c>
      <c r="R108" s="6">
        <v>863223</v>
      </c>
      <c r="S108" s="6">
        <v>3003266</v>
      </c>
      <c r="T108" s="6">
        <v>0</v>
      </c>
      <c r="U108" s="15">
        <v>135784245</v>
      </c>
    </row>
    <row r="109" spans="1:21" x14ac:dyDescent="0.25">
      <c r="A109" s="22" t="s">
        <v>162</v>
      </c>
      <c r="B109" s="12">
        <f t="shared" ref="B109:J109" si="28">SUM(B105:B108)</f>
        <v>30516985</v>
      </c>
      <c r="C109" s="5">
        <f t="shared" si="28"/>
        <v>68873276</v>
      </c>
      <c r="D109" s="5">
        <f t="shared" si="28"/>
        <v>101865587</v>
      </c>
      <c r="E109" s="5">
        <f t="shared" si="28"/>
        <v>138545612</v>
      </c>
      <c r="F109" s="5">
        <f t="shared" si="28"/>
        <v>13137864</v>
      </c>
      <c r="G109" s="5">
        <f t="shared" si="28"/>
        <v>214741186</v>
      </c>
      <c r="H109" s="5">
        <f t="shared" si="28"/>
        <v>18929315</v>
      </c>
      <c r="I109" s="5">
        <f t="shared" si="28"/>
        <v>0</v>
      </c>
      <c r="J109" s="13">
        <f t="shared" si="28"/>
        <v>586609825</v>
      </c>
      <c r="K109" s="12">
        <f t="shared" ref="K109:U109" si="29">SUM(K105:K108)</f>
        <v>30301733</v>
      </c>
      <c r="L109" s="5">
        <f t="shared" si="29"/>
        <v>67002133</v>
      </c>
      <c r="M109" s="5">
        <f t="shared" si="29"/>
        <v>95034657</v>
      </c>
      <c r="N109" s="5">
        <f t="shared" si="29"/>
        <v>126415497</v>
      </c>
      <c r="O109" s="5">
        <f t="shared" si="29"/>
        <v>11696050</v>
      </c>
      <c r="P109" s="5">
        <f t="shared" si="29"/>
        <v>162781992</v>
      </c>
      <c r="Q109" s="5">
        <f t="shared" si="29"/>
        <v>6715026</v>
      </c>
      <c r="R109" s="5">
        <f t="shared" si="29"/>
        <v>7501775</v>
      </c>
      <c r="S109" s="5">
        <f t="shared" si="29"/>
        <v>12921285</v>
      </c>
      <c r="T109" s="5">
        <f t="shared" si="29"/>
        <v>0</v>
      </c>
      <c r="U109" s="13">
        <f t="shared" si="29"/>
        <v>520370148</v>
      </c>
    </row>
    <row r="110" spans="1:21" x14ac:dyDescent="0.25">
      <c r="A110" s="24"/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3"/>
      <c r="J111" s="34"/>
      <c r="K111" s="32"/>
      <c r="L111" s="33"/>
      <c r="M111" s="33"/>
      <c r="N111" s="33"/>
      <c r="O111" s="33"/>
      <c r="P111" s="33"/>
      <c r="Q111" s="33"/>
      <c r="R111" s="33"/>
      <c r="S111" s="33"/>
      <c r="T111" s="33"/>
      <c r="U111" s="34"/>
    </row>
    <row r="112" spans="1:21" x14ac:dyDescent="0.25">
      <c r="A112" s="25" t="s">
        <v>150</v>
      </c>
      <c r="B112" s="14">
        <v>13849921</v>
      </c>
      <c r="C112" s="6">
        <v>29041904</v>
      </c>
      <c r="D112" s="6">
        <v>77724851</v>
      </c>
      <c r="E112" s="6">
        <v>84089064</v>
      </c>
      <c r="F112" s="6">
        <v>6360113</v>
      </c>
      <c r="G112" s="6">
        <v>108760605</v>
      </c>
      <c r="H112" s="6">
        <v>10571448</v>
      </c>
      <c r="I112" s="6">
        <v>0</v>
      </c>
      <c r="J112" s="15">
        <v>330397906</v>
      </c>
      <c r="K112" s="14">
        <v>13429931</v>
      </c>
      <c r="L112" s="6">
        <v>28569296</v>
      </c>
      <c r="M112" s="6">
        <v>71787828</v>
      </c>
      <c r="N112" s="6">
        <v>79106333</v>
      </c>
      <c r="O112" s="6">
        <v>5550381</v>
      </c>
      <c r="P112" s="6">
        <v>78734779</v>
      </c>
      <c r="Q112" s="6">
        <v>2409292</v>
      </c>
      <c r="R112" s="6">
        <v>5208181</v>
      </c>
      <c r="S112" s="6">
        <v>7951155</v>
      </c>
      <c r="T112" s="6">
        <v>0</v>
      </c>
      <c r="U112" s="15">
        <v>292747176</v>
      </c>
    </row>
    <row r="113" spans="1:21" x14ac:dyDescent="0.25">
      <c r="A113" s="25" t="s">
        <v>151</v>
      </c>
      <c r="B113" s="14">
        <v>16611582</v>
      </c>
      <c r="C113" s="6">
        <v>36342441</v>
      </c>
      <c r="D113" s="6">
        <v>87181028</v>
      </c>
      <c r="E113" s="6">
        <v>101266633</v>
      </c>
      <c r="F113" s="6">
        <v>6762809</v>
      </c>
      <c r="G113" s="6">
        <v>122721672</v>
      </c>
      <c r="H113" s="6">
        <v>12210499</v>
      </c>
      <c r="I113" s="6">
        <v>0</v>
      </c>
      <c r="J113" s="15">
        <v>383096664</v>
      </c>
      <c r="K113" s="14">
        <v>19050794</v>
      </c>
      <c r="L113" s="6">
        <v>34922420</v>
      </c>
      <c r="M113" s="6">
        <v>80605541</v>
      </c>
      <c r="N113" s="6">
        <v>93870005</v>
      </c>
      <c r="O113" s="6">
        <v>4488822</v>
      </c>
      <c r="P113" s="6">
        <v>93749738</v>
      </c>
      <c r="Q113" s="6">
        <v>2445561</v>
      </c>
      <c r="R113" s="6">
        <v>6513394</v>
      </c>
      <c r="S113" s="6">
        <v>6541209</v>
      </c>
      <c r="T113" s="6">
        <v>0</v>
      </c>
      <c r="U113" s="15">
        <v>342187484</v>
      </c>
    </row>
    <row r="114" spans="1:21" x14ac:dyDescent="0.25">
      <c r="A114" s="25" t="s">
        <v>152</v>
      </c>
      <c r="B114" s="14">
        <v>18173947</v>
      </c>
      <c r="C114" s="6">
        <v>35760301</v>
      </c>
      <c r="D114" s="6">
        <v>92599093</v>
      </c>
      <c r="E114" s="6">
        <v>100867072</v>
      </c>
      <c r="F114" s="6">
        <v>9218358</v>
      </c>
      <c r="G114" s="6">
        <v>130216658</v>
      </c>
      <c r="H114" s="6">
        <v>13552079</v>
      </c>
      <c r="I114" s="6">
        <v>0</v>
      </c>
      <c r="J114" s="15">
        <v>400387508</v>
      </c>
      <c r="K114" s="14">
        <v>17096635</v>
      </c>
      <c r="L114" s="6">
        <v>34170475</v>
      </c>
      <c r="M114" s="6">
        <v>84255494</v>
      </c>
      <c r="N114" s="6">
        <v>93527592</v>
      </c>
      <c r="O114" s="6">
        <v>7882053</v>
      </c>
      <c r="P114" s="6">
        <v>98639614</v>
      </c>
      <c r="Q114" s="6">
        <v>2610772</v>
      </c>
      <c r="R114" s="6">
        <v>7768197</v>
      </c>
      <c r="S114" s="6">
        <v>11654279</v>
      </c>
      <c r="T114" s="6">
        <v>0</v>
      </c>
      <c r="U114" s="15">
        <v>357605111</v>
      </c>
    </row>
    <row r="115" spans="1:21" x14ac:dyDescent="0.25">
      <c r="A115" s="25" t="s">
        <v>153</v>
      </c>
      <c r="B115" s="14">
        <v>17078108</v>
      </c>
      <c r="C115" s="6">
        <v>37789430</v>
      </c>
      <c r="D115" s="6">
        <v>98094585</v>
      </c>
      <c r="E115" s="6">
        <v>109026306</v>
      </c>
      <c r="F115" s="6">
        <v>10363760</v>
      </c>
      <c r="G115" s="6">
        <v>130862393</v>
      </c>
      <c r="H115" s="6">
        <v>14303506</v>
      </c>
      <c r="I115" s="6">
        <v>0</v>
      </c>
      <c r="J115" s="15">
        <v>417518088</v>
      </c>
      <c r="K115" s="14">
        <v>17078125</v>
      </c>
      <c r="L115" s="6">
        <v>37611684</v>
      </c>
      <c r="M115" s="6">
        <v>91692964</v>
      </c>
      <c r="N115" s="6">
        <v>101375834</v>
      </c>
      <c r="O115" s="6">
        <v>8892629</v>
      </c>
      <c r="P115" s="6">
        <v>99347554</v>
      </c>
      <c r="Q115" s="6">
        <v>6290876</v>
      </c>
      <c r="R115" s="6">
        <v>5195535</v>
      </c>
      <c r="S115" s="6">
        <v>8967852</v>
      </c>
      <c r="T115" s="6">
        <v>0</v>
      </c>
      <c r="U115" s="15">
        <v>376453053</v>
      </c>
    </row>
    <row r="116" spans="1:21" x14ac:dyDescent="0.25">
      <c r="A116" s="22" t="s">
        <v>162</v>
      </c>
      <c r="B116" s="12">
        <f t="shared" ref="B116:J116" si="30">SUM(B112:B115)</f>
        <v>65713558</v>
      </c>
      <c r="C116" s="5">
        <f t="shared" si="30"/>
        <v>138934076</v>
      </c>
      <c r="D116" s="5">
        <f t="shared" si="30"/>
        <v>355599557</v>
      </c>
      <c r="E116" s="5">
        <f t="shared" si="30"/>
        <v>395249075</v>
      </c>
      <c r="F116" s="5">
        <f t="shared" si="30"/>
        <v>32705040</v>
      </c>
      <c r="G116" s="5">
        <f t="shared" si="30"/>
        <v>492561328</v>
      </c>
      <c r="H116" s="5">
        <f t="shared" si="30"/>
        <v>50637532</v>
      </c>
      <c r="I116" s="5">
        <f t="shared" si="30"/>
        <v>0</v>
      </c>
      <c r="J116" s="13">
        <f t="shared" si="30"/>
        <v>1531400166</v>
      </c>
      <c r="K116" s="12">
        <f t="shared" ref="K116:U116" si="31">SUM(K112:K115)</f>
        <v>66655485</v>
      </c>
      <c r="L116" s="5">
        <f t="shared" si="31"/>
        <v>135273875</v>
      </c>
      <c r="M116" s="5">
        <f t="shared" si="31"/>
        <v>328341827</v>
      </c>
      <c r="N116" s="5">
        <f t="shared" si="31"/>
        <v>367879764</v>
      </c>
      <c r="O116" s="5">
        <f t="shared" si="31"/>
        <v>26813885</v>
      </c>
      <c r="P116" s="5">
        <f t="shared" si="31"/>
        <v>370471685</v>
      </c>
      <c r="Q116" s="5">
        <f t="shared" si="31"/>
        <v>13756501</v>
      </c>
      <c r="R116" s="5">
        <f t="shared" si="31"/>
        <v>24685307</v>
      </c>
      <c r="S116" s="5">
        <f t="shared" si="31"/>
        <v>35114495</v>
      </c>
      <c r="T116" s="5">
        <f t="shared" si="31"/>
        <v>0</v>
      </c>
      <c r="U116" s="13">
        <f t="shared" si="31"/>
        <v>1368992824</v>
      </c>
    </row>
    <row r="117" spans="1:21" x14ac:dyDescent="0.25">
      <c r="A117" s="24"/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4"/>
    </row>
    <row r="119" spans="1:21" x14ac:dyDescent="0.25">
      <c r="A119" s="25" t="s">
        <v>150</v>
      </c>
      <c r="B119" s="14">
        <v>16331577.6</v>
      </c>
      <c r="C119" s="6">
        <v>66806896.810000002</v>
      </c>
      <c r="D119" s="6">
        <v>54597314.090000004</v>
      </c>
      <c r="E119" s="6">
        <v>56498996.859999999</v>
      </c>
      <c r="F119" s="6">
        <v>9082873.4100000001</v>
      </c>
      <c r="G119" s="6">
        <v>144121748.91999999</v>
      </c>
      <c r="H119" s="6">
        <v>7326675.7800000003</v>
      </c>
      <c r="I119" s="6">
        <v>767322</v>
      </c>
      <c r="J119" s="15">
        <v>355533405.47000003</v>
      </c>
      <c r="K119" s="14">
        <v>15928289.609999999</v>
      </c>
      <c r="L119" s="6">
        <v>64149903.020000003</v>
      </c>
      <c r="M119" s="6">
        <v>51187077.210000001</v>
      </c>
      <c r="N119" s="6">
        <v>53241290</v>
      </c>
      <c r="O119" s="6">
        <v>10269549.619999999</v>
      </c>
      <c r="P119" s="6">
        <v>121475119.12</v>
      </c>
      <c r="Q119" s="6">
        <v>5091402.8899999997</v>
      </c>
      <c r="R119" s="6">
        <v>741045.6</v>
      </c>
      <c r="S119" s="6">
        <v>1891346.38</v>
      </c>
      <c r="T119" s="6">
        <v>0</v>
      </c>
      <c r="U119" s="15">
        <v>323975023.44999999</v>
      </c>
    </row>
    <row r="120" spans="1:21" x14ac:dyDescent="0.25">
      <c r="A120" s="25" t="s">
        <v>151</v>
      </c>
      <c r="B120" s="14">
        <v>11911128</v>
      </c>
      <c r="C120" s="6">
        <v>70002091</v>
      </c>
      <c r="D120" s="6">
        <v>47920331.609999999</v>
      </c>
      <c r="E120" s="6">
        <v>54181367</v>
      </c>
      <c r="F120" s="6">
        <v>8489627.4000000004</v>
      </c>
      <c r="G120" s="6">
        <v>144915570.99000001</v>
      </c>
      <c r="H120" s="6">
        <v>9622242</v>
      </c>
      <c r="I120" s="6">
        <v>2539878</v>
      </c>
      <c r="J120" s="15">
        <v>349582236</v>
      </c>
      <c r="K120" s="14">
        <v>10640152.449999999</v>
      </c>
      <c r="L120" s="6">
        <v>67197108.730000004</v>
      </c>
      <c r="M120" s="6">
        <v>44792038.380000003</v>
      </c>
      <c r="N120" s="6">
        <v>51093381.600000001</v>
      </c>
      <c r="O120" s="6">
        <v>13157525.439999999</v>
      </c>
      <c r="P120" s="6">
        <v>121481864.63</v>
      </c>
      <c r="Q120" s="6">
        <v>5002892.43</v>
      </c>
      <c r="R120" s="6">
        <v>3397237.06</v>
      </c>
      <c r="S120" s="6">
        <v>2838870.44</v>
      </c>
      <c r="T120" s="6">
        <v>0</v>
      </c>
      <c r="U120" s="15">
        <v>319601071.16000003</v>
      </c>
    </row>
    <row r="121" spans="1:21" x14ac:dyDescent="0.25">
      <c r="A121" s="25" t="s">
        <v>152</v>
      </c>
      <c r="B121" s="14">
        <v>13214476</v>
      </c>
      <c r="C121" s="6">
        <v>74476759</v>
      </c>
      <c r="D121" s="6">
        <v>56482898.530000001</v>
      </c>
      <c r="E121" s="6">
        <v>58063875</v>
      </c>
      <c r="F121" s="6">
        <v>6009843.4699999997</v>
      </c>
      <c r="G121" s="6">
        <v>146975601.96000001</v>
      </c>
      <c r="H121" s="6">
        <v>9699257.0399999991</v>
      </c>
      <c r="I121" s="6">
        <v>851909</v>
      </c>
      <c r="J121" s="15">
        <v>365774620</v>
      </c>
      <c r="K121" s="14">
        <v>12484973.24</v>
      </c>
      <c r="L121" s="6">
        <v>71962711.540000007</v>
      </c>
      <c r="M121" s="6">
        <v>51400636.920000002</v>
      </c>
      <c r="N121" s="6">
        <v>54941590.890000001</v>
      </c>
      <c r="O121" s="6">
        <v>12435944.539999999</v>
      </c>
      <c r="P121" s="6">
        <v>123200075.11</v>
      </c>
      <c r="Q121" s="6">
        <v>4514595.62</v>
      </c>
      <c r="R121" s="6">
        <v>859239.55</v>
      </c>
      <c r="S121" s="6">
        <v>3364836.99</v>
      </c>
      <c r="T121" s="6">
        <v>0</v>
      </c>
      <c r="U121" s="15">
        <v>335164604.39999998</v>
      </c>
    </row>
    <row r="122" spans="1:21" x14ac:dyDescent="0.25">
      <c r="A122" s="25" t="s">
        <v>153</v>
      </c>
      <c r="B122" s="14">
        <v>14239061</v>
      </c>
      <c r="C122" s="6">
        <v>68240390</v>
      </c>
      <c r="D122" s="6">
        <v>55106303.789999999</v>
      </c>
      <c r="E122" s="6">
        <v>57180001</v>
      </c>
      <c r="F122" s="6">
        <v>4975118.2</v>
      </c>
      <c r="G122" s="6">
        <v>150267610</v>
      </c>
      <c r="H122" s="6">
        <v>9555837</v>
      </c>
      <c r="I122" s="6">
        <v>770152</v>
      </c>
      <c r="J122" s="15">
        <v>360334472.99000001</v>
      </c>
      <c r="K122" s="14">
        <v>13155532.550000001</v>
      </c>
      <c r="L122" s="6">
        <v>64048859.880000003</v>
      </c>
      <c r="M122" s="6">
        <v>52656461.829999998</v>
      </c>
      <c r="N122" s="6">
        <v>54165984.140000001</v>
      </c>
      <c r="O122" s="6">
        <v>9179237.4199999999</v>
      </c>
      <c r="P122" s="6">
        <v>128063804.48</v>
      </c>
      <c r="Q122" s="6">
        <v>5958703.3700000001</v>
      </c>
      <c r="R122" s="6">
        <v>852843.99</v>
      </c>
      <c r="S122" s="6">
        <v>2558429.77</v>
      </c>
      <c r="T122" s="6">
        <v>0</v>
      </c>
      <c r="U122" s="15">
        <v>330639857.43000001</v>
      </c>
    </row>
    <row r="123" spans="1:21" x14ac:dyDescent="0.25">
      <c r="A123" s="22" t="s">
        <v>162</v>
      </c>
      <c r="B123" s="12">
        <f t="shared" ref="B123:J123" si="32">SUM(B119:B122)</f>
        <v>55696242.600000001</v>
      </c>
      <c r="C123" s="5">
        <f t="shared" si="32"/>
        <v>279526136.81</v>
      </c>
      <c r="D123" s="5">
        <f t="shared" si="32"/>
        <v>214106848.02000001</v>
      </c>
      <c r="E123" s="5">
        <f t="shared" si="32"/>
        <v>225924239.86000001</v>
      </c>
      <c r="F123" s="5">
        <f t="shared" si="32"/>
        <v>28557462.48</v>
      </c>
      <c r="G123" s="5">
        <f t="shared" si="32"/>
        <v>586280531.87</v>
      </c>
      <c r="H123" s="5">
        <f t="shared" si="32"/>
        <v>36204011.82</v>
      </c>
      <c r="I123" s="5">
        <f t="shared" si="32"/>
        <v>4929261</v>
      </c>
      <c r="J123" s="13">
        <f t="shared" si="32"/>
        <v>1431224734.46</v>
      </c>
      <c r="K123" s="12">
        <f t="shared" ref="K123:U123" si="33">SUM(K119:K122)</f>
        <v>52208947.849999994</v>
      </c>
      <c r="L123" s="5">
        <f t="shared" si="33"/>
        <v>267358583.17000002</v>
      </c>
      <c r="M123" s="5">
        <f t="shared" si="33"/>
        <v>200036214.33999997</v>
      </c>
      <c r="N123" s="5">
        <f t="shared" si="33"/>
        <v>213442246.63</v>
      </c>
      <c r="O123" s="5">
        <f t="shared" si="33"/>
        <v>45042257.019999996</v>
      </c>
      <c r="P123" s="5">
        <f t="shared" si="33"/>
        <v>494220863.34000003</v>
      </c>
      <c r="Q123" s="5">
        <f t="shared" si="33"/>
        <v>20567594.310000002</v>
      </c>
      <c r="R123" s="5">
        <f t="shared" si="33"/>
        <v>5850366.2000000002</v>
      </c>
      <c r="S123" s="5">
        <f t="shared" si="33"/>
        <v>10653483.58</v>
      </c>
      <c r="T123" s="5">
        <f t="shared" si="33"/>
        <v>0</v>
      </c>
      <c r="U123" s="13">
        <f t="shared" si="33"/>
        <v>1309380556.4400001</v>
      </c>
    </row>
    <row r="124" spans="1:21" x14ac:dyDescent="0.25">
      <c r="A124" s="24"/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3"/>
      <c r="J125" s="34"/>
      <c r="K125" s="32"/>
      <c r="L125" s="33"/>
      <c r="M125" s="33"/>
      <c r="N125" s="33"/>
      <c r="O125" s="33"/>
      <c r="P125" s="33"/>
      <c r="Q125" s="33"/>
      <c r="R125" s="33"/>
      <c r="S125" s="33"/>
      <c r="T125" s="33"/>
      <c r="U125" s="34"/>
    </row>
    <row r="126" spans="1:21" x14ac:dyDescent="0.25">
      <c r="A126" s="25" t="s">
        <v>150</v>
      </c>
      <c r="B126" s="14">
        <v>47008231</v>
      </c>
      <c r="C126" s="6">
        <v>213919834</v>
      </c>
      <c r="D126" s="6">
        <v>60024561</v>
      </c>
      <c r="E126" s="6">
        <v>69556614</v>
      </c>
      <c r="F126" s="6">
        <v>34422504</v>
      </c>
      <c r="G126" s="6">
        <v>150036543</v>
      </c>
      <c r="H126" s="6">
        <v>81370380</v>
      </c>
      <c r="I126" s="6">
        <v>6265875</v>
      </c>
      <c r="J126" s="15">
        <v>662604542</v>
      </c>
      <c r="K126" s="14">
        <v>42528863</v>
      </c>
      <c r="L126" s="6">
        <v>207331396</v>
      </c>
      <c r="M126" s="6">
        <v>61977004</v>
      </c>
      <c r="N126" s="6">
        <v>63275701</v>
      </c>
      <c r="O126" s="6">
        <v>11550729</v>
      </c>
      <c r="P126" s="6">
        <v>131111350</v>
      </c>
      <c r="Q126" s="6">
        <v>43879103</v>
      </c>
      <c r="R126" s="6">
        <v>11484219</v>
      </c>
      <c r="S126" s="6">
        <v>0</v>
      </c>
      <c r="T126" s="6">
        <v>51385917</v>
      </c>
      <c r="U126" s="15">
        <v>624524282</v>
      </c>
    </row>
    <row r="127" spans="1:21" x14ac:dyDescent="0.25">
      <c r="A127" s="25" t="s">
        <v>151</v>
      </c>
      <c r="B127" s="14">
        <v>45359665</v>
      </c>
      <c r="C127" s="6">
        <v>243641502</v>
      </c>
      <c r="D127" s="6">
        <v>61674700</v>
      </c>
      <c r="E127" s="6">
        <v>81968597</v>
      </c>
      <c r="F127" s="6">
        <v>41183405</v>
      </c>
      <c r="G127" s="6">
        <v>163338656</v>
      </c>
      <c r="H127" s="6">
        <v>93253194</v>
      </c>
      <c r="I127" s="6">
        <v>4882474</v>
      </c>
      <c r="J127" s="15">
        <v>735302193</v>
      </c>
      <c r="K127" s="14">
        <v>44095129</v>
      </c>
      <c r="L127" s="6">
        <v>235275547</v>
      </c>
      <c r="M127" s="6">
        <v>59715455</v>
      </c>
      <c r="N127" s="6">
        <v>73458493</v>
      </c>
      <c r="O127" s="6">
        <v>11503685</v>
      </c>
      <c r="P127" s="6">
        <v>142561896</v>
      </c>
      <c r="Q127" s="6">
        <v>48977147</v>
      </c>
      <c r="R127" s="6">
        <v>8363403</v>
      </c>
      <c r="S127" s="6">
        <v>0</v>
      </c>
      <c r="T127" s="6">
        <v>60091797</v>
      </c>
      <c r="U127" s="15">
        <v>684042552</v>
      </c>
    </row>
    <row r="128" spans="1:21" x14ac:dyDescent="0.25">
      <c r="A128" s="25" t="s">
        <v>152</v>
      </c>
      <c r="B128" s="14">
        <v>47897756</v>
      </c>
      <c r="C128" s="6">
        <v>224630018</v>
      </c>
      <c r="D128" s="6">
        <v>61583937</v>
      </c>
      <c r="E128" s="6">
        <v>88082204</v>
      </c>
      <c r="F128" s="6">
        <v>40692007</v>
      </c>
      <c r="G128" s="6">
        <v>162779049</v>
      </c>
      <c r="H128" s="6">
        <v>102082625</v>
      </c>
      <c r="I128" s="6">
        <v>2148168</v>
      </c>
      <c r="J128" s="15">
        <v>729895764</v>
      </c>
      <c r="K128" s="14">
        <v>46477385</v>
      </c>
      <c r="L128" s="6">
        <v>219984575</v>
      </c>
      <c r="M128" s="6">
        <v>62074182</v>
      </c>
      <c r="N128" s="6">
        <v>81410860</v>
      </c>
      <c r="O128" s="6">
        <v>11191841</v>
      </c>
      <c r="P128" s="6">
        <v>139902572</v>
      </c>
      <c r="Q128" s="6">
        <v>49565785</v>
      </c>
      <c r="R128" s="6">
        <v>7084785</v>
      </c>
      <c r="S128" s="6">
        <v>0</v>
      </c>
      <c r="T128" s="6">
        <v>61112634</v>
      </c>
      <c r="U128" s="15">
        <v>678804619</v>
      </c>
    </row>
    <row r="129" spans="1:21" x14ac:dyDescent="0.25">
      <c r="A129" s="25" t="s">
        <v>153</v>
      </c>
      <c r="B129" s="14">
        <v>51162518</v>
      </c>
      <c r="C129" s="6">
        <v>270212664</v>
      </c>
      <c r="D129" s="6">
        <v>69966188</v>
      </c>
      <c r="E129" s="6">
        <v>93754362</v>
      </c>
      <c r="F129" s="6">
        <v>45123184</v>
      </c>
      <c r="G129" s="6">
        <v>191482169</v>
      </c>
      <c r="H129" s="6">
        <v>98524867</v>
      </c>
      <c r="I129" s="6">
        <v>0</v>
      </c>
      <c r="J129" s="15">
        <v>820225952</v>
      </c>
      <c r="K129" s="14">
        <v>50529793</v>
      </c>
      <c r="L129" s="6">
        <v>262376008</v>
      </c>
      <c r="M129" s="6">
        <v>66457270</v>
      </c>
      <c r="N129" s="6">
        <v>89509770</v>
      </c>
      <c r="O129" s="6">
        <v>13983728</v>
      </c>
      <c r="P129" s="6">
        <v>166515872</v>
      </c>
      <c r="Q129" s="6">
        <v>48139540</v>
      </c>
      <c r="R129" s="6">
        <v>9689665</v>
      </c>
      <c r="S129" s="6">
        <v>0</v>
      </c>
      <c r="T129" s="6">
        <v>66999733</v>
      </c>
      <c r="U129" s="15">
        <v>774201379</v>
      </c>
    </row>
    <row r="130" spans="1:21" x14ac:dyDescent="0.25">
      <c r="A130" s="22" t="s">
        <v>162</v>
      </c>
      <c r="B130" s="12">
        <f t="shared" ref="B130:J130" si="34">SUM(B126:B129)</f>
        <v>191428170</v>
      </c>
      <c r="C130" s="5">
        <f t="shared" si="34"/>
        <v>952404018</v>
      </c>
      <c r="D130" s="5">
        <f t="shared" si="34"/>
        <v>253249386</v>
      </c>
      <c r="E130" s="5">
        <f t="shared" si="34"/>
        <v>333361777</v>
      </c>
      <c r="F130" s="5">
        <f t="shared" si="34"/>
        <v>161421100</v>
      </c>
      <c r="G130" s="5">
        <f t="shared" si="34"/>
        <v>667636417</v>
      </c>
      <c r="H130" s="5">
        <f t="shared" si="34"/>
        <v>375231066</v>
      </c>
      <c r="I130" s="5">
        <f t="shared" si="34"/>
        <v>13296517</v>
      </c>
      <c r="J130" s="13">
        <f t="shared" si="34"/>
        <v>2948028451</v>
      </c>
      <c r="K130" s="12">
        <f t="shared" ref="K130:U130" si="35">SUM(K126:K129)</f>
        <v>183631170</v>
      </c>
      <c r="L130" s="5">
        <f t="shared" si="35"/>
        <v>924967526</v>
      </c>
      <c r="M130" s="5">
        <f t="shared" si="35"/>
        <v>250223911</v>
      </c>
      <c r="N130" s="5">
        <f t="shared" si="35"/>
        <v>307654824</v>
      </c>
      <c r="O130" s="5">
        <f t="shared" si="35"/>
        <v>48229983</v>
      </c>
      <c r="P130" s="5">
        <f t="shared" si="35"/>
        <v>580091690</v>
      </c>
      <c r="Q130" s="5">
        <f t="shared" si="35"/>
        <v>190561575</v>
      </c>
      <c r="R130" s="5">
        <f t="shared" si="35"/>
        <v>36622072</v>
      </c>
      <c r="S130" s="5">
        <f t="shared" si="35"/>
        <v>0</v>
      </c>
      <c r="T130" s="5">
        <f t="shared" si="35"/>
        <v>239590081</v>
      </c>
      <c r="U130" s="13">
        <f t="shared" si="35"/>
        <v>2761572832</v>
      </c>
    </row>
    <row r="131" spans="1:21" x14ac:dyDescent="0.25">
      <c r="A131" s="24"/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3"/>
      <c r="J132" s="34"/>
      <c r="K132" s="32"/>
      <c r="L132" s="33"/>
      <c r="M132" s="33"/>
      <c r="N132" s="33"/>
      <c r="O132" s="33"/>
      <c r="P132" s="33"/>
      <c r="Q132" s="33"/>
      <c r="R132" s="33"/>
      <c r="S132" s="33"/>
      <c r="T132" s="33"/>
      <c r="U132" s="34"/>
    </row>
    <row r="133" spans="1:21" x14ac:dyDescent="0.25">
      <c r="A133" s="25" t="s">
        <v>150</v>
      </c>
      <c r="B133" s="14">
        <v>32199661</v>
      </c>
      <c r="C133" s="6">
        <v>85233878</v>
      </c>
      <c r="D133" s="6">
        <v>24404816</v>
      </c>
      <c r="E133" s="6">
        <v>36572864</v>
      </c>
      <c r="F133" s="6">
        <v>14672988</v>
      </c>
      <c r="G133" s="6">
        <v>77985851</v>
      </c>
      <c r="H133" s="6">
        <v>8570118</v>
      </c>
      <c r="I133" s="6">
        <v>13605098</v>
      </c>
      <c r="J133" s="15">
        <v>293245274</v>
      </c>
      <c r="K133" s="14">
        <v>26203221</v>
      </c>
      <c r="L133" s="6">
        <v>75462038</v>
      </c>
      <c r="M133" s="6">
        <v>20401562</v>
      </c>
      <c r="N133" s="6">
        <v>33622831</v>
      </c>
      <c r="O133" s="6">
        <v>12654044</v>
      </c>
      <c r="P133" s="6">
        <v>63942091</v>
      </c>
      <c r="Q133" s="6">
        <v>0</v>
      </c>
      <c r="R133" s="6">
        <v>13605098</v>
      </c>
      <c r="S133" s="6">
        <v>6187015</v>
      </c>
      <c r="T133" s="6">
        <v>129444</v>
      </c>
      <c r="U133" s="15">
        <v>252207344</v>
      </c>
    </row>
    <row r="134" spans="1:21" x14ac:dyDescent="0.25">
      <c r="A134" s="25" t="s">
        <v>151</v>
      </c>
      <c r="B134" s="14">
        <v>31550393</v>
      </c>
      <c r="C134" s="6">
        <v>85967044</v>
      </c>
      <c r="D134" s="6">
        <v>28468883</v>
      </c>
      <c r="E134" s="6">
        <v>39664598</v>
      </c>
      <c r="F134" s="6">
        <v>16134133</v>
      </c>
      <c r="G134" s="6">
        <v>84676799</v>
      </c>
      <c r="H134" s="6">
        <v>8109191</v>
      </c>
      <c r="I134" s="6">
        <v>13074079</v>
      </c>
      <c r="J134" s="15">
        <v>307645120</v>
      </c>
      <c r="K134" s="14">
        <v>27108545</v>
      </c>
      <c r="L134" s="6">
        <v>79021193</v>
      </c>
      <c r="M134" s="6">
        <v>24854574</v>
      </c>
      <c r="N134" s="6">
        <v>36382894</v>
      </c>
      <c r="O134" s="6">
        <v>13864730</v>
      </c>
      <c r="P134" s="6">
        <v>70182954</v>
      </c>
      <c r="Q134" s="6">
        <v>0</v>
      </c>
      <c r="R134" s="6">
        <v>13074079</v>
      </c>
      <c r="S134" s="6">
        <v>5945531</v>
      </c>
      <c r="T134" s="6">
        <v>0</v>
      </c>
      <c r="U134" s="15">
        <v>270434500</v>
      </c>
    </row>
    <row r="135" spans="1:21" x14ac:dyDescent="0.25">
      <c r="A135" s="25" t="s">
        <v>152</v>
      </c>
      <c r="B135" s="14">
        <v>30970686</v>
      </c>
      <c r="C135" s="6">
        <v>94360988</v>
      </c>
      <c r="D135" s="6">
        <v>29897152</v>
      </c>
      <c r="E135" s="6">
        <v>42401500</v>
      </c>
      <c r="F135" s="6">
        <v>18523724</v>
      </c>
      <c r="G135" s="6">
        <v>93192941</v>
      </c>
      <c r="H135" s="6">
        <v>8870946</v>
      </c>
      <c r="I135" s="6">
        <v>15108776</v>
      </c>
      <c r="J135" s="15">
        <v>333326713</v>
      </c>
      <c r="K135" s="14">
        <v>26598297</v>
      </c>
      <c r="L135" s="6">
        <v>87428055</v>
      </c>
      <c r="M135" s="6">
        <v>26264909</v>
      </c>
      <c r="N135" s="6">
        <v>39470268</v>
      </c>
      <c r="O135" s="6">
        <v>16050449</v>
      </c>
      <c r="P135" s="6">
        <v>79270515</v>
      </c>
      <c r="Q135" s="6">
        <v>0</v>
      </c>
      <c r="R135" s="6">
        <v>15108776</v>
      </c>
      <c r="S135" s="6">
        <v>6504008</v>
      </c>
      <c r="T135" s="6">
        <v>0</v>
      </c>
      <c r="U135" s="15">
        <v>296695277</v>
      </c>
    </row>
    <row r="136" spans="1:21" x14ac:dyDescent="0.25">
      <c r="A136" s="25" t="s">
        <v>153</v>
      </c>
      <c r="B136" s="14">
        <v>26811437</v>
      </c>
      <c r="C136" s="6">
        <v>89831586</v>
      </c>
      <c r="D136" s="6">
        <v>28905291</v>
      </c>
      <c r="E136" s="6">
        <v>39270041</v>
      </c>
      <c r="F136" s="6">
        <v>16250087</v>
      </c>
      <c r="G136" s="6">
        <v>85694786</v>
      </c>
      <c r="H136" s="6">
        <v>8456628</v>
      </c>
      <c r="I136" s="6">
        <v>13998140</v>
      </c>
      <c r="J136" s="15">
        <v>309217996</v>
      </c>
      <c r="K136" s="14">
        <v>22773107</v>
      </c>
      <c r="L136" s="6">
        <v>83153989</v>
      </c>
      <c r="M136" s="6">
        <v>25570568</v>
      </c>
      <c r="N136" s="6">
        <v>36611401</v>
      </c>
      <c r="O136" s="6">
        <v>14222829</v>
      </c>
      <c r="P136" s="6">
        <v>72555644</v>
      </c>
      <c r="Q136" s="6">
        <v>324050</v>
      </c>
      <c r="R136" s="6">
        <v>13998140</v>
      </c>
      <c r="S136" s="6">
        <v>6025903</v>
      </c>
      <c r="T136" s="6">
        <v>0</v>
      </c>
      <c r="U136" s="15">
        <v>275235631</v>
      </c>
    </row>
    <row r="137" spans="1:21" x14ac:dyDescent="0.25">
      <c r="A137" s="22" t="s">
        <v>162</v>
      </c>
      <c r="B137" s="12">
        <f t="shared" ref="B137:J137" si="36">SUM(B133:B136)</f>
        <v>121532177</v>
      </c>
      <c r="C137" s="5">
        <f t="shared" si="36"/>
        <v>355393496</v>
      </c>
      <c r="D137" s="5">
        <f t="shared" si="36"/>
        <v>111676142</v>
      </c>
      <c r="E137" s="5">
        <f t="shared" si="36"/>
        <v>157909003</v>
      </c>
      <c r="F137" s="5">
        <f t="shared" si="36"/>
        <v>65580932</v>
      </c>
      <c r="G137" s="5">
        <f t="shared" si="36"/>
        <v>341550377</v>
      </c>
      <c r="H137" s="5">
        <f t="shared" si="36"/>
        <v>34006883</v>
      </c>
      <c r="I137" s="5">
        <f t="shared" si="36"/>
        <v>55786093</v>
      </c>
      <c r="J137" s="13">
        <f t="shared" si="36"/>
        <v>1243435103</v>
      </c>
      <c r="K137" s="12">
        <f t="shared" ref="K137:U137" si="37">SUM(K133:K136)</f>
        <v>102683170</v>
      </c>
      <c r="L137" s="5">
        <f t="shared" si="37"/>
        <v>325065275</v>
      </c>
      <c r="M137" s="5">
        <f t="shared" si="37"/>
        <v>97091613</v>
      </c>
      <c r="N137" s="5">
        <f t="shared" si="37"/>
        <v>146087394</v>
      </c>
      <c r="O137" s="5">
        <f t="shared" si="37"/>
        <v>56792052</v>
      </c>
      <c r="P137" s="5">
        <f t="shared" si="37"/>
        <v>285951204</v>
      </c>
      <c r="Q137" s="5">
        <f t="shared" si="37"/>
        <v>324050</v>
      </c>
      <c r="R137" s="5">
        <f t="shared" si="37"/>
        <v>55786093</v>
      </c>
      <c r="S137" s="5">
        <f t="shared" si="37"/>
        <v>24662457</v>
      </c>
      <c r="T137" s="5">
        <f t="shared" si="37"/>
        <v>129444</v>
      </c>
      <c r="U137" s="13">
        <f t="shared" si="37"/>
        <v>1094572752</v>
      </c>
    </row>
    <row r="138" spans="1:21" x14ac:dyDescent="0.25">
      <c r="A138" s="24"/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4"/>
    </row>
    <row r="140" spans="1:21" x14ac:dyDescent="0.25">
      <c r="A140" s="25" t="s">
        <v>150</v>
      </c>
      <c r="B140" s="14">
        <v>22194390</v>
      </c>
      <c r="C140" s="6">
        <v>71632482.170000002</v>
      </c>
      <c r="D140" s="6">
        <v>37929396.850000001</v>
      </c>
      <c r="E140" s="6">
        <v>49800542.079999998</v>
      </c>
      <c r="F140" s="6">
        <v>4025930.27</v>
      </c>
      <c r="G140" s="6">
        <v>50436188.299999997</v>
      </c>
      <c r="H140" s="6">
        <v>10288554.02</v>
      </c>
      <c r="I140" s="6">
        <v>2574253</v>
      </c>
      <c r="J140" s="15">
        <v>248881736.69</v>
      </c>
      <c r="K140" s="14">
        <v>21223963.09</v>
      </c>
      <c r="L140" s="6">
        <v>68971261.549999997</v>
      </c>
      <c r="M140" s="6">
        <v>35671116.469999999</v>
      </c>
      <c r="N140" s="6">
        <v>46764719.630000003</v>
      </c>
      <c r="O140" s="6">
        <v>3345302.72</v>
      </c>
      <c r="P140" s="6">
        <v>42735136.439999998</v>
      </c>
      <c r="Q140" s="6">
        <v>6213646.0599999996</v>
      </c>
      <c r="R140" s="6">
        <v>2251096.7400000002</v>
      </c>
      <c r="S140" s="6">
        <v>2615463.16</v>
      </c>
      <c r="T140" s="6">
        <v>0</v>
      </c>
      <c r="U140" s="15">
        <v>229791705.86000001</v>
      </c>
    </row>
    <row r="141" spans="1:21" x14ac:dyDescent="0.25">
      <c r="A141" s="25" t="s">
        <v>151</v>
      </c>
      <c r="B141" s="14">
        <v>20838833</v>
      </c>
      <c r="C141" s="6">
        <v>70099388.620000005</v>
      </c>
      <c r="D141" s="6">
        <v>39867873.740000002</v>
      </c>
      <c r="E141" s="6">
        <v>53948178.869999997</v>
      </c>
      <c r="F141" s="6">
        <v>2603779.9</v>
      </c>
      <c r="G141" s="6">
        <v>55352634.560000002</v>
      </c>
      <c r="H141" s="6">
        <v>10445073.02</v>
      </c>
      <c r="I141" s="6">
        <v>4393177</v>
      </c>
      <c r="J141" s="15">
        <v>257548938.71000001</v>
      </c>
      <c r="K141" s="14">
        <v>18618819.530000001</v>
      </c>
      <c r="L141" s="6">
        <v>67333199.030000001</v>
      </c>
      <c r="M141" s="6">
        <v>37446640.329999998</v>
      </c>
      <c r="N141" s="6">
        <v>50482720.759999998</v>
      </c>
      <c r="O141" s="6">
        <v>1135469.96</v>
      </c>
      <c r="P141" s="6">
        <v>46939395.009999998</v>
      </c>
      <c r="Q141" s="6">
        <v>5075858.01</v>
      </c>
      <c r="R141" s="6">
        <v>9238617.5700000003</v>
      </c>
      <c r="S141" s="6">
        <v>2460804.6</v>
      </c>
      <c r="T141" s="6">
        <v>0</v>
      </c>
      <c r="U141" s="15">
        <v>238731524.80000001</v>
      </c>
    </row>
    <row r="142" spans="1:21" x14ac:dyDescent="0.25">
      <c r="A142" s="25" t="s">
        <v>152</v>
      </c>
      <c r="B142" s="14">
        <v>24186130.010000002</v>
      </c>
      <c r="C142" s="6">
        <v>75703511.030000001</v>
      </c>
      <c r="D142" s="6">
        <v>40864813.100000001</v>
      </c>
      <c r="E142" s="6">
        <v>52142572.5</v>
      </c>
      <c r="F142" s="6">
        <v>2073819.16</v>
      </c>
      <c r="G142" s="6">
        <v>54326008.380000003</v>
      </c>
      <c r="H142" s="6">
        <v>13323415.029999999</v>
      </c>
      <c r="I142" s="6">
        <v>3156040</v>
      </c>
      <c r="J142" s="15">
        <v>265776309.21000001</v>
      </c>
      <c r="K142" s="14">
        <v>22302741.440000001</v>
      </c>
      <c r="L142" s="6">
        <v>72366305.510000005</v>
      </c>
      <c r="M142" s="6">
        <v>38296447.57</v>
      </c>
      <c r="N142" s="6">
        <v>48926517.270000003</v>
      </c>
      <c r="O142" s="6">
        <v>2932746.82</v>
      </c>
      <c r="P142" s="6">
        <v>47176742.759999998</v>
      </c>
      <c r="Q142" s="6">
        <v>9195210.5399999991</v>
      </c>
      <c r="R142" s="6">
        <v>1886318.99</v>
      </c>
      <c r="S142" s="6">
        <v>3222044.14</v>
      </c>
      <c r="T142" s="6">
        <v>0</v>
      </c>
      <c r="U142" s="15">
        <v>246305075.03999999</v>
      </c>
    </row>
    <row r="143" spans="1:21" x14ac:dyDescent="0.25">
      <c r="A143" s="25" t="s">
        <v>153</v>
      </c>
      <c r="B143" s="14">
        <v>18986947</v>
      </c>
      <c r="C143" s="6">
        <v>71846644.010000005</v>
      </c>
      <c r="D143" s="6">
        <v>35935635.759999998</v>
      </c>
      <c r="E143" s="6">
        <v>52801757.299999997</v>
      </c>
      <c r="F143" s="6">
        <v>1556313.95</v>
      </c>
      <c r="G143" s="6">
        <v>56752655.990000002</v>
      </c>
      <c r="H143" s="6">
        <v>10604179</v>
      </c>
      <c r="I143" s="6">
        <v>3637274</v>
      </c>
      <c r="J143" s="15">
        <v>252121407.00999999</v>
      </c>
      <c r="K143" s="14">
        <v>17881912.710000001</v>
      </c>
      <c r="L143" s="6">
        <v>68749601.140000001</v>
      </c>
      <c r="M143" s="6">
        <v>34092430.479999997</v>
      </c>
      <c r="N143" s="6">
        <v>49642401.75</v>
      </c>
      <c r="O143" s="6">
        <v>1540389.22</v>
      </c>
      <c r="P143" s="6">
        <v>49375050.32</v>
      </c>
      <c r="Q143" s="6">
        <v>5668699.25</v>
      </c>
      <c r="R143" s="6">
        <v>4198768.88</v>
      </c>
      <c r="S143" s="6">
        <v>2728339.32</v>
      </c>
      <c r="T143" s="6">
        <v>0</v>
      </c>
      <c r="U143" s="15">
        <v>233877593.06999999</v>
      </c>
    </row>
    <row r="144" spans="1:21" x14ac:dyDescent="0.25">
      <c r="A144" s="22" t="s">
        <v>162</v>
      </c>
      <c r="B144" s="12">
        <f t="shared" ref="B144:J144" si="38">SUM(B140:B143)</f>
        <v>86206300.010000005</v>
      </c>
      <c r="C144" s="5">
        <f t="shared" si="38"/>
        <v>289282025.83000004</v>
      </c>
      <c r="D144" s="5">
        <f t="shared" si="38"/>
        <v>154597719.44999999</v>
      </c>
      <c r="E144" s="5">
        <f t="shared" si="38"/>
        <v>208693050.75</v>
      </c>
      <c r="F144" s="5">
        <f t="shared" si="38"/>
        <v>10259843.279999999</v>
      </c>
      <c r="G144" s="5">
        <f t="shared" si="38"/>
        <v>216867487.23000002</v>
      </c>
      <c r="H144" s="5">
        <f t="shared" si="38"/>
        <v>44661221.07</v>
      </c>
      <c r="I144" s="5">
        <f t="shared" si="38"/>
        <v>13760744</v>
      </c>
      <c r="J144" s="13">
        <f t="shared" si="38"/>
        <v>1024328391.62</v>
      </c>
      <c r="K144" s="12">
        <f t="shared" ref="K144:U144" si="39">SUM(K140:K143)</f>
        <v>80027436.770000011</v>
      </c>
      <c r="L144" s="5">
        <f t="shared" si="39"/>
        <v>277420367.22999996</v>
      </c>
      <c r="M144" s="5">
        <f t="shared" si="39"/>
        <v>145506634.84999999</v>
      </c>
      <c r="N144" s="5">
        <f t="shared" si="39"/>
        <v>195816359.41</v>
      </c>
      <c r="O144" s="5">
        <f t="shared" si="39"/>
        <v>8953908.7200000007</v>
      </c>
      <c r="P144" s="5">
        <f t="shared" si="39"/>
        <v>186226324.52999997</v>
      </c>
      <c r="Q144" s="5">
        <f t="shared" si="39"/>
        <v>26153413.859999999</v>
      </c>
      <c r="R144" s="5">
        <f t="shared" si="39"/>
        <v>17574802.18</v>
      </c>
      <c r="S144" s="5">
        <f t="shared" si="39"/>
        <v>11026651.220000001</v>
      </c>
      <c r="T144" s="5">
        <f t="shared" si="39"/>
        <v>0</v>
      </c>
      <c r="U144" s="13">
        <f t="shared" si="39"/>
        <v>948705898.76999998</v>
      </c>
    </row>
    <row r="145" spans="1:21" x14ac:dyDescent="0.25">
      <c r="A145" s="24"/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3"/>
      <c r="J146" s="34"/>
      <c r="K146" s="32"/>
      <c r="L146" s="33"/>
      <c r="M146" s="33"/>
      <c r="N146" s="33"/>
      <c r="O146" s="33"/>
      <c r="P146" s="33"/>
      <c r="Q146" s="33"/>
      <c r="R146" s="33"/>
      <c r="S146" s="33"/>
      <c r="T146" s="33"/>
      <c r="U146" s="34"/>
    </row>
    <row r="147" spans="1:21" x14ac:dyDescent="0.25">
      <c r="A147" s="25" t="s">
        <v>150</v>
      </c>
      <c r="B147" s="14">
        <v>26290664</v>
      </c>
      <c r="C147" s="6">
        <v>0</v>
      </c>
      <c r="D147" s="6">
        <v>77828472</v>
      </c>
      <c r="E147" s="6">
        <v>30883039</v>
      </c>
      <c r="F147" s="6">
        <v>5311900</v>
      </c>
      <c r="G147" s="6">
        <v>54335449</v>
      </c>
      <c r="H147" s="6">
        <v>4503497</v>
      </c>
      <c r="I147" s="6">
        <v>0</v>
      </c>
      <c r="J147" s="15">
        <v>199153021</v>
      </c>
      <c r="K147" s="14">
        <v>15878405</v>
      </c>
      <c r="L147" s="6">
        <v>0</v>
      </c>
      <c r="M147" s="6">
        <v>63867594</v>
      </c>
      <c r="N147" s="6">
        <v>22341843</v>
      </c>
      <c r="O147" s="6">
        <v>4549923</v>
      </c>
      <c r="P147" s="6">
        <v>24104744</v>
      </c>
      <c r="Q147" s="6">
        <v>0</v>
      </c>
      <c r="R147" s="6">
        <v>948321</v>
      </c>
      <c r="S147" s="6">
        <v>3837148</v>
      </c>
      <c r="T147" s="6">
        <v>939557</v>
      </c>
      <c r="U147" s="15">
        <v>136467535</v>
      </c>
    </row>
    <row r="148" spans="1:21" x14ac:dyDescent="0.25">
      <c r="A148" s="25" t="s">
        <v>151</v>
      </c>
      <c r="B148" s="14">
        <v>25779016</v>
      </c>
      <c r="C148" s="6">
        <v>0</v>
      </c>
      <c r="D148" s="6">
        <v>79592633</v>
      </c>
      <c r="E148" s="6">
        <v>35246894</v>
      </c>
      <c r="F148" s="6">
        <v>3833594</v>
      </c>
      <c r="G148" s="6">
        <v>61903122</v>
      </c>
      <c r="H148" s="6">
        <v>5705140</v>
      </c>
      <c r="I148" s="6">
        <v>0</v>
      </c>
      <c r="J148" s="15">
        <v>212060399</v>
      </c>
      <c r="K148" s="14">
        <v>17459152</v>
      </c>
      <c r="L148" s="6">
        <v>0</v>
      </c>
      <c r="M148" s="6">
        <v>65805342</v>
      </c>
      <c r="N148" s="6">
        <v>25926874</v>
      </c>
      <c r="O148" s="6">
        <v>2897805</v>
      </c>
      <c r="P148" s="6">
        <v>32416994</v>
      </c>
      <c r="Q148" s="6">
        <v>0</v>
      </c>
      <c r="R148" s="6">
        <v>1260439</v>
      </c>
      <c r="S148" s="6">
        <v>4149559</v>
      </c>
      <c r="T148" s="6">
        <v>670795</v>
      </c>
      <c r="U148" s="15">
        <v>150586960</v>
      </c>
    </row>
    <row r="149" spans="1:21" x14ac:dyDescent="0.25">
      <c r="A149" s="25" t="s">
        <v>152</v>
      </c>
      <c r="B149" s="14">
        <v>26350206</v>
      </c>
      <c r="C149" s="6">
        <v>0</v>
      </c>
      <c r="D149" s="6">
        <v>77094249</v>
      </c>
      <c r="E149" s="6">
        <v>37800583</v>
      </c>
      <c r="F149" s="6">
        <v>5203277</v>
      </c>
      <c r="G149" s="6">
        <v>67454742</v>
      </c>
      <c r="H149" s="6">
        <v>4437847</v>
      </c>
      <c r="I149" s="6">
        <v>0</v>
      </c>
      <c r="J149" s="15">
        <v>218340904</v>
      </c>
      <c r="K149" s="14">
        <v>27192850</v>
      </c>
      <c r="L149" s="6">
        <v>0</v>
      </c>
      <c r="M149" s="6">
        <v>62532042</v>
      </c>
      <c r="N149" s="6">
        <v>27349247</v>
      </c>
      <c r="O149" s="6">
        <v>4826876</v>
      </c>
      <c r="P149" s="6">
        <v>36913825</v>
      </c>
      <c r="Q149" s="6">
        <v>0</v>
      </c>
      <c r="R149" s="6">
        <v>1039254</v>
      </c>
      <c r="S149" s="6">
        <v>3080618</v>
      </c>
      <c r="T149" s="6">
        <v>662650</v>
      </c>
      <c r="U149" s="15">
        <v>163597362</v>
      </c>
    </row>
    <row r="150" spans="1:21" x14ac:dyDescent="0.25">
      <c r="A150" s="25" t="s">
        <v>153</v>
      </c>
      <c r="B150" s="14">
        <v>27166174</v>
      </c>
      <c r="C150" s="6">
        <v>0</v>
      </c>
      <c r="D150" s="6">
        <v>74785544</v>
      </c>
      <c r="E150" s="6">
        <v>35929630</v>
      </c>
      <c r="F150" s="6">
        <v>5071863</v>
      </c>
      <c r="G150" s="6">
        <v>67935469</v>
      </c>
      <c r="H150" s="6">
        <v>6322690</v>
      </c>
      <c r="I150" s="6">
        <v>0</v>
      </c>
      <c r="J150" s="15">
        <v>217211370</v>
      </c>
      <c r="K150" s="14">
        <v>26374049</v>
      </c>
      <c r="L150" s="6">
        <v>0</v>
      </c>
      <c r="M150" s="6">
        <v>58646171</v>
      </c>
      <c r="N150" s="6">
        <v>27110374</v>
      </c>
      <c r="O150" s="6">
        <v>3664638</v>
      </c>
      <c r="P150" s="6">
        <v>32637743</v>
      </c>
      <c r="Q150" s="6">
        <v>0</v>
      </c>
      <c r="R150" s="6">
        <v>1336154</v>
      </c>
      <c r="S150" s="6">
        <v>4280811</v>
      </c>
      <c r="T150" s="6">
        <v>744087</v>
      </c>
      <c r="U150" s="15">
        <v>154794027</v>
      </c>
    </row>
    <row r="151" spans="1:21" x14ac:dyDescent="0.25">
      <c r="A151" s="22" t="s">
        <v>162</v>
      </c>
      <c r="B151" s="12">
        <f t="shared" ref="B151:J151" si="40">SUM(B147:B150)</f>
        <v>105586060</v>
      </c>
      <c r="C151" s="5">
        <f t="shared" si="40"/>
        <v>0</v>
      </c>
      <c r="D151" s="5">
        <f t="shared" si="40"/>
        <v>309300898</v>
      </c>
      <c r="E151" s="5">
        <f t="shared" si="40"/>
        <v>139860146</v>
      </c>
      <c r="F151" s="5">
        <f t="shared" si="40"/>
        <v>19420634</v>
      </c>
      <c r="G151" s="5">
        <f t="shared" si="40"/>
        <v>251628782</v>
      </c>
      <c r="H151" s="5">
        <f t="shared" si="40"/>
        <v>20969174</v>
      </c>
      <c r="I151" s="5">
        <f t="shared" si="40"/>
        <v>0</v>
      </c>
      <c r="J151" s="13">
        <f t="shared" si="40"/>
        <v>846765694</v>
      </c>
      <c r="K151" s="12">
        <f t="shared" ref="K151:U151" si="41">SUM(K147:K150)</f>
        <v>86904456</v>
      </c>
      <c r="L151" s="5">
        <f t="shared" si="41"/>
        <v>0</v>
      </c>
      <c r="M151" s="5">
        <f t="shared" si="41"/>
        <v>250851149</v>
      </c>
      <c r="N151" s="5">
        <f t="shared" si="41"/>
        <v>102728338</v>
      </c>
      <c r="O151" s="5">
        <f t="shared" si="41"/>
        <v>15939242</v>
      </c>
      <c r="P151" s="5">
        <f t="shared" si="41"/>
        <v>126073306</v>
      </c>
      <c r="Q151" s="5">
        <f t="shared" si="41"/>
        <v>0</v>
      </c>
      <c r="R151" s="5">
        <f t="shared" si="41"/>
        <v>4584168</v>
      </c>
      <c r="S151" s="5">
        <f t="shared" si="41"/>
        <v>15348136</v>
      </c>
      <c r="T151" s="5">
        <f t="shared" si="41"/>
        <v>3017089</v>
      </c>
      <c r="U151" s="13">
        <f t="shared" si="41"/>
        <v>605445884</v>
      </c>
    </row>
    <row r="152" spans="1:21" x14ac:dyDescent="0.25">
      <c r="A152" s="24"/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3"/>
      <c r="J153" s="34"/>
      <c r="K153" s="32"/>
      <c r="L153" s="33"/>
      <c r="M153" s="33"/>
      <c r="N153" s="33"/>
      <c r="O153" s="33"/>
      <c r="P153" s="33"/>
      <c r="Q153" s="33"/>
      <c r="R153" s="33"/>
      <c r="S153" s="33"/>
      <c r="T153" s="33"/>
      <c r="U153" s="34"/>
    </row>
    <row r="154" spans="1:21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162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3"/>
      <c r="J160" s="34"/>
      <c r="K160" s="32"/>
      <c r="L160" s="33"/>
      <c r="M160" s="33"/>
      <c r="N160" s="33"/>
      <c r="O160" s="33"/>
      <c r="P160" s="33"/>
      <c r="Q160" s="33"/>
      <c r="R160" s="33"/>
      <c r="S160" s="33"/>
      <c r="T160" s="33"/>
      <c r="U160" s="34"/>
    </row>
    <row r="161" spans="1:21" x14ac:dyDescent="0.25">
      <c r="A161" s="25" t="s">
        <v>150</v>
      </c>
      <c r="B161" s="14">
        <v>6942862.6900000004</v>
      </c>
      <c r="C161" s="6">
        <v>12967249.310000001</v>
      </c>
      <c r="D161" s="6">
        <v>40127689.600000001</v>
      </c>
      <c r="E161" s="6">
        <v>43102344.350000001</v>
      </c>
      <c r="F161" s="6">
        <v>11431653.609999999</v>
      </c>
      <c r="G161" s="6">
        <v>46457880.200000003</v>
      </c>
      <c r="H161" s="6">
        <v>5589765.3799999999</v>
      </c>
      <c r="I161" s="6">
        <v>372599</v>
      </c>
      <c r="J161" s="15">
        <v>166992044.13999999</v>
      </c>
      <c r="K161" s="14">
        <v>6958225.0899999999</v>
      </c>
      <c r="L161" s="6">
        <v>12345111</v>
      </c>
      <c r="M161" s="6">
        <v>36189056.310000002</v>
      </c>
      <c r="N161" s="6">
        <v>39005449.130000003</v>
      </c>
      <c r="O161" s="6">
        <v>13067901.390000001</v>
      </c>
      <c r="P161" s="6">
        <v>37941851.25</v>
      </c>
      <c r="Q161" s="6">
        <v>1812850.77</v>
      </c>
      <c r="R161" s="6">
        <v>294927.65000000002</v>
      </c>
      <c r="S161" s="6">
        <v>1620923.47</v>
      </c>
      <c r="T161" s="6">
        <v>0</v>
      </c>
      <c r="U161" s="15">
        <v>149236296.06</v>
      </c>
    </row>
    <row r="162" spans="1:21" x14ac:dyDescent="0.25">
      <c r="A162" s="25" t="s">
        <v>151</v>
      </c>
      <c r="B162" s="14">
        <v>5521403</v>
      </c>
      <c r="C162" s="6">
        <v>14764140.02</v>
      </c>
      <c r="D162" s="6">
        <v>36715706.079999998</v>
      </c>
      <c r="E162" s="6">
        <v>44540526.759999998</v>
      </c>
      <c r="F162" s="6">
        <v>11913628.699999999</v>
      </c>
      <c r="G162" s="6">
        <v>47156955.420000002</v>
      </c>
      <c r="H162" s="6">
        <v>5291846.3099999996</v>
      </c>
      <c r="I162" s="6">
        <v>580739</v>
      </c>
      <c r="J162" s="15">
        <v>166484945.28999999</v>
      </c>
      <c r="K162" s="14">
        <v>5130477.83</v>
      </c>
      <c r="L162" s="6">
        <v>14131147.550000001</v>
      </c>
      <c r="M162" s="6">
        <v>32945423</v>
      </c>
      <c r="N162" s="6">
        <v>40245070.75</v>
      </c>
      <c r="O162" s="6">
        <v>13076660.18</v>
      </c>
      <c r="P162" s="6">
        <v>38215366.350000001</v>
      </c>
      <c r="Q162" s="6">
        <v>2401358</v>
      </c>
      <c r="R162" s="6">
        <v>686547.81</v>
      </c>
      <c r="S162" s="6">
        <v>2169292.4300000002</v>
      </c>
      <c r="T162" s="6">
        <v>0</v>
      </c>
      <c r="U162" s="15">
        <v>149001343.90000001</v>
      </c>
    </row>
    <row r="163" spans="1:21" x14ac:dyDescent="0.25">
      <c r="A163" s="25" t="s">
        <v>152</v>
      </c>
      <c r="B163" s="14">
        <v>5874183.7000000002</v>
      </c>
      <c r="C163" s="6">
        <v>16055633.01</v>
      </c>
      <c r="D163" s="6">
        <v>41203687.030000001</v>
      </c>
      <c r="E163" s="6">
        <v>41915910.460000001</v>
      </c>
      <c r="F163" s="6">
        <v>10298227.42</v>
      </c>
      <c r="G163" s="6">
        <v>46511496.859999999</v>
      </c>
      <c r="H163" s="6">
        <v>5744570</v>
      </c>
      <c r="I163" s="6">
        <v>668890</v>
      </c>
      <c r="J163" s="15">
        <v>168272598.47999999</v>
      </c>
      <c r="K163" s="14">
        <v>5485949.1799999997</v>
      </c>
      <c r="L163" s="6">
        <v>15412467.42</v>
      </c>
      <c r="M163" s="6">
        <v>36942532.810000002</v>
      </c>
      <c r="N163" s="6">
        <v>37928156.619999997</v>
      </c>
      <c r="O163" s="6">
        <v>12395883.619999999</v>
      </c>
      <c r="P163" s="6">
        <v>37897610.479999997</v>
      </c>
      <c r="Q163" s="6">
        <v>2665847.64</v>
      </c>
      <c r="R163" s="6">
        <v>653736.15</v>
      </c>
      <c r="S163" s="6">
        <v>1856335.38</v>
      </c>
      <c r="T163" s="6">
        <v>0</v>
      </c>
      <c r="U163" s="15">
        <v>151238519.30000001</v>
      </c>
    </row>
    <row r="164" spans="1:21" x14ac:dyDescent="0.25">
      <c r="A164" s="25" t="s">
        <v>153</v>
      </c>
      <c r="B164" s="14">
        <v>6678513</v>
      </c>
      <c r="C164" s="6">
        <v>14661034</v>
      </c>
      <c r="D164" s="6">
        <v>38441534.200000003</v>
      </c>
      <c r="E164" s="6">
        <v>40713493.030000001</v>
      </c>
      <c r="F164" s="6">
        <v>12421215.68</v>
      </c>
      <c r="G164" s="6">
        <v>51339081.030000001</v>
      </c>
      <c r="H164" s="6">
        <v>5963934.6900000004</v>
      </c>
      <c r="I164" s="6">
        <v>401010</v>
      </c>
      <c r="J164" s="15">
        <v>170619815.63</v>
      </c>
      <c r="K164" s="14">
        <v>6122758.5499999998</v>
      </c>
      <c r="L164" s="6">
        <v>14006680.26</v>
      </c>
      <c r="M164" s="6">
        <v>34922480.079999998</v>
      </c>
      <c r="N164" s="6">
        <v>36688169.859999999</v>
      </c>
      <c r="O164" s="6">
        <v>13590285.689999999</v>
      </c>
      <c r="P164" s="6">
        <v>42767648.869999997</v>
      </c>
      <c r="Q164" s="6">
        <v>2503240.69</v>
      </c>
      <c r="R164" s="6">
        <v>548205.75</v>
      </c>
      <c r="S164" s="6">
        <v>2074281.77</v>
      </c>
      <c r="T164" s="6">
        <v>0</v>
      </c>
      <c r="U164" s="15">
        <v>153223751.52000001</v>
      </c>
    </row>
    <row r="165" spans="1:21" x14ac:dyDescent="0.25">
      <c r="A165" s="22" t="s">
        <v>162</v>
      </c>
      <c r="B165" s="12">
        <f t="shared" ref="B165:J165" si="44">SUM(B161:B164)</f>
        <v>25016962.390000001</v>
      </c>
      <c r="C165" s="5">
        <f t="shared" si="44"/>
        <v>58448056.339999996</v>
      </c>
      <c r="D165" s="5">
        <f t="shared" si="44"/>
        <v>156488616.91000003</v>
      </c>
      <c r="E165" s="5">
        <f t="shared" si="44"/>
        <v>170272274.59999999</v>
      </c>
      <c r="F165" s="5">
        <f t="shared" si="44"/>
        <v>46064725.409999996</v>
      </c>
      <c r="G165" s="5">
        <f t="shared" si="44"/>
        <v>191465413.51000002</v>
      </c>
      <c r="H165" s="5">
        <f t="shared" si="44"/>
        <v>22590116.379999999</v>
      </c>
      <c r="I165" s="5">
        <f t="shared" si="44"/>
        <v>2023238</v>
      </c>
      <c r="J165" s="13">
        <f t="shared" si="44"/>
        <v>672369403.53999996</v>
      </c>
      <c r="K165" s="12">
        <f t="shared" ref="K165:U165" si="45">SUM(K161:K164)</f>
        <v>23697410.650000002</v>
      </c>
      <c r="L165" s="5">
        <f t="shared" si="45"/>
        <v>55895406.229999997</v>
      </c>
      <c r="M165" s="5">
        <f t="shared" si="45"/>
        <v>140999492.19999999</v>
      </c>
      <c r="N165" s="5">
        <f t="shared" si="45"/>
        <v>153866846.36000001</v>
      </c>
      <c r="O165" s="5">
        <f t="shared" si="45"/>
        <v>52130730.879999995</v>
      </c>
      <c r="P165" s="5">
        <f t="shared" si="45"/>
        <v>156822476.94999999</v>
      </c>
      <c r="Q165" s="5">
        <f t="shared" si="45"/>
        <v>9383297.0999999996</v>
      </c>
      <c r="R165" s="5">
        <f t="shared" si="45"/>
        <v>2183417.3600000003</v>
      </c>
      <c r="S165" s="5">
        <f t="shared" si="45"/>
        <v>7720833.0500000007</v>
      </c>
      <c r="T165" s="5">
        <f t="shared" si="45"/>
        <v>0</v>
      </c>
      <c r="U165" s="13">
        <f t="shared" si="45"/>
        <v>602699910.78000009</v>
      </c>
    </row>
    <row r="166" spans="1:21" x14ac:dyDescent="0.25">
      <c r="A166" s="24"/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3"/>
      <c r="J167" s="34"/>
      <c r="K167" s="32"/>
      <c r="L167" s="33"/>
      <c r="M167" s="33"/>
      <c r="N167" s="33"/>
      <c r="O167" s="33"/>
      <c r="P167" s="33"/>
      <c r="Q167" s="33"/>
      <c r="R167" s="33"/>
      <c r="S167" s="33"/>
      <c r="T167" s="33"/>
      <c r="U167" s="34"/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1921417</v>
      </c>
      <c r="C169" s="6">
        <v>4262111</v>
      </c>
      <c r="D169" s="6">
        <v>8342808.0499999998</v>
      </c>
      <c r="E169" s="6">
        <v>14154794.24</v>
      </c>
      <c r="F169" s="6">
        <v>1270767.3</v>
      </c>
      <c r="G169" s="6">
        <v>15643804.92</v>
      </c>
      <c r="H169" s="6">
        <v>3060088.31</v>
      </c>
      <c r="I169" s="6">
        <v>719</v>
      </c>
      <c r="J169" s="15">
        <v>48656509.82</v>
      </c>
      <c r="K169" s="14">
        <v>2300380.85</v>
      </c>
      <c r="L169" s="6">
        <v>4091072.61</v>
      </c>
      <c r="M169" s="6">
        <v>7230899.5</v>
      </c>
      <c r="N169" s="6">
        <v>13015607.5</v>
      </c>
      <c r="O169" s="6">
        <v>2186601.7200000002</v>
      </c>
      <c r="P169" s="6">
        <v>12443811.279999999</v>
      </c>
      <c r="Q169" s="6">
        <v>1380016.92</v>
      </c>
      <c r="R169" s="6">
        <v>146957.29</v>
      </c>
      <c r="S169" s="6">
        <v>997232.43</v>
      </c>
      <c r="T169" s="6">
        <v>0</v>
      </c>
      <c r="U169" s="15">
        <v>43792580.100000001</v>
      </c>
    </row>
    <row r="170" spans="1:21" x14ac:dyDescent="0.25">
      <c r="A170" s="25" t="s">
        <v>152</v>
      </c>
      <c r="B170" s="14">
        <v>3211766</v>
      </c>
      <c r="C170" s="6">
        <v>8753739.3000000007</v>
      </c>
      <c r="D170" s="6">
        <v>21136698.390000001</v>
      </c>
      <c r="E170" s="6">
        <v>25090588.66</v>
      </c>
      <c r="F170" s="6">
        <v>2892914</v>
      </c>
      <c r="G170" s="6">
        <v>31487455.68</v>
      </c>
      <c r="H170" s="6">
        <v>3156129.69</v>
      </c>
      <c r="I170" s="6">
        <v>64886</v>
      </c>
      <c r="J170" s="15">
        <v>95794177.719999999</v>
      </c>
      <c r="K170" s="14">
        <v>2946785.44</v>
      </c>
      <c r="L170" s="6">
        <v>8306444.6200000001</v>
      </c>
      <c r="M170" s="6">
        <v>19669159.120000001</v>
      </c>
      <c r="N170" s="6">
        <v>23375219.149999999</v>
      </c>
      <c r="O170" s="6">
        <v>2524178.23</v>
      </c>
      <c r="P170" s="6">
        <v>25264257.34</v>
      </c>
      <c r="Q170" s="6">
        <v>1951218.73</v>
      </c>
      <c r="R170" s="6">
        <v>172555.61</v>
      </c>
      <c r="S170" s="6">
        <v>1947974.41</v>
      </c>
      <c r="T170" s="6">
        <v>0</v>
      </c>
      <c r="U170" s="15">
        <v>86157792.650000006</v>
      </c>
    </row>
    <row r="171" spans="1:21" x14ac:dyDescent="0.25">
      <c r="A171" s="25" t="s">
        <v>153</v>
      </c>
      <c r="B171" s="14">
        <v>2778663</v>
      </c>
      <c r="C171" s="6">
        <v>8584533.3100000005</v>
      </c>
      <c r="D171" s="6">
        <v>20805610.5</v>
      </c>
      <c r="E171" s="6">
        <v>29773553.73</v>
      </c>
      <c r="F171" s="6">
        <v>1892599.73</v>
      </c>
      <c r="G171" s="6">
        <v>34917061.719999999</v>
      </c>
      <c r="H171" s="6">
        <v>2808617</v>
      </c>
      <c r="I171" s="6">
        <v>448665</v>
      </c>
      <c r="J171" s="15">
        <v>102009303.98999999</v>
      </c>
      <c r="K171" s="14">
        <v>2906633.14</v>
      </c>
      <c r="L171" s="6">
        <v>8314987.4900000002</v>
      </c>
      <c r="M171" s="6">
        <v>19066990.960000001</v>
      </c>
      <c r="N171" s="6">
        <v>26837212.190000001</v>
      </c>
      <c r="O171" s="6">
        <v>722595.52</v>
      </c>
      <c r="P171" s="6">
        <v>28567865.350000001</v>
      </c>
      <c r="Q171" s="6">
        <v>2107827.44</v>
      </c>
      <c r="R171" s="6">
        <v>524640.48</v>
      </c>
      <c r="S171" s="6">
        <v>850924.95</v>
      </c>
      <c r="T171" s="6">
        <v>0</v>
      </c>
      <c r="U171" s="15">
        <v>89899677.519999996</v>
      </c>
    </row>
    <row r="172" spans="1:21" x14ac:dyDescent="0.25">
      <c r="A172" s="22" t="s">
        <v>162</v>
      </c>
      <c r="B172" s="12">
        <f t="shared" ref="B172:U172" si="46">SUM(B168:B171)</f>
        <v>7911846</v>
      </c>
      <c r="C172" s="5">
        <f t="shared" si="46"/>
        <v>21600383.609999999</v>
      </c>
      <c r="D172" s="5">
        <f t="shared" si="46"/>
        <v>50285116.939999998</v>
      </c>
      <c r="E172" s="5">
        <f t="shared" si="46"/>
        <v>69018936.629999995</v>
      </c>
      <c r="F172" s="5">
        <f t="shared" si="46"/>
        <v>6056281.0299999993</v>
      </c>
      <c r="G172" s="5">
        <f t="shared" si="46"/>
        <v>82048322.319999993</v>
      </c>
      <c r="H172" s="5">
        <f t="shared" si="46"/>
        <v>9024835</v>
      </c>
      <c r="I172" s="5">
        <f t="shared" si="46"/>
        <v>514270</v>
      </c>
      <c r="J172" s="13">
        <f t="shared" si="46"/>
        <v>246459991.52999997</v>
      </c>
      <c r="K172" s="12">
        <f t="shared" si="46"/>
        <v>8153799.4299999997</v>
      </c>
      <c r="L172" s="5">
        <f t="shared" si="46"/>
        <v>20712504.719999999</v>
      </c>
      <c r="M172" s="5">
        <f t="shared" si="46"/>
        <v>45967049.579999998</v>
      </c>
      <c r="N172" s="5">
        <f t="shared" si="46"/>
        <v>63228038.840000004</v>
      </c>
      <c r="O172" s="5">
        <f t="shared" si="46"/>
        <v>5433375.4700000007</v>
      </c>
      <c r="P172" s="5">
        <f t="shared" si="46"/>
        <v>66275933.969999999</v>
      </c>
      <c r="Q172" s="5">
        <f t="shared" si="46"/>
        <v>5439063.0899999999</v>
      </c>
      <c r="R172" s="5">
        <f t="shared" si="46"/>
        <v>844153.38</v>
      </c>
      <c r="S172" s="5">
        <f t="shared" si="46"/>
        <v>3796131.79</v>
      </c>
      <c r="T172" s="5">
        <f t="shared" si="46"/>
        <v>0</v>
      </c>
      <c r="U172" s="13">
        <f t="shared" si="46"/>
        <v>219850050.26999998</v>
      </c>
    </row>
    <row r="173" spans="1:21" x14ac:dyDescent="0.25">
      <c r="A173" s="24"/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3"/>
      <c r="J174" s="34"/>
      <c r="K174" s="32"/>
      <c r="L174" s="33"/>
      <c r="M174" s="33"/>
      <c r="N174" s="33"/>
      <c r="O174" s="33"/>
      <c r="P174" s="33"/>
      <c r="Q174" s="33"/>
      <c r="R174" s="33"/>
      <c r="S174" s="33"/>
      <c r="T174" s="33"/>
      <c r="U174" s="34"/>
    </row>
    <row r="175" spans="1:21" x14ac:dyDescent="0.25">
      <c r="A175" s="25" t="s">
        <v>150</v>
      </c>
      <c r="B175" s="14">
        <v>24759168</v>
      </c>
      <c r="C175" s="6">
        <v>45649995</v>
      </c>
      <c r="D175" s="6">
        <v>100310332</v>
      </c>
      <c r="E175" s="6">
        <v>65454720</v>
      </c>
      <c r="F175" s="6">
        <v>17799044</v>
      </c>
      <c r="G175" s="6">
        <v>163838963</v>
      </c>
      <c r="H175" s="6">
        <v>9974012</v>
      </c>
      <c r="I175" s="6">
        <v>3059954</v>
      </c>
      <c r="J175" s="15">
        <v>430846188</v>
      </c>
      <c r="K175" s="14">
        <v>21762207</v>
      </c>
      <c r="L175" s="6">
        <v>40956269</v>
      </c>
      <c r="M175" s="6">
        <v>82402691</v>
      </c>
      <c r="N175" s="6">
        <v>54708613</v>
      </c>
      <c r="O175" s="6">
        <v>14413637</v>
      </c>
      <c r="P175" s="6">
        <v>105266906</v>
      </c>
      <c r="Q175" s="6">
        <v>8434356</v>
      </c>
      <c r="R175" s="6">
        <v>3059954</v>
      </c>
      <c r="S175" s="6">
        <v>8596444</v>
      </c>
      <c r="T175" s="6">
        <v>0</v>
      </c>
      <c r="U175" s="15">
        <v>339601077</v>
      </c>
    </row>
    <row r="176" spans="1:21" x14ac:dyDescent="0.25">
      <c r="A176" s="25" t="s">
        <v>151</v>
      </c>
      <c r="B176" s="14">
        <v>23383882</v>
      </c>
      <c r="C176" s="6">
        <v>48356242</v>
      </c>
      <c r="D176" s="6">
        <v>114937804</v>
      </c>
      <c r="E176" s="6">
        <v>63749064</v>
      </c>
      <c r="F176" s="6">
        <v>26084706</v>
      </c>
      <c r="G176" s="6">
        <v>169829493</v>
      </c>
      <c r="H176" s="6">
        <v>9078167</v>
      </c>
      <c r="I176" s="6">
        <v>4306993</v>
      </c>
      <c r="J176" s="15">
        <v>459726351</v>
      </c>
      <c r="K176" s="14">
        <v>20780530</v>
      </c>
      <c r="L176" s="6">
        <v>43777443</v>
      </c>
      <c r="M176" s="6">
        <v>96013491</v>
      </c>
      <c r="N176" s="6">
        <v>53456224</v>
      </c>
      <c r="O176" s="6">
        <v>21604382</v>
      </c>
      <c r="P176" s="6">
        <v>110040206</v>
      </c>
      <c r="Q176" s="6">
        <v>7601838</v>
      </c>
      <c r="R176" s="6">
        <v>4306993</v>
      </c>
      <c r="S176" s="6">
        <v>10059963</v>
      </c>
      <c r="T176" s="6">
        <v>0</v>
      </c>
      <c r="U176" s="15">
        <v>367641070</v>
      </c>
    </row>
    <row r="177" spans="1:21" x14ac:dyDescent="0.25">
      <c r="A177" s="25" t="s">
        <v>152</v>
      </c>
      <c r="B177" s="14">
        <v>21413596</v>
      </c>
      <c r="C177" s="6">
        <v>50742439</v>
      </c>
      <c r="D177" s="6">
        <v>111805155</v>
      </c>
      <c r="E177" s="6">
        <v>63206550</v>
      </c>
      <c r="F177" s="6">
        <v>25404675</v>
      </c>
      <c r="G177" s="6">
        <v>174322280</v>
      </c>
      <c r="H177" s="6">
        <v>12522379</v>
      </c>
      <c r="I177" s="6">
        <v>4049929</v>
      </c>
      <c r="J177" s="15">
        <v>463467003</v>
      </c>
      <c r="K177" s="14">
        <v>19123997</v>
      </c>
      <c r="L177" s="6">
        <v>45822176</v>
      </c>
      <c r="M177" s="6">
        <v>93498686</v>
      </c>
      <c r="N177" s="6">
        <v>53235561</v>
      </c>
      <c r="O177" s="6">
        <v>21174948</v>
      </c>
      <c r="P177" s="6">
        <v>111846201</v>
      </c>
      <c r="Q177" s="6">
        <v>10868046</v>
      </c>
      <c r="R177" s="6">
        <v>4049929</v>
      </c>
      <c r="S177" s="6">
        <v>9126177</v>
      </c>
      <c r="T177" s="6">
        <v>0</v>
      </c>
      <c r="U177" s="15">
        <v>368745721</v>
      </c>
    </row>
    <row r="178" spans="1:21" x14ac:dyDescent="0.25">
      <c r="A178" s="25" t="s">
        <v>153</v>
      </c>
      <c r="B178" s="14">
        <v>20943074</v>
      </c>
      <c r="C178" s="6">
        <v>54350443</v>
      </c>
      <c r="D178" s="6">
        <v>105225665</v>
      </c>
      <c r="E178" s="6">
        <v>59806428</v>
      </c>
      <c r="F178" s="6">
        <v>24497613</v>
      </c>
      <c r="G178" s="6">
        <v>178853731</v>
      </c>
      <c r="H178" s="6">
        <v>12389856</v>
      </c>
      <c r="I178" s="6">
        <v>3971665</v>
      </c>
      <c r="J178" s="15">
        <v>460038475</v>
      </c>
      <c r="K178" s="14">
        <v>18435060</v>
      </c>
      <c r="L178" s="6">
        <v>48757978</v>
      </c>
      <c r="M178" s="6">
        <v>87020743</v>
      </c>
      <c r="N178" s="6">
        <v>50293047</v>
      </c>
      <c r="O178" s="6">
        <v>20307654</v>
      </c>
      <c r="P178" s="6">
        <v>113079900</v>
      </c>
      <c r="Q178" s="6">
        <v>10726345</v>
      </c>
      <c r="R178" s="6">
        <v>3971665</v>
      </c>
      <c r="S178" s="6">
        <v>7062830</v>
      </c>
      <c r="T178" s="6">
        <v>0</v>
      </c>
      <c r="U178" s="15">
        <v>359655222</v>
      </c>
    </row>
    <row r="179" spans="1:21" x14ac:dyDescent="0.25">
      <c r="A179" s="22" t="s">
        <v>162</v>
      </c>
      <c r="B179" s="12">
        <f t="shared" ref="B179:J179" si="47">SUM(B175:B178)</f>
        <v>90499720</v>
      </c>
      <c r="C179" s="5">
        <f t="shared" si="47"/>
        <v>199099119</v>
      </c>
      <c r="D179" s="5">
        <f t="shared" si="47"/>
        <v>432278956</v>
      </c>
      <c r="E179" s="5">
        <f t="shared" si="47"/>
        <v>252216762</v>
      </c>
      <c r="F179" s="5">
        <f t="shared" si="47"/>
        <v>93786038</v>
      </c>
      <c r="G179" s="5">
        <f t="shared" si="47"/>
        <v>686844467</v>
      </c>
      <c r="H179" s="5">
        <f t="shared" si="47"/>
        <v>43964414</v>
      </c>
      <c r="I179" s="5">
        <f t="shared" si="47"/>
        <v>15388541</v>
      </c>
      <c r="J179" s="13">
        <f t="shared" si="47"/>
        <v>1814078017</v>
      </c>
      <c r="K179" s="12">
        <f t="shared" ref="K179:U179" si="48">SUM(K175:K178)</f>
        <v>80101794</v>
      </c>
      <c r="L179" s="5">
        <f t="shared" si="48"/>
        <v>179313866</v>
      </c>
      <c r="M179" s="5">
        <f t="shared" si="48"/>
        <v>358935611</v>
      </c>
      <c r="N179" s="5">
        <f t="shared" si="48"/>
        <v>211693445</v>
      </c>
      <c r="O179" s="5">
        <f t="shared" si="48"/>
        <v>77500621</v>
      </c>
      <c r="P179" s="5">
        <f t="shared" si="48"/>
        <v>440233213</v>
      </c>
      <c r="Q179" s="5">
        <f t="shared" si="48"/>
        <v>37630585</v>
      </c>
      <c r="R179" s="5">
        <f t="shared" si="48"/>
        <v>15388541</v>
      </c>
      <c r="S179" s="5">
        <f t="shared" si="48"/>
        <v>34845414</v>
      </c>
      <c r="T179" s="5">
        <f t="shared" si="48"/>
        <v>0</v>
      </c>
      <c r="U179" s="13">
        <f t="shared" si="48"/>
        <v>1435643090</v>
      </c>
    </row>
    <row r="180" spans="1:21" x14ac:dyDescent="0.25">
      <c r="A180" s="24"/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3"/>
      <c r="J181" s="34"/>
      <c r="K181" s="32"/>
      <c r="L181" s="33"/>
      <c r="M181" s="33"/>
      <c r="N181" s="33"/>
      <c r="O181" s="33"/>
      <c r="P181" s="33"/>
      <c r="Q181" s="33"/>
      <c r="R181" s="33"/>
      <c r="S181" s="33"/>
      <c r="T181" s="33"/>
      <c r="U181" s="34"/>
    </row>
    <row r="182" spans="1:21" x14ac:dyDescent="0.25">
      <c r="A182" s="25" t="s">
        <v>150</v>
      </c>
      <c r="B182" s="14">
        <v>2787641</v>
      </c>
      <c r="C182" s="6">
        <v>7379140</v>
      </c>
      <c r="D182" s="6">
        <v>25944015</v>
      </c>
      <c r="E182" s="6">
        <v>15307544</v>
      </c>
      <c r="F182" s="6">
        <v>5718181</v>
      </c>
      <c r="G182" s="6">
        <v>37982673</v>
      </c>
      <c r="H182" s="6">
        <v>2083937</v>
      </c>
      <c r="I182" s="6">
        <v>121195</v>
      </c>
      <c r="J182" s="15">
        <v>97324326</v>
      </c>
      <c r="K182" s="14">
        <v>2622691</v>
      </c>
      <c r="L182" s="6">
        <v>7147331</v>
      </c>
      <c r="M182" s="6">
        <v>21919205</v>
      </c>
      <c r="N182" s="6">
        <v>13941923</v>
      </c>
      <c r="O182" s="6">
        <v>4627271</v>
      </c>
      <c r="P182" s="6">
        <v>23052720</v>
      </c>
      <c r="Q182" s="6">
        <v>1701202</v>
      </c>
      <c r="R182" s="6">
        <v>121195</v>
      </c>
      <c r="S182" s="6">
        <v>1682229</v>
      </c>
      <c r="T182" s="6">
        <v>0</v>
      </c>
      <c r="U182" s="15">
        <v>76815767</v>
      </c>
    </row>
    <row r="183" spans="1:21" x14ac:dyDescent="0.25">
      <c r="A183" s="25" t="s">
        <v>151</v>
      </c>
      <c r="B183" s="14">
        <v>3123995</v>
      </c>
      <c r="C183" s="6">
        <v>7258383</v>
      </c>
      <c r="D183" s="6">
        <v>25546031</v>
      </c>
      <c r="E183" s="6">
        <v>14638576</v>
      </c>
      <c r="F183" s="6">
        <v>5297386</v>
      </c>
      <c r="G183" s="6">
        <v>39642845</v>
      </c>
      <c r="H183" s="6">
        <v>1987891</v>
      </c>
      <c r="I183" s="6">
        <v>104390</v>
      </c>
      <c r="J183" s="15">
        <v>97599497</v>
      </c>
      <c r="K183" s="14">
        <v>2904320</v>
      </c>
      <c r="L183" s="6">
        <v>6677521</v>
      </c>
      <c r="M183" s="6">
        <v>22087616</v>
      </c>
      <c r="N183" s="6">
        <v>13716510</v>
      </c>
      <c r="O183" s="6">
        <v>4418731</v>
      </c>
      <c r="P183" s="6">
        <v>23859395</v>
      </c>
      <c r="Q183" s="6">
        <v>1568967</v>
      </c>
      <c r="R183" s="6">
        <v>104390</v>
      </c>
      <c r="S183" s="6">
        <v>1318699</v>
      </c>
      <c r="T183" s="6">
        <v>0</v>
      </c>
      <c r="U183" s="15">
        <v>76656149</v>
      </c>
    </row>
    <row r="184" spans="1:21" x14ac:dyDescent="0.25">
      <c r="A184" s="25" t="s">
        <v>152</v>
      </c>
      <c r="B184" s="14">
        <v>3021394</v>
      </c>
      <c r="C184" s="6">
        <v>6737381</v>
      </c>
      <c r="D184" s="6">
        <v>24672573</v>
      </c>
      <c r="E184" s="6">
        <v>15744755</v>
      </c>
      <c r="F184" s="6">
        <v>5215315</v>
      </c>
      <c r="G184" s="6">
        <v>38412503</v>
      </c>
      <c r="H184" s="6">
        <v>1720724</v>
      </c>
      <c r="I184" s="6">
        <v>161755</v>
      </c>
      <c r="J184" s="15">
        <v>95686400</v>
      </c>
      <c r="K184" s="14">
        <v>2838082</v>
      </c>
      <c r="L184" s="6">
        <v>5080161</v>
      </c>
      <c r="M184" s="6">
        <v>21797172</v>
      </c>
      <c r="N184" s="6">
        <v>14865482</v>
      </c>
      <c r="O184" s="6">
        <v>4451892</v>
      </c>
      <c r="P184" s="6">
        <v>22573780</v>
      </c>
      <c r="Q184" s="6">
        <v>1398706</v>
      </c>
      <c r="R184" s="6">
        <v>161755</v>
      </c>
      <c r="S184" s="6">
        <v>1546180</v>
      </c>
      <c r="T184" s="6">
        <v>0</v>
      </c>
      <c r="U184" s="15">
        <v>74713210</v>
      </c>
    </row>
    <row r="185" spans="1:21" x14ac:dyDescent="0.25">
      <c r="A185" s="25" t="s">
        <v>153</v>
      </c>
      <c r="B185" s="14">
        <v>2647416</v>
      </c>
      <c r="C185" s="6">
        <v>6852226</v>
      </c>
      <c r="D185" s="6">
        <v>26403545</v>
      </c>
      <c r="E185" s="6">
        <v>16029176</v>
      </c>
      <c r="F185" s="6">
        <v>5067590</v>
      </c>
      <c r="G185" s="6">
        <v>41562967</v>
      </c>
      <c r="H185" s="6">
        <v>1581388</v>
      </c>
      <c r="I185" s="6">
        <v>120428</v>
      </c>
      <c r="J185" s="15">
        <v>100264736</v>
      </c>
      <c r="K185" s="14">
        <v>2502387</v>
      </c>
      <c r="L185" s="6">
        <v>6575153</v>
      </c>
      <c r="M185" s="6">
        <v>22621726</v>
      </c>
      <c r="N185" s="6">
        <v>14274111</v>
      </c>
      <c r="O185" s="6">
        <v>4150152</v>
      </c>
      <c r="P185" s="6">
        <v>24040982</v>
      </c>
      <c r="Q185" s="6">
        <v>1332484</v>
      </c>
      <c r="R185" s="6">
        <v>120428</v>
      </c>
      <c r="S185" s="6">
        <v>1565053</v>
      </c>
      <c r="T185" s="6">
        <v>0</v>
      </c>
      <c r="U185" s="15">
        <v>77182476</v>
      </c>
    </row>
    <row r="186" spans="1:21" x14ac:dyDescent="0.25">
      <c r="A186" s="22" t="s">
        <v>162</v>
      </c>
      <c r="B186" s="12">
        <f t="shared" ref="B186:J186" si="49">SUM(B182:B185)</f>
        <v>11580446</v>
      </c>
      <c r="C186" s="5">
        <f t="shared" si="49"/>
        <v>28227130</v>
      </c>
      <c r="D186" s="5">
        <f t="shared" si="49"/>
        <v>102566164</v>
      </c>
      <c r="E186" s="5">
        <f t="shared" si="49"/>
        <v>61720051</v>
      </c>
      <c r="F186" s="5">
        <f t="shared" si="49"/>
        <v>21298472</v>
      </c>
      <c r="G186" s="5">
        <f t="shared" si="49"/>
        <v>157600988</v>
      </c>
      <c r="H186" s="5">
        <f t="shared" si="49"/>
        <v>7373940</v>
      </c>
      <c r="I186" s="5">
        <f t="shared" si="49"/>
        <v>507768</v>
      </c>
      <c r="J186" s="13">
        <f t="shared" si="49"/>
        <v>390874959</v>
      </c>
      <c r="K186" s="12">
        <f t="shared" ref="K186:U186" si="50">SUM(K182:K185)</f>
        <v>10867480</v>
      </c>
      <c r="L186" s="5">
        <f t="shared" si="50"/>
        <v>25480166</v>
      </c>
      <c r="M186" s="5">
        <f t="shared" si="50"/>
        <v>88425719</v>
      </c>
      <c r="N186" s="5">
        <f t="shared" si="50"/>
        <v>56798026</v>
      </c>
      <c r="O186" s="5">
        <f t="shared" si="50"/>
        <v>17648046</v>
      </c>
      <c r="P186" s="5">
        <f t="shared" si="50"/>
        <v>93526877</v>
      </c>
      <c r="Q186" s="5">
        <f t="shared" si="50"/>
        <v>6001359</v>
      </c>
      <c r="R186" s="5">
        <f t="shared" si="50"/>
        <v>507768</v>
      </c>
      <c r="S186" s="5">
        <f t="shared" si="50"/>
        <v>6112161</v>
      </c>
      <c r="T186" s="5">
        <f t="shared" si="50"/>
        <v>0</v>
      </c>
      <c r="U186" s="13">
        <f t="shared" si="50"/>
        <v>305367602</v>
      </c>
    </row>
    <row r="187" spans="1:21" x14ac:dyDescent="0.25">
      <c r="A187" s="24"/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3"/>
      <c r="J188" s="34"/>
      <c r="K188" s="32"/>
      <c r="L188" s="33"/>
      <c r="M188" s="33"/>
      <c r="N188" s="33"/>
      <c r="O188" s="33"/>
      <c r="P188" s="33"/>
      <c r="Q188" s="33"/>
      <c r="R188" s="33"/>
      <c r="S188" s="33"/>
      <c r="T188" s="33"/>
      <c r="U188" s="34"/>
    </row>
    <row r="189" spans="1:21" x14ac:dyDescent="0.25">
      <c r="A189" s="25" t="s">
        <v>150</v>
      </c>
      <c r="B189" s="14">
        <v>4680444</v>
      </c>
      <c r="C189" s="6">
        <v>14928105</v>
      </c>
      <c r="D189" s="6">
        <v>30660060</v>
      </c>
      <c r="E189" s="6">
        <v>22853856</v>
      </c>
      <c r="F189" s="6">
        <v>0</v>
      </c>
      <c r="G189" s="6">
        <v>56104490</v>
      </c>
      <c r="H189" s="6">
        <v>3858013</v>
      </c>
      <c r="I189" s="6">
        <v>0</v>
      </c>
      <c r="J189" s="15">
        <v>133084968</v>
      </c>
      <c r="K189" s="14">
        <v>9906635</v>
      </c>
      <c r="L189" s="6">
        <v>14053173</v>
      </c>
      <c r="M189" s="6">
        <v>26009099</v>
      </c>
      <c r="N189" s="6">
        <v>19681242</v>
      </c>
      <c r="O189" s="6">
        <v>0</v>
      </c>
      <c r="P189" s="6">
        <v>31552311</v>
      </c>
      <c r="Q189" s="6">
        <v>0</v>
      </c>
      <c r="R189" s="6">
        <v>32687</v>
      </c>
      <c r="S189" s="6">
        <v>1438783</v>
      </c>
      <c r="T189" s="6">
        <v>9447015</v>
      </c>
      <c r="U189" s="15">
        <v>112120945</v>
      </c>
    </row>
    <row r="190" spans="1:21" x14ac:dyDescent="0.25">
      <c r="A190" s="25" t="s">
        <v>151</v>
      </c>
      <c r="B190" s="14">
        <v>4054407</v>
      </c>
      <c r="C190" s="6">
        <v>14202725</v>
      </c>
      <c r="D190" s="6">
        <v>32280182</v>
      </c>
      <c r="E190" s="6">
        <v>20618217</v>
      </c>
      <c r="F190" s="6">
        <v>0</v>
      </c>
      <c r="G190" s="6">
        <v>51531533</v>
      </c>
      <c r="H190" s="6">
        <v>4472705</v>
      </c>
      <c r="I190" s="6">
        <v>0</v>
      </c>
      <c r="J190" s="15">
        <v>127159769</v>
      </c>
      <c r="K190" s="14">
        <v>5708326.5700000003</v>
      </c>
      <c r="L190" s="6">
        <v>11865176</v>
      </c>
      <c r="M190" s="6">
        <v>27707158</v>
      </c>
      <c r="N190" s="6">
        <v>17615064</v>
      </c>
      <c r="O190" s="6">
        <v>0</v>
      </c>
      <c r="P190" s="6">
        <v>23246960</v>
      </c>
      <c r="Q190" s="6">
        <v>0</v>
      </c>
      <c r="R190" s="6">
        <v>74621</v>
      </c>
      <c r="S190" s="6">
        <v>25215902</v>
      </c>
      <c r="T190" s="6">
        <v>7520785</v>
      </c>
      <c r="U190" s="15">
        <v>118953992.56999999</v>
      </c>
    </row>
    <row r="191" spans="1:21" x14ac:dyDescent="0.25">
      <c r="A191" s="25" t="s">
        <v>152</v>
      </c>
      <c r="B191" s="14">
        <v>3273306.1</v>
      </c>
      <c r="C191" s="6">
        <v>15255527.76</v>
      </c>
      <c r="D191" s="6">
        <v>32711170.52</v>
      </c>
      <c r="E191" s="6">
        <v>18341083.41</v>
      </c>
      <c r="F191" s="6">
        <v>0</v>
      </c>
      <c r="G191" s="6">
        <v>41421058.810000002</v>
      </c>
      <c r="H191" s="6">
        <v>5017706.38</v>
      </c>
      <c r="I191" s="6">
        <v>0</v>
      </c>
      <c r="J191" s="15">
        <v>116019852.98</v>
      </c>
      <c r="K191" s="14">
        <v>5866944.0899999999</v>
      </c>
      <c r="L191" s="6">
        <v>15924202.449999999</v>
      </c>
      <c r="M191" s="6">
        <v>27997138.829999998</v>
      </c>
      <c r="N191" s="6">
        <v>16235885.449999999</v>
      </c>
      <c r="O191" s="6">
        <v>0</v>
      </c>
      <c r="P191" s="6">
        <v>23900285.66</v>
      </c>
      <c r="Q191" s="6">
        <v>0</v>
      </c>
      <c r="R191" s="6">
        <v>33024.67</v>
      </c>
      <c r="S191" s="6">
        <v>3850316.44</v>
      </c>
      <c r="T191" s="6">
        <v>7427316.1799999997</v>
      </c>
      <c r="U191" s="15">
        <v>101235113.77</v>
      </c>
    </row>
    <row r="192" spans="1:21" x14ac:dyDescent="0.25">
      <c r="A192" s="25" t="s">
        <v>153</v>
      </c>
      <c r="B192" s="14">
        <v>4267943</v>
      </c>
      <c r="C192" s="6">
        <v>14460310</v>
      </c>
      <c r="D192" s="6">
        <v>29441474</v>
      </c>
      <c r="E192" s="6">
        <v>17379126</v>
      </c>
      <c r="F192" s="6">
        <v>0</v>
      </c>
      <c r="G192" s="6">
        <v>43660347</v>
      </c>
      <c r="H192" s="6">
        <v>5293044</v>
      </c>
      <c r="I192" s="6">
        <v>0</v>
      </c>
      <c r="J192" s="15">
        <v>114502244</v>
      </c>
      <c r="K192" s="14">
        <v>6561754</v>
      </c>
      <c r="L192" s="6">
        <v>13647289</v>
      </c>
      <c r="M192" s="6">
        <v>27366056</v>
      </c>
      <c r="N192" s="6">
        <v>14866573</v>
      </c>
      <c r="O192" s="6">
        <v>0</v>
      </c>
      <c r="P192" s="6">
        <v>25512542</v>
      </c>
      <c r="Q192" s="6">
        <v>0</v>
      </c>
      <c r="R192" s="6">
        <v>13734</v>
      </c>
      <c r="S192" s="6">
        <v>9007363</v>
      </c>
      <c r="T192" s="6">
        <v>6352010</v>
      </c>
      <c r="U192" s="15">
        <v>103327321</v>
      </c>
    </row>
    <row r="193" spans="1:21" x14ac:dyDescent="0.25">
      <c r="A193" s="22" t="s">
        <v>162</v>
      </c>
      <c r="B193" s="12">
        <f t="shared" ref="B193:J193" si="51">SUM(B189:B192)</f>
        <v>16276100.1</v>
      </c>
      <c r="C193" s="5">
        <f t="shared" si="51"/>
        <v>58846667.759999998</v>
      </c>
      <c r="D193" s="5">
        <f t="shared" si="51"/>
        <v>125092886.52</v>
      </c>
      <c r="E193" s="5">
        <f t="shared" si="51"/>
        <v>79192282.409999996</v>
      </c>
      <c r="F193" s="5">
        <f t="shared" si="51"/>
        <v>0</v>
      </c>
      <c r="G193" s="5">
        <f t="shared" si="51"/>
        <v>192717428.81</v>
      </c>
      <c r="H193" s="5">
        <f t="shared" si="51"/>
        <v>18641468.379999999</v>
      </c>
      <c r="I193" s="5">
        <f t="shared" si="51"/>
        <v>0</v>
      </c>
      <c r="J193" s="13">
        <f t="shared" si="51"/>
        <v>490766833.98000002</v>
      </c>
      <c r="K193" s="12">
        <f t="shared" ref="K193:U193" si="52">SUM(K189:K192)</f>
        <v>28043659.66</v>
      </c>
      <c r="L193" s="5">
        <f t="shared" si="52"/>
        <v>55489840.450000003</v>
      </c>
      <c r="M193" s="5">
        <f t="shared" si="52"/>
        <v>109079451.83</v>
      </c>
      <c r="N193" s="5">
        <f t="shared" si="52"/>
        <v>68398764.450000003</v>
      </c>
      <c r="O193" s="5">
        <f t="shared" si="52"/>
        <v>0</v>
      </c>
      <c r="P193" s="5">
        <f t="shared" si="52"/>
        <v>104212098.66</v>
      </c>
      <c r="Q193" s="5">
        <f t="shared" si="52"/>
        <v>0</v>
      </c>
      <c r="R193" s="5">
        <f t="shared" si="52"/>
        <v>154066.66999999998</v>
      </c>
      <c r="S193" s="5">
        <f t="shared" si="52"/>
        <v>39512364.439999998</v>
      </c>
      <c r="T193" s="5">
        <f t="shared" si="52"/>
        <v>30747126.18</v>
      </c>
      <c r="U193" s="13">
        <f t="shared" si="52"/>
        <v>435637372.33999997</v>
      </c>
    </row>
    <row r="194" spans="1:21" x14ac:dyDescent="0.25">
      <c r="A194" s="22"/>
      <c r="B194" s="12"/>
      <c r="C194" s="5"/>
      <c r="D194" s="5"/>
      <c r="E194" s="5"/>
      <c r="F194" s="5"/>
      <c r="G194" s="5"/>
      <c r="H194" s="5"/>
      <c r="I194" s="5"/>
      <c r="J194" s="13"/>
      <c r="K194" s="12"/>
      <c r="L194" s="5"/>
      <c r="M194" s="5"/>
      <c r="N194" s="5"/>
      <c r="O194" s="5"/>
      <c r="P194" s="5"/>
      <c r="Q194" s="5"/>
      <c r="R194" s="5"/>
      <c r="S194" s="5"/>
      <c r="T194" s="5"/>
      <c r="U194" s="13"/>
    </row>
    <row r="195" spans="1:21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3"/>
      <c r="J195" s="34"/>
      <c r="K195" s="32"/>
      <c r="L195" s="33"/>
      <c r="M195" s="33"/>
      <c r="N195" s="33"/>
      <c r="O195" s="33"/>
      <c r="P195" s="33"/>
      <c r="Q195" s="33"/>
      <c r="R195" s="33"/>
      <c r="S195" s="33"/>
      <c r="T195" s="33"/>
      <c r="U195" s="34"/>
    </row>
    <row r="196" spans="1:21" x14ac:dyDescent="0.25">
      <c r="A196" s="25" t="s">
        <v>150</v>
      </c>
      <c r="B196" s="14">
        <v>4800162</v>
      </c>
      <c r="C196" s="6">
        <v>0</v>
      </c>
      <c r="D196" s="6">
        <v>6803815</v>
      </c>
      <c r="E196" s="6">
        <v>3383094</v>
      </c>
      <c r="F196" s="6">
        <v>2628628</v>
      </c>
      <c r="G196" s="6">
        <v>5014069</v>
      </c>
      <c r="H196" s="6">
        <v>783108</v>
      </c>
      <c r="I196" s="6">
        <v>0</v>
      </c>
      <c r="J196" s="15">
        <v>23412876</v>
      </c>
      <c r="K196" s="14">
        <v>4472836</v>
      </c>
      <c r="L196" s="6">
        <v>0</v>
      </c>
      <c r="M196" s="6">
        <v>4931393</v>
      </c>
      <c r="N196" s="6">
        <v>2465365</v>
      </c>
      <c r="O196" s="6">
        <v>1914722</v>
      </c>
      <c r="P196" s="6">
        <v>917771</v>
      </c>
      <c r="Q196" s="6">
        <v>51342</v>
      </c>
      <c r="R196" s="6">
        <v>470943</v>
      </c>
      <c r="S196" s="6">
        <v>87874</v>
      </c>
      <c r="T196" s="6">
        <v>0</v>
      </c>
      <c r="U196" s="15">
        <v>15312246</v>
      </c>
    </row>
    <row r="197" spans="1:21" x14ac:dyDescent="0.25">
      <c r="A197" s="25" t="s">
        <v>151</v>
      </c>
      <c r="B197" s="14">
        <v>4704019</v>
      </c>
      <c r="C197" s="6">
        <v>0</v>
      </c>
      <c r="D197" s="6">
        <v>6327671</v>
      </c>
      <c r="E197" s="6">
        <v>3814777</v>
      </c>
      <c r="F197" s="6">
        <v>2476756</v>
      </c>
      <c r="G197" s="6">
        <v>5249967</v>
      </c>
      <c r="H197" s="6">
        <v>858498</v>
      </c>
      <c r="I197" s="6">
        <v>0</v>
      </c>
      <c r="J197" s="15">
        <v>23431688</v>
      </c>
      <c r="K197" s="14">
        <v>4265604</v>
      </c>
      <c r="L197" s="6">
        <v>0</v>
      </c>
      <c r="M197" s="6">
        <v>4532304</v>
      </c>
      <c r="N197" s="6">
        <v>2782914</v>
      </c>
      <c r="O197" s="6">
        <v>1732960</v>
      </c>
      <c r="P197" s="6">
        <v>1105154</v>
      </c>
      <c r="Q197" s="6">
        <v>30637</v>
      </c>
      <c r="R197" s="6">
        <v>594558</v>
      </c>
      <c r="S197" s="6">
        <v>229044</v>
      </c>
      <c r="T197" s="6">
        <v>0</v>
      </c>
      <c r="U197" s="15">
        <v>15273175</v>
      </c>
    </row>
    <row r="198" spans="1:21" x14ac:dyDescent="0.25">
      <c r="A198" s="25" t="s">
        <v>152</v>
      </c>
      <c r="B198" s="14">
        <v>5414417</v>
      </c>
      <c r="C198" s="6">
        <v>0</v>
      </c>
      <c r="D198" s="6">
        <v>6973471</v>
      </c>
      <c r="E198" s="6">
        <v>4234518</v>
      </c>
      <c r="F198" s="6">
        <v>2752000</v>
      </c>
      <c r="G198" s="6">
        <v>5791886</v>
      </c>
      <c r="H198" s="6">
        <v>310064</v>
      </c>
      <c r="I198" s="6">
        <v>0</v>
      </c>
      <c r="J198" s="15">
        <v>25476356</v>
      </c>
      <c r="K198" s="14">
        <v>4302080</v>
      </c>
      <c r="L198" s="6">
        <v>0</v>
      </c>
      <c r="M198" s="6">
        <v>5102413</v>
      </c>
      <c r="N198" s="6">
        <v>3474788</v>
      </c>
      <c r="O198" s="6">
        <v>2044822</v>
      </c>
      <c r="P198" s="6">
        <v>450630</v>
      </c>
      <c r="Q198" s="6">
        <v>-13296</v>
      </c>
      <c r="R198" s="6">
        <v>499320</v>
      </c>
      <c r="S198" s="6">
        <v>2064021</v>
      </c>
      <c r="T198" s="6">
        <v>0</v>
      </c>
      <c r="U198" s="15">
        <v>17924778</v>
      </c>
    </row>
    <row r="199" spans="1:21" x14ac:dyDescent="0.25">
      <c r="A199" s="25" t="s">
        <v>153</v>
      </c>
      <c r="B199" s="14">
        <v>5211964</v>
      </c>
      <c r="C199" s="6">
        <v>0</v>
      </c>
      <c r="D199" s="6">
        <v>6748617</v>
      </c>
      <c r="E199" s="6">
        <v>3648015</v>
      </c>
      <c r="F199" s="6">
        <v>2474344</v>
      </c>
      <c r="G199" s="6">
        <v>5911323</v>
      </c>
      <c r="H199" s="6">
        <v>924266</v>
      </c>
      <c r="I199" s="6">
        <v>0</v>
      </c>
      <c r="J199" s="15">
        <v>24918529</v>
      </c>
      <c r="K199" s="14">
        <v>5028733</v>
      </c>
      <c r="L199" s="6">
        <v>0</v>
      </c>
      <c r="M199" s="6">
        <v>4732286</v>
      </c>
      <c r="N199" s="6">
        <v>2703232</v>
      </c>
      <c r="O199" s="6">
        <v>1812664</v>
      </c>
      <c r="P199" s="6">
        <v>1232715</v>
      </c>
      <c r="Q199" s="6">
        <v>91788</v>
      </c>
      <c r="R199" s="6">
        <v>612298</v>
      </c>
      <c r="S199" s="6">
        <v>184873</v>
      </c>
      <c r="T199" s="6">
        <v>0</v>
      </c>
      <c r="U199" s="15">
        <v>16398589</v>
      </c>
    </row>
    <row r="200" spans="1:21" x14ac:dyDescent="0.25">
      <c r="A200" s="22" t="s">
        <v>162</v>
      </c>
      <c r="B200" s="12">
        <f t="shared" ref="B200:J200" si="53">SUM(B196:B199)</f>
        <v>20130562</v>
      </c>
      <c r="C200" s="5">
        <f t="shared" si="53"/>
        <v>0</v>
      </c>
      <c r="D200" s="5">
        <f t="shared" si="53"/>
        <v>26853574</v>
      </c>
      <c r="E200" s="5">
        <f t="shared" si="53"/>
        <v>15080404</v>
      </c>
      <c r="F200" s="5">
        <f t="shared" si="53"/>
        <v>10331728</v>
      </c>
      <c r="G200" s="5">
        <f t="shared" si="53"/>
        <v>21967245</v>
      </c>
      <c r="H200" s="5">
        <f t="shared" si="53"/>
        <v>2875936</v>
      </c>
      <c r="I200" s="5">
        <f t="shared" si="53"/>
        <v>0</v>
      </c>
      <c r="J200" s="13">
        <f t="shared" si="53"/>
        <v>97239449</v>
      </c>
      <c r="K200" s="12">
        <f t="shared" ref="K200:U200" si="54">SUM(K196:K199)</f>
        <v>18069253</v>
      </c>
      <c r="L200" s="5">
        <f t="shared" si="54"/>
        <v>0</v>
      </c>
      <c r="M200" s="5">
        <f t="shared" si="54"/>
        <v>19298396</v>
      </c>
      <c r="N200" s="5">
        <f t="shared" si="54"/>
        <v>11426299</v>
      </c>
      <c r="O200" s="5">
        <f t="shared" si="54"/>
        <v>7505168</v>
      </c>
      <c r="P200" s="5">
        <f t="shared" si="54"/>
        <v>3706270</v>
      </c>
      <c r="Q200" s="5">
        <f t="shared" si="54"/>
        <v>160471</v>
      </c>
      <c r="R200" s="5">
        <f t="shared" si="54"/>
        <v>2177119</v>
      </c>
      <c r="S200" s="5">
        <f t="shared" si="54"/>
        <v>2565812</v>
      </c>
      <c r="T200" s="5">
        <f t="shared" si="54"/>
        <v>0</v>
      </c>
      <c r="U200" s="13">
        <f t="shared" si="54"/>
        <v>64908788</v>
      </c>
    </row>
    <row r="201" spans="1:21" x14ac:dyDescent="0.25">
      <c r="A201" s="24"/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3"/>
      <c r="J202" s="34"/>
      <c r="K202" s="32"/>
      <c r="L202" s="33"/>
      <c r="M202" s="33"/>
      <c r="N202" s="33"/>
      <c r="O202" s="33"/>
      <c r="P202" s="33"/>
      <c r="Q202" s="33"/>
      <c r="R202" s="33"/>
      <c r="S202" s="33"/>
      <c r="T202" s="33"/>
      <c r="U202" s="34"/>
    </row>
    <row r="203" spans="1:21" x14ac:dyDescent="0.25">
      <c r="A203" s="25" t="s">
        <v>150</v>
      </c>
      <c r="B203" s="14">
        <v>709245</v>
      </c>
      <c r="C203" s="6">
        <v>7103</v>
      </c>
      <c r="D203" s="6">
        <v>1027071</v>
      </c>
      <c r="E203" s="6">
        <v>19997</v>
      </c>
      <c r="F203" s="6">
        <v>133342</v>
      </c>
      <c r="G203" s="6">
        <v>1239205</v>
      </c>
      <c r="H203" s="6">
        <v>322716</v>
      </c>
      <c r="I203" s="6">
        <v>0</v>
      </c>
      <c r="J203" s="15">
        <v>3458679</v>
      </c>
      <c r="K203" s="14">
        <v>637028</v>
      </c>
      <c r="L203" s="6">
        <v>35029</v>
      </c>
      <c r="M203" s="6">
        <v>192142</v>
      </c>
      <c r="N203" s="6">
        <v>14613</v>
      </c>
      <c r="O203" s="6">
        <v>42903</v>
      </c>
      <c r="P203" s="6">
        <v>70800</v>
      </c>
      <c r="Q203" s="6">
        <v>369345</v>
      </c>
      <c r="R203" s="6">
        <v>0</v>
      </c>
      <c r="S203" s="6">
        <v>337270</v>
      </c>
      <c r="T203" s="6">
        <v>47670</v>
      </c>
      <c r="U203" s="15">
        <v>1746800</v>
      </c>
    </row>
    <row r="204" spans="1:21" x14ac:dyDescent="0.25">
      <c r="A204" s="25" t="s">
        <v>151</v>
      </c>
      <c r="B204" s="14">
        <v>719803</v>
      </c>
      <c r="C204" s="6">
        <v>27008</v>
      </c>
      <c r="D204" s="6">
        <v>1040770</v>
      </c>
      <c r="E204" s="6">
        <v>37612</v>
      </c>
      <c r="F204" s="6">
        <v>106801</v>
      </c>
      <c r="G204" s="6">
        <v>1310050</v>
      </c>
      <c r="H204" s="6">
        <v>328289</v>
      </c>
      <c r="I204" s="6">
        <v>0</v>
      </c>
      <c r="J204" s="15">
        <v>3570333</v>
      </c>
      <c r="K204" s="14">
        <v>591405</v>
      </c>
      <c r="L204" s="6">
        <v>5132</v>
      </c>
      <c r="M204" s="6">
        <v>623880</v>
      </c>
      <c r="N204" s="6">
        <v>3316</v>
      </c>
      <c r="O204" s="6">
        <v>51393</v>
      </c>
      <c r="P204" s="6">
        <v>72830</v>
      </c>
      <c r="Q204" s="6">
        <v>150481</v>
      </c>
      <c r="R204" s="6">
        <v>0</v>
      </c>
      <c r="S204" s="6">
        <v>521358</v>
      </c>
      <c r="T204" s="6">
        <v>0</v>
      </c>
      <c r="U204" s="15">
        <v>2019795</v>
      </c>
    </row>
    <row r="205" spans="1:21" x14ac:dyDescent="0.25">
      <c r="A205" s="25" t="s">
        <v>152</v>
      </c>
      <c r="B205" s="14">
        <v>639230</v>
      </c>
      <c r="C205" s="6">
        <v>17209</v>
      </c>
      <c r="D205" s="6">
        <v>1070291</v>
      </c>
      <c r="E205" s="6">
        <v>21995</v>
      </c>
      <c r="F205" s="6">
        <v>95101</v>
      </c>
      <c r="G205" s="6">
        <v>1150301</v>
      </c>
      <c r="H205" s="6">
        <v>343686</v>
      </c>
      <c r="I205" s="6">
        <v>0</v>
      </c>
      <c r="J205" s="15">
        <v>3337813</v>
      </c>
      <c r="K205" s="14">
        <v>516698</v>
      </c>
      <c r="L205" s="6">
        <v>35937</v>
      </c>
      <c r="M205" s="6">
        <v>528751</v>
      </c>
      <c r="N205" s="6">
        <v>9158</v>
      </c>
      <c r="O205" s="6">
        <v>47607</v>
      </c>
      <c r="P205" s="6">
        <v>82335</v>
      </c>
      <c r="Q205" s="6">
        <v>55550</v>
      </c>
      <c r="R205" s="6">
        <v>0</v>
      </c>
      <c r="S205" s="6">
        <v>313663</v>
      </c>
      <c r="T205" s="6">
        <v>0</v>
      </c>
      <c r="U205" s="15">
        <v>1589699</v>
      </c>
    </row>
    <row r="206" spans="1:21" x14ac:dyDescent="0.25">
      <c r="A206" s="25" t="s">
        <v>153</v>
      </c>
      <c r="B206" s="14">
        <v>747004</v>
      </c>
      <c r="C206" s="6">
        <v>-6341</v>
      </c>
      <c r="D206" s="6">
        <v>1013049</v>
      </c>
      <c r="E206" s="6">
        <v>18298</v>
      </c>
      <c r="F206" s="6">
        <v>165037</v>
      </c>
      <c r="G206" s="6">
        <v>1335953</v>
      </c>
      <c r="H206" s="6">
        <v>383100</v>
      </c>
      <c r="I206" s="6">
        <v>0</v>
      </c>
      <c r="J206" s="15">
        <v>3656100</v>
      </c>
      <c r="K206" s="14">
        <v>636430</v>
      </c>
      <c r="L206" s="6">
        <v>5483</v>
      </c>
      <c r="M206" s="6">
        <v>663027</v>
      </c>
      <c r="N206" s="6">
        <v>18492</v>
      </c>
      <c r="O206" s="6">
        <v>68503</v>
      </c>
      <c r="P206" s="6">
        <v>95221</v>
      </c>
      <c r="Q206" s="6">
        <v>36881</v>
      </c>
      <c r="R206" s="6">
        <v>0</v>
      </c>
      <c r="S206" s="6">
        <v>185575</v>
      </c>
      <c r="T206" s="6">
        <v>0</v>
      </c>
      <c r="U206" s="15">
        <v>1709612</v>
      </c>
    </row>
    <row r="207" spans="1:21" x14ac:dyDescent="0.25">
      <c r="A207" s="22" t="s">
        <v>162</v>
      </c>
      <c r="B207" s="12">
        <f t="shared" ref="B207:J207" si="55">SUM(B203:B206)</f>
        <v>2815282</v>
      </c>
      <c r="C207" s="5">
        <f t="shared" si="55"/>
        <v>44979</v>
      </c>
      <c r="D207" s="5">
        <f t="shared" si="55"/>
        <v>4151181</v>
      </c>
      <c r="E207" s="5">
        <f t="shared" si="55"/>
        <v>97902</v>
      </c>
      <c r="F207" s="5">
        <f t="shared" si="55"/>
        <v>500281</v>
      </c>
      <c r="G207" s="5">
        <f t="shared" si="55"/>
        <v>5035509</v>
      </c>
      <c r="H207" s="5">
        <f t="shared" si="55"/>
        <v>1377791</v>
      </c>
      <c r="I207" s="5">
        <f t="shared" si="55"/>
        <v>0</v>
      </c>
      <c r="J207" s="13">
        <f t="shared" si="55"/>
        <v>14022925</v>
      </c>
      <c r="K207" s="12">
        <f t="shared" ref="K207:U207" si="56">SUM(K203:K206)</f>
        <v>2381561</v>
      </c>
      <c r="L207" s="5">
        <f t="shared" si="56"/>
        <v>81581</v>
      </c>
      <c r="M207" s="5">
        <f t="shared" si="56"/>
        <v>2007800</v>
      </c>
      <c r="N207" s="5">
        <f t="shared" si="56"/>
        <v>45579</v>
      </c>
      <c r="O207" s="5">
        <f t="shared" si="56"/>
        <v>210406</v>
      </c>
      <c r="P207" s="5">
        <f t="shared" si="56"/>
        <v>321186</v>
      </c>
      <c r="Q207" s="5">
        <f t="shared" si="56"/>
        <v>612257</v>
      </c>
      <c r="R207" s="5">
        <f t="shared" si="56"/>
        <v>0</v>
      </c>
      <c r="S207" s="5">
        <f t="shared" si="56"/>
        <v>1357866</v>
      </c>
      <c r="T207" s="5">
        <f t="shared" si="56"/>
        <v>47670</v>
      </c>
      <c r="U207" s="13">
        <f t="shared" si="56"/>
        <v>7065906</v>
      </c>
    </row>
    <row r="208" spans="1:21" x14ac:dyDescent="0.25">
      <c r="A208" s="24"/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3"/>
      <c r="J209" s="34"/>
      <c r="K209" s="32"/>
      <c r="L209" s="33"/>
      <c r="M209" s="33"/>
      <c r="N209" s="33"/>
      <c r="O209" s="33"/>
      <c r="P209" s="33"/>
      <c r="Q209" s="33"/>
      <c r="R209" s="33"/>
      <c r="S209" s="33"/>
      <c r="T209" s="33"/>
      <c r="U209" s="34"/>
    </row>
    <row r="210" spans="1:21" x14ac:dyDescent="0.25">
      <c r="A210" s="25" t="s">
        <v>150</v>
      </c>
      <c r="B210" s="14">
        <v>2020335</v>
      </c>
      <c r="C210" s="6">
        <v>0</v>
      </c>
      <c r="D210" s="6">
        <v>3650210</v>
      </c>
      <c r="E210" s="6">
        <v>1943098</v>
      </c>
      <c r="F210" s="6">
        <v>574331</v>
      </c>
      <c r="G210" s="6">
        <v>2548403.06</v>
      </c>
      <c r="H210" s="6">
        <v>140857.13</v>
      </c>
      <c r="I210" s="6">
        <v>0</v>
      </c>
      <c r="J210" s="15">
        <v>10877234.189999999</v>
      </c>
      <c r="K210" s="14">
        <v>699656.15</v>
      </c>
      <c r="L210" s="6">
        <v>0</v>
      </c>
      <c r="M210" s="6">
        <v>1788602.93</v>
      </c>
      <c r="N210" s="6">
        <v>952118.02</v>
      </c>
      <c r="O210" s="6">
        <v>281422.19</v>
      </c>
      <c r="P210" s="6">
        <v>1248717.47</v>
      </c>
      <c r="Q210" s="6">
        <v>69019.990000000005</v>
      </c>
      <c r="R210" s="6">
        <v>0</v>
      </c>
      <c r="S210" s="6">
        <v>0</v>
      </c>
      <c r="T210" s="6">
        <v>0</v>
      </c>
      <c r="U210" s="15">
        <v>5039536.75</v>
      </c>
    </row>
    <row r="211" spans="1:21" x14ac:dyDescent="0.25">
      <c r="A211" s="25" t="s">
        <v>151</v>
      </c>
      <c r="B211" s="14">
        <v>1850891</v>
      </c>
      <c r="C211" s="6">
        <v>0</v>
      </c>
      <c r="D211" s="6">
        <v>3724282.51</v>
      </c>
      <c r="E211" s="6">
        <v>2219181</v>
      </c>
      <c r="F211" s="6">
        <v>635989</v>
      </c>
      <c r="G211" s="6">
        <v>2500691</v>
      </c>
      <c r="H211" s="6">
        <v>352803.4</v>
      </c>
      <c r="I211" s="6">
        <v>6798.98</v>
      </c>
      <c r="J211" s="15">
        <v>11290636.890000001</v>
      </c>
      <c r="K211" s="14">
        <v>566487.26</v>
      </c>
      <c r="L211" s="6">
        <v>0</v>
      </c>
      <c r="M211" s="6">
        <v>1899384.1</v>
      </c>
      <c r="N211" s="6">
        <v>1131782.3</v>
      </c>
      <c r="O211" s="6">
        <v>324354.39</v>
      </c>
      <c r="P211" s="6">
        <v>1275351.8899999999</v>
      </c>
      <c r="Q211" s="6">
        <v>179929.74</v>
      </c>
      <c r="R211" s="6">
        <v>0</v>
      </c>
      <c r="S211" s="6">
        <v>0</v>
      </c>
      <c r="T211" s="6">
        <v>0</v>
      </c>
      <c r="U211" s="15">
        <v>5377289.6799999997</v>
      </c>
    </row>
    <row r="212" spans="1:21" x14ac:dyDescent="0.25">
      <c r="A212" s="25" t="s">
        <v>152</v>
      </c>
      <c r="B212" s="14">
        <v>1738359</v>
      </c>
      <c r="C212" s="6">
        <v>0</v>
      </c>
      <c r="D212" s="6">
        <v>3927275</v>
      </c>
      <c r="E212" s="6">
        <v>2036696</v>
      </c>
      <c r="F212" s="6">
        <v>631865</v>
      </c>
      <c r="G212" s="6">
        <v>2839981.55</v>
      </c>
      <c r="H212" s="6">
        <v>286953</v>
      </c>
      <c r="I212" s="6">
        <v>11454.21</v>
      </c>
      <c r="J212" s="15">
        <v>11472583.76</v>
      </c>
      <c r="K212" s="14">
        <v>851795.91</v>
      </c>
      <c r="L212" s="6">
        <v>0</v>
      </c>
      <c r="M212" s="6">
        <v>1924364.75</v>
      </c>
      <c r="N212" s="6">
        <v>997981.04</v>
      </c>
      <c r="O212" s="6">
        <v>309613.84999999998</v>
      </c>
      <c r="P212" s="6">
        <v>1108484.78</v>
      </c>
      <c r="Q212" s="6">
        <v>286953</v>
      </c>
      <c r="R212" s="6">
        <v>0</v>
      </c>
      <c r="S212" s="6">
        <v>0</v>
      </c>
      <c r="T212" s="6">
        <v>0</v>
      </c>
      <c r="U212" s="15">
        <v>5479193.3300000001</v>
      </c>
    </row>
    <row r="213" spans="1:21" x14ac:dyDescent="0.25">
      <c r="A213" s="25" t="s">
        <v>153</v>
      </c>
      <c r="B213" s="14">
        <v>2139342</v>
      </c>
      <c r="C213" s="6">
        <v>0</v>
      </c>
      <c r="D213" s="6">
        <v>3930198.07</v>
      </c>
      <c r="E213" s="6">
        <v>2471077</v>
      </c>
      <c r="F213" s="6">
        <v>772952</v>
      </c>
      <c r="G213" s="6">
        <v>2608625.2000000002</v>
      </c>
      <c r="H213" s="6">
        <v>302760.99</v>
      </c>
      <c r="I213" s="6">
        <v>0</v>
      </c>
      <c r="J213" s="15">
        <v>12224955.26</v>
      </c>
      <c r="K213" s="14">
        <v>1112457.8400000001</v>
      </c>
      <c r="L213" s="6">
        <v>0</v>
      </c>
      <c r="M213" s="6">
        <v>2584047.29</v>
      </c>
      <c r="N213" s="6">
        <v>1655624.59</v>
      </c>
      <c r="O213" s="6">
        <v>517877.84</v>
      </c>
      <c r="P213" s="6">
        <v>1747778.88</v>
      </c>
      <c r="Q213" s="6">
        <v>202849.86</v>
      </c>
      <c r="R213" s="6">
        <v>320901.31</v>
      </c>
      <c r="S213" s="6">
        <v>0</v>
      </c>
      <c r="T213" s="6">
        <v>0</v>
      </c>
      <c r="U213" s="15">
        <v>8141537.6100000003</v>
      </c>
    </row>
    <row r="214" spans="1:21" x14ac:dyDescent="0.25">
      <c r="A214" s="22" t="s">
        <v>162</v>
      </c>
      <c r="B214" s="12">
        <f t="shared" ref="B214:J214" si="57">SUM(B210:B213)</f>
        <v>7748927</v>
      </c>
      <c r="C214" s="5">
        <f t="shared" si="57"/>
        <v>0</v>
      </c>
      <c r="D214" s="5">
        <f t="shared" si="57"/>
        <v>15231965.58</v>
      </c>
      <c r="E214" s="5">
        <f t="shared" si="57"/>
        <v>8670052</v>
      </c>
      <c r="F214" s="5">
        <f t="shared" si="57"/>
        <v>2615137</v>
      </c>
      <c r="G214" s="5">
        <f t="shared" si="57"/>
        <v>10497700.810000001</v>
      </c>
      <c r="H214" s="5">
        <f t="shared" si="57"/>
        <v>1083374.52</v>
      </c>
      <c r="I214" s="5">
        <f t="shared" si="57"/>
        <v>18253.189999999999</v>
      </c>
      <c r="J214" s="13">
        <f t="shared" si="57"/>
        <v>45865410.099999994</v>
      </c>
      <c r="K214" s="12">
        <f t="shared" ref="K214:U214" si="58">SUM(K210:K213)</f>
        <v>3230397.16</v>
      </c>
      <c r="L214" s="5">
        <f t="shared" si="58"/>
        <v>0</v>
      </c>
      <c r="M214" s="5">
        <f t="shared" si="58"/>
        <v>8196399.0700000003</v>
      </c>
      <c r="N214" s="5">
        <f t="shared" si="58"/>
        <v>4737505.95</v>
      </c>
      <c r="O214" s="5">
        <f t="shared" si="58"/>
        <v>1433268.27</v>
      </c>
      <c r="P214" s="5">
        <f t="shared" si="58"/>
        <v>5380333.0199999996</v>
      </c>
      <c r="Q214" s="5">
        <f t="shared" si="58"/>
        <v>738752.59</v>
      </c>
      <c r="R214" s="5">
        <f t="shared" si="58"/>
        <v>320901.31</v>
      </c>
      <c r="S214" s="5">
        <f t="shared" si="58"/>
        <v>0</v>
      </c>
      <c r="T214" s="5">
        <f t="shared" si="58"/>
        <v>0</v>
      </c>
      <c r="U214" s="13">
        <f t="shared" si="58"/>
        <v>24037557.370000001</v>
      </c>
    </row>
    <row r="215" spans="1:21" x14ac:dyDescent="0.25">
      <c r="A215" s="24"/>
      <c r="B215" s="32"/>
      <c r="C215" s="33"/>
      <c r="D215" s="33"/>
      <c r="E215" s="33"/>
      <c r="F215" s="33"/>
      <c r="G215" s="33"/>
      <c r="H215" s="33"/>
      <c r="I215" s="33"/>
      <c r="J215" s="34"/>
      <c r="K215" s="32"/>
      <c r="L215" s="33"/>
      <c r="M215" s="33"/>
      <c r="N215" s="33"/>
      <c r="O215" s="33"/>
      <c r="P215" s="33"/>
      <c r="Q215" s="33"/>
      <c r="R215" s="33"/>
      <c r="S215" s="33"/>
      <c r="T215" s="33"/>
      <c r="U215" s="34"/>
    </row>
    <row r="216" spans="1:21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3"/>
      <c r="J216" s="34"/>
      <c r="K216" s="32"/>
      <c r="L216" s="33"/>
      <c r="M216" s="33"/>
      <c r="N216" s="33"/>
      <c r="O216" s="33"/>
      <c r="P216" s="33"/>
      <c r="Q216" s="33"/>
      <c r="R216" s="33"/>
      <c r="S216" s="33"/>
      <c r="T216" s="33"/>
      <c r="U216" s="34"/>
    </row>
    <row r="217" spans="1:21" x14ac:dyDescent="0.25">
      <c r="A217" s="25" t="s">
        <v>150</v>
      </c>
      <c r="B217" s="14">
        <v>4697199.8499999996</v>
      </c>
      <c r="C217" s="6">
        <v>355774.19</v>
      </c>
      <c r="D217" s="6">
        <v>27558241.52</v>
      </c>
      <c r="E217" s="6">
        <v>7945594.3899999997</v>
      </c>
      <c r="F217" s="6">
        <v>2933554.99</v>
      </c>
      <c r="G217" s="6">
        <v>13224800.300000001</v>
      </c>
      <c r="H217" s="6">
        <v>861176.83</v>
      </c>
      <c r="I217" s="6">
        <v>0</v>
      </c>
      <c r="J217" s="15">
        <v>57576342.07</v>
      </c>
      <c r="K217" s="14">
        <v>4189034.74</v>
      </c>
      <c r="L217" s="6">
        <v>334721.98</v>
      </c>
      <c r="M217" s="6">
        <v>21510231.960000001</v>
      </c>
      <c r="N217" s="6">
        <v>5998644.79</v>
      </c>
      <c r="O217" s="6">
        <v>2224673.7200000002</v>
      </c>
      <c r="P217" s="6">
        <v>5500792.29</v>
      </c>
      <c r="Q217" s="6">
        <v>390620.82</v>
      </c>
      <c r="R217" s="6">
        <v>659532.79</v>
      </c>
      <c r="S217" s="6">
        <v>386436.41</v>
      </c>
      <c r="T217" s="6">
        <v>0</v>
      </c>
      <c r="U217" s="15">
        <v>41194689.5</v>
      </c>
    </row>
    <row r="218" spans="1:21" x14ac:dyDescent="0.25">
      <c r="A218" s="25" t="s">
        <v>151</v>
      </c>
      <c r="B218" s="14">
        <v>4560865.71</v>
      </c>
      <c r="C218" s="6">
        <v>476203.8</v>
      </c>
      <c r="D218" s="6">
        <v>24618709.27</v>
      </c>
      <c r="E218" s="6">
        <v>7900808.5899999999</v>
      </c>
      <c r="F218" s="6">
        <v>2649756.77</v>
      </c>
      <c r="G218" s="6">
        <v>13162497.07</v>
      </c>
      <c r="H218" s="6">
        <v>755083.1</v>
      </c>
      <c r="I218" s="6">
        <v>0</v>
      </c>
      <c r="J218" s="15">
        <v>54123924.310000002</v>
      </c>
      <c r="K218" s="14">
        <v>4086156.96</v>
      </c>
      <c r="L218" s="6">
        <v>446724.03</v>
      </c>
      <c r="M218" s="6">
        <v>19262705.890000001</v>
      </c>
      <c r="N218" s="6">
        <v>5938867</v>
      </c>
      <c r="O218" s="6">
        <v>2012991.63</v>
      </c>
      <c r="P218" s="6">
        <v>5288765.5199999996</v>
      </c>
      <c r="Q218" s="6">
        <v>487656.43</v>
      </c>
      <c r="R218" s="6">
        <v>878245.05</v>
      </c>
      <c r="S218" s="6">
        <v>203688.88</v>
      </c>
      <c r="T218" s="6">
        <v>0</v>
      </c>
      <c r="U218" s="15">
        <v>38605801.390000001</v>
      </c>
    </row>
    <row r="219" spans="1:21" x14ac:dyDescent="0.25">
      <c r="A219" s="25" t="s">
        <v>152</v>
      </c>
      <c r="B219" s="14">
        <v>4604072.76</v>
      </c>
      <c r="C219" s="6">
        <v>442009.82</v>
      </c>
      <c r="D219" s="6">
        <v>26162644.329999998</v>
      </c>
      <c r="E219" s="6">
        <v>8469058.2899999991</v>
      </c>
      <c r="F219" s="6">
        <v>2906128.88</v>
      </c>
      <c r="G219" s="6">
        <v>12244770.85</v>
      </c>
      <c r="H219" s="6">
        <v>811626.47</v>
      </c>
      <c r="I219" s="6">
        <v>0</v>
      </c>
      <c r="J219" s="15">
        <v>55640311.399999999</v>
      </c>
      <c r="K219" s="14">
        <v>4133434.02</v>
      </c>
      <c r="L219" s="6">
        <v>395077.81</v>
      </c>
      <c r="M219" s="6">
        <v>19885670.399999999</v>
      </c>
      <c r="N219" s="6">
        <v>6246697.5899999999</v>
      </c>
      <c r="O219" s="6">
        <v>2211045.92</v>
      </c>
      <c r="P219" s="6">
        <v>4757435.03</v>
      </c>
      <c r="Q219" s="6">
        <v>511536.45</v>
      </c>
      <c r="R219" s="6">
        <v>451439.8</v>
      </c>
      <c r="S219" s="6">
        <v>396827.64</v>
      </c>
      <c r="T219" s="6">
        <v>0</v>
      </c>
      <c r="U219" s="15">
        <v>38989164.659999996</v>
      </c>
    </row>
    <row r="220" spans="1:21" x14ac:dyDescent="0.25">
      <c r="A220" s="25" t="s">
        <v>153</v>
      </c>
      <c r="B220" s="14">
        <v>5184837.4800000004</v>
      </c>
      <c r="C220" s="6">
        <v>414915.17</v>
      </c>
      <c r="D220" s="6">
        <v>28063588.41</v>
      </c>
      <c r="E220" s="6">
        <v>10099267.390000001</v>
      </c>
      <c r="F220" s="6">
        <v>3212597.93</v>
      </c>
      <c r="G220" s="6">
        <v>13184860.789999999</v>
      </c>
      <c r="H220" s="6">
        <v>760842.48</v>
      </c>
      <c r="I220" s="6">
        <v>0</v>
      </c>
      <c r="J220" s="15">
        <v>60920909.649999999</v>
      </c>
      <c r="K220" s="14">
        <v>4626898.42</v>
      </c>
      <c r="L220" s="6">
        <v>381452.11</v>
      </c>
      <c r="M220" s="6">
        <v>21405174.940000001</v>
      </c>
      <c r="N220" s="6">
        <v>7367453.9699999997</v>
      </c>
      <c r="O220" s="6">
        <v>2436522.5499999998</v>
      </c>
      <c r="P220" s="6">
        <v>4775524.66</v>
      </c>
      <c r="Q220" s="6">
        <v>481494.68</v>
      </c>
      <c r="R220" s="6">
        <v>745517.32</v>
      </c>
      <c r="S220" s="6">
        <v>484055.5</v>
      </c>
      <c r="T220" s="6">
        <v>0</v>
      </c>
      <c r="U220" s="15">
        <v>42704094.149999999</v>
      </c>
    </row>
    <row r="221" spans="1:21" x14ac:dyDescent="0.25">
      <c r="A221" s="22" t="s">
        <v>162</v>
      </c>
      <c r="B221" s="12">
        <f t="shared" ref="B221:J221" si="59">SUM(B217:B220)</f>
        <v>19046975.799999997</v>
      </c>
      <c r="C221" s="5">
        <f t="shared" si="59"/>
        <v>1688902.98</v>
      </c>
      <c r="D221" s="5">
        <f t="shared" si="59"/>
        <v>106403183.53</v>
      </c>
      <c r="E221" s="5">
        <f t="shared" si="59"/>
        <v>34414728.659999996</v>
      </c>
      <c r="F221" s="5">
        <f t="shared" si="59"/>
        <v>11702038.57</v>
      </c>
      <c r="G221" s="5">
        <f t="shared" si="59"/>
        <v>51816929.009999998</v>
      </c>
      <c r="H221" s="5">
        <f t="shared" si="59"/>
        <v>3188728.88</v>
      </c>
      <c r="I221" s="5">
        <f t="shared" si="59"/>
        <v>0</v>
      </c>
      <c r="J221" s="13">
        <f t="shared" si="59"/>
        <v>228261487.43000001</v>
      </c>
      <c r="K221" s="12">
        <f t="shared" ref="K221:U221" si="60">SUM(K217:K220)</f>
        <v>17035524.140000001</v>
      </c>
      <c r="L221" s="5">
        <f t="shared" si="60"/>
        <v>1557975.9300000002</v>
      </c>
      <c r="M221" s="5">
        <f t="shared" si="60"/>
        <v>82063783.189999998</v>
      </c>
      <c r="N221" s="5">
        <f t="shared" si="60"/>
        <v>25551663.349999998</v>
      </c>
      <c r="O221" s="5">
        <f t="shared" si="60"/>
        <v>8885233.8200000003</v>
      </c>
      <c r="P221" s="5">
        <f t="shared" si="60"/>
        <v>20322517.5</v>
      </c>
      <c r="Q221" s="5">
        <f t="shared" si="60"/>
        <v>1871308.38</v>
      </c>
      <c r="R221" s="5">
        <f t="shared" si="60"/>
        <v>2734734.96</v>
      </c>
      <c r="S221" s="5">
        <f t="shared" si="60"/>
        <v>1471008.4300000002</v>
      </c>
      <c r="T221" s="5">
        <f t="shared" si="60"/>
        <v>0</v>
      </c>
      <c r="U221" s="13">
        <f t="shared" si="60"/>
        <v>161493749.69999999</v>
      </c>
    </row>
    <row r="222" spans="1:21" x14ac:dyDescent="0.25">
      <c r="A222" s="24"/>
      <c r="B222" s="32"/>
      <c r="C222" s="33"/>
      <c r="D222" s="33"/>
      <c r="E222" s="33"/>
      <c r="F222" s="33"/>
      <c r="G222" s="33"/>
      <c r="H222" s="33"/>
      <c r="I222" s="33"/>
      <c r="J222" s="34"/>
      <c r="K222" s="32"/>
      <c r="L222" s="33"/>
      <c r="M222" s="33"/>
      <c r="N222" s="33"/>
      <c r="O222" s="33"/>
      <c r="P222" s="33"/>
      <c r="Q222" s="33"/>
      <c r="R222" s="33"/>
      <c r="S222" s="33"/>
      <c r="T222" s="33"/>
      <c r="U222" s="34"/>
    </row>
    <row r="223" spans="1:21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3"/>
      <c r="J223" s="34"/>
      <c r="K223" s="32"/>
      <c r="L223" s="33"/>
      <c r="M223" s="33"/>
      <c r="N223" s="33"/>
      <c r="O223" s="33"/>
      <c r="P223" s="33"/>
      <c r="Q223" s="33"/>
      <c r="R223" s="33"/>
      <c r="S223" s="33"/>
      <c r="T223" s="33"/>
      <c r="U223" s="34"/>
    </row>
    <row r="224" spans="1:21" x14ac:dyDescent="0.25">
      <c r="A224" s="25" t="s">
        <v>150</v>
      </c>
      <c r="B224" s="14">
        <v>10364979.630000001</v>
      </c>
      <c r="C224" s="6">
        <v>385652.69</v>
      </c>
      <c r="D224" s="6">
        <v>7046354.25</v>
      </c>
      <c r="E224" s="6">
        <v>12769872.710000001</v>
      </c>
      <c r="F224" s="6">
        <v>3210755.91</v>
      </c>
      <c r="G224" s="6">
        <v>4997433.7699999996</v>
      </c>
      <c r="H224" s="6">
        <v>1305761.46</v>
      </c>
      <c r="I224" s="6">
        <v>0</v>
      </c>
      <c r="J224" s="15">
        <v>40080810.420000002</v>
      </c>
      <c r="K224" s="14">
        <v>9598411.2100000009</v>
      </c>
      <c r="L224" s="6">
        <v>372211.25</v>
      </c>
      <c r="M224" s="6">
        <v>5929369.6299999999</v>
      </c>
      <c r="N224" s="6">
        <v>10021912.689999999</v>
      </c>
      <c r="O224" s="6">
        <v>1842161.54</v>
      </c>
      <c r="P224" s="6">
        <v>2903478.32</v>
      </c>
      <c r="Q224" s="6">
        <v>777979.91</v>
      </c>
      <c r="R224" s="6">
        <v>0</v>
      </c>
      <c r="S224" s="6">
        <v>831944.91</v>
      </c>
      <c r="T224" s="6">
        <v>0</v>
      </c>
      <c r="U224" s="15">
        <v>32277469.460000001</v>
      </c>
    </row>
    <row r="225" spans="1:21" x14ac:dyDescent="0.25">
      <c r="A225" s="25" t="s">
        <v>151</v>
      </c>
      <c r="B225" s="14">
        <v>9372956.7699999996</v>
      </c>
      <c r="C225" s="6">
        <v>349906.45</v>
      </c>
      <c r="D225" s="6">
        <v>6701729.6900000004</v>
      </c>
      <c r="E225" s="6">
        <v>12622130.82</v>
      </c>
      <c r="F225" s="6">
        <v>3202943.13</v>
      </c>
      <c r="G225" s="6">
        <v>5064168.3</v>
      </c>
      <c r="H225" s="6">
        <v>1131097.06</v>
      </c>
      <c r="I225" s="6">
        <v>0</v>
      </c>
      <c r="J225" s="15">
        <v>38444932.219999999</v>
      </c>
      <c r="K225" s="14">
        <v>9041555.6600000001</v>
      </c>
      <c r="L225" s="6">
        <v>328568.14</v>
      </c>
      <c r="M225" s="6">
        <v>5532049.1600000001</v>
      </c>
      <c r="N225" s="6">
        <v>10086745.119999999</v>
      </c>
      <c r="O225" s="6">
        <v>2202078.2599999998</v>
      </c>
      <c r="P225" s="6">
        <v>2955655.82</v>
      </c>
      <c r="Q225" s="6">
        <v>859033.5</v>
      </c>
      <c r="R225" s="6">
        <v>0</v>
      </c>
      <c r="S225" s="6">
        <v>667116.35</v>
      </c>
      <c r="T225" s="6">
        <v>0</v>
      </c>
      <c r="U225" s="15">
        <v>31672802.010000002</v>
      </c>
    </row>
    <row r="226" spans="1:21" x14ac:dyDescent="0.25">
      <c r="A226" s="25" t="s">
        <v>152</v>
      </c>
      <c r="B226" s="14">
        <v>10685203.710000001</v>
      </c>
      <c r="C226" s="6">
        <v>559390.77</v>
      </c>
      <c r="D226" s="6">
        <v>7261000.8399999999</v>
      </c>
      <c r="E226" s="6">
        <v>12607047.99</v>
      </c>
      <c r="F226" s="6">
        <v>3597598.52</v>
      </c>
      <c r="G226" s="6">
        <v>4884384.51</v>
      </c>
      <c r="H226" s="6">
        <v>1014215.74</v>
      </c>
      <c r="I226" s="6">
        <v>0</v>
      </c>
      <c r="J226" s="15">
        <v>40608842.079999998</v>
      </c>
      <c r="K226" s="14">
        <v>10322405.57</v>
      </c>
      <c r="L226" s="6">
        <v>573700.49</v>
      </c>
      <c r="M226" s="6">
        <v>6301380.1500000004</v>
      </c>
      <c r="N226" s="6">
        <v>9896856.2400000002</v>
      </c>
      <c r="O226" s="6">
        <v>2063826.29</v>
      </c>
      <c r="P226" s="6">
        <v>2863161.47</v>
      </c>
      <c r="Q226" s="6">
        <v>520170.72</v>
      </c>
      <c r="R226" s="6">
        <v>0</v>
      </c>
      <c r="S226" s="6">
        <v>891106.38</v>
      </c>
      <c r="T226" s="6">
        <v>0</v>
      </c>
      <c r="U226" s="15">
        <v>33432607.309999999</v>
      </c>
    </row>
    <row r="227" spans="1:21" x14ac:dyDescent="0.25">
      <c r="A227" s="25" t="s">
        <v>153</v>
      </c>
      <c r="B227" s="14">
        <v>11010213</v>
      </c>
      <c r="C227" s="6">
        <v>656038.81999999995</v>
      </c>
      <c r="D227" s="6">
        <v>8309048.7000000002</v>
      </c>
      <c r="E227" s="6">
        <v>14286869.970000001</v>
      </c>
      <c r="F227" s="6">
        <v>4725216.9400000004</v>
      </c>
      <c r="G227" s="6">
        <v>5014271.83</v>
      </c>
      <c r="H227" s="6">
        <v>1160953.22</v>
      </c>
      <c r="I227" s="6">
        <v>0</v>
      </c>
      <c r="J227" s="15">
        <v>45162612.479999997</v>
      </c>
      <c r="K227" s="14">
        <v>9910414.8399999999</v>
      </c>
      <c r="L227" s="6">
        <v>598877.57999999996</v>
      </c>
      <c r="M227" s="6">
        <v>7260782.9699999997</v>
      </c>
      <c r="N227" s="6">
        <v>11219614.26</v>
      </c>
      <c r="O227" s="6">
        <v>3803887</v>
      </c>
      <c r="P227" s="6">
        <v>2889541.51</v>
      </c>
      <c r="Q227" s="6">
        <v>660329.03</v>
      </c>
      <c r="R227" s="6">
        <v>0</v>
      </c>
      <c r="S227" s="6">
        <v>1070738.52</v>
      </c>
      <c r="T227" s="6">
        <v>0</v>
      </c>
      <c r="U227" s="15">
        <v>37414185.710000001</v>
      </c>
    </row>
    <row r="228" spans="1:21" x14ac:dyDescent="0.25">
      <c r="A228" s="22" t="s">
        <v>162</v>
      </c>
      <c r="B228" s="12">
        <f t="shared" ref="B228:J228" si="61">SUM(B224:B227)</f>
        <v>41433353.109999999</v>
      </c>
      <c r="C228" s="5">
        <f t="shared" si="61"/>
        <v>1950988.73</v>
      </c>
      <c r="D228" s="5">
        <f t="shared" si="61"/>
        <v>29318133.48</v>
      </c>
      <c r="E228" s="5">
        <f t="shared" si="61"/>
        <v>52285921.490000002</v>
      </c>
      <c r="F228" s="5">
        <f t="shared" si="61"/>
        <v>14736514.5</v>
      </c>
      <c r="G228" s="5">
        <f t="shared" si="61"/>
        <v>19960258.41</v>
      </c>
      <c r="H228" s="5">
        <f t="shared" si="61"/>
        <v>4612027.4799999995</v>
      </c>
      <c r="I228" s="5">
        <f t="shared" si="61"/>
        <v>0</v>
      </c>
      <c r="J228" s="13">
        <f t="shared" si="61"/>
        <v>164297197.19999999</v>
      </c>
      <c r="K228" s="12">
        <f t="shared" ref="K228:U228" si="62">SUM(K224:K227)</f>
        <v>38872787.280000001</v>
      </c>
      <c r="L228" s="5">
        <f t="shared" si="62"/>
        <v>1873357.46</v>
      </c>
      <c r="M228" s="5">
        <f t="shared" si="62"/>
        <v>25023581.909999996</v>
      </c>
      <c r="N228" s="5">
        <f t="shared" si="62"/>
        <v>41225128.309999995</v>
      </c>
      <c r="O228" s="5">
        <f t="shared" si="62"/>
        <v>9911953.0899999999</v>
      </c>
      <c r="P228" s="5">
        <f t="shared" si="62"/>
        <v>11611837.119999999</v>
      </c>
      <c r="Q228" s="5">
        <f t="shared" si="62"/>
        <v>2817513.16</v>
      </c>
      <c r="R228" s="5">
        <f t="shared" si="62"/>
        <v>0</v>
      </c>
      <c r="S228" s="5">
        <f t="shared" si="62"/>
        <v>3460906.16</v>
      </c>
      <c r="T228" s="5">
        <f t="shared" si="62"/>
        <v>0</v>
      </c>
      <c r="U228" s="13">
        <f t="shared" si="62"/>
        <v>134797064.49000001</v>
      </c>
    </row>
    <row r="229" spans="1:21" x14ac:dyDescent="0.25">
      <c r="A229" s="24"/>
      <c r="B229" s="32"/>
      <c r="C229" s="33"/>
      <c r="D229" s="33"/>
      <c r="E229" s="33"/>
      <c r="F229" s="33"/>
      <c r="G229" s="33"/>
      <c r="H229" s="33"/>
      <c r="I229" s="33"/>
      <c r="J229" s="34"/>
      <c r="K229" s="32"/>
      <c r="L229" s="33"/>
      <c r="M229" s="33"/>
      <c r="N229" s="33"/>
      <c r="O229" s="33"/>
      <c r="P229" s="33"/>
      <c r="Q229" s="33"/>
      <c r="R229" s="33"/>
      <c r="S229" s="33"/>
      <c r="T229" s="33"/>
      <c r="U229" s="34"/>
    </row>
    <row r="230" spans="1:21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3"/>
      <c r="J230" s="34"/>
      <c r="K230" s="32"/>
      <c r="L230" s="33"/>
      <c r="M230" s="33"/>
      <c r="N230" s="33"/>
      <c r="O230" s="33"/>
      <c r="P230" s="33"/>
      <c r="Q230" s="33"/>
      <c r="R230" s="33"/>
      <c r="S230" s="33"/>
      <c r="T230" s="33"/>
      <c r="U230" s="34"/>
    </row>
    <row r="231" spans="1:21" x14ac:dyDescent="0.25">
      <c r="A231" s="25" t="s">
        <v>150</v>
      </c>
      <c r="B231" s="14">
        <v>210264</v>
      </c>
      <c r="C231" s="6">
        <v>0</v>
      </c>
      <c r="D231" s="6">
        <v>646108</v>
      </c>
      <c r="E231" s="6">
        <v>0</v>
      </c>
      <c r="F231" s="6">
        <v>0</v>
      </c>
      <c r="G231" s="6">
        <v>421424</v>
      </c>
      <c r="H231" s="6">
        <v>90570</v>
      </c>
      <c r="I231" s="6">
        <v>0</v>
      </c>
      <c r="J231" s="15">
        <v>1368366</v>
      </c>
      <c r="K231" s="14">
        <v>34486</v>
      </c>
      <c r="L231" s="6">
        <v>0</v>
      </c>
      <c r="M231" s="6">
        <v>337245</v>
      </c>
      <c r="N231" s="6">
        <v>0</v>
      </c>
      <c r="O231" s="6">
        <v>0</v>
      </c>
      <c r="P231" s="6">
        <v>213095</v>
      </c>
      <c r="Q231" s="6">
        <v>0</v>
      </c>
      <c r="R231" s="6">
        <v>33163</v>
      </c>
      <c r="S231" s="6">
        <v>13933</v>
      </c>
      <c r="T231" s="6">
        <v>0</v>
      </c>
      <c r="U231" s="15">
        <v>631922</v>
      </c>
    </row>
    <row r="232" spans="1:21" x14ac:dyDescent="0.25">
      <c r="A232" s="25" t="s">
        <v>151</v>
      </c>
      <c r="B232" s="14">
        <v>242930</v>
      </c>
      <c r="C232" s="6">
        <v>0</v>
      </c>
      <c r="D232" s="6">
        <v>637347</v>
      </c>
      <c r="E232" s="6">
        <v>0</v>
      </c>
      <c r="F232" s="6">
        <v>0</v>
      </c>
      <c r="G232" s="6">
        <v>536655</v>
      </c>
      <c r="H232" s="6">
        <v>145666</v>
      </c>
      <c r="I232" s="6">
        <v>0</v>
      </c>
      <c r="J232" s="15">
        <v>1562598</v>
      </c>
      <c r="K232" s="14">
        <v>137477</v>
      </c>
      <c r="L232" s="6">
        <v>0</v>
      </c>
      <c r="M232" s="6">
        <v>291555</v>
      </c>
      <c r="N232" s="6">
        <v>0</v>
      </c>
      <c r="O232" s="6">
        <v>0</v>
      </c>
      <c r="P232" s="6">
        <v>172753</v>
      </c>
      <c r="Q232" s="6">
        <v>0</v>
      </c>
      <c r="R232" s="6">
        <v>15848</v>
      </c>
      <c r="S232" s="6">
        <v>26786</v>
      </c>
      <c r="T232" s="6">
        <v>0</v>
      </c>
      <c r="U232" s="15">
        <v>644419</v>
      </c>
    </row>
    <row r="233" spans="1:21" x14ac:dyDescent="0.25">
      <c r="A233" s="25" t="s">
        <v>152</v>
      </c>
      <c r="B233" s="14">
        <v>240750</v>
      </c>
      <c r="C233" s="6">
        <v>0</v>
      </c>
      <c r="D233" s="6">
        <v>593383</v>
      </c>
      <c r="E233" s="6">
        <v>0</v>
      </c>
      <c r="F233" s="6">
        <v>0</v>
      </c>
      <c r="G233" s="6">
        <v>499040</v>
      </c>
      <c r="H233" s="6">
        <v>124061</v>
      </c>
      <c r="I233" s="6">
        <v>0</v>
      </c>
      <c r="J233" s="15">
        <v>1457234</v>
      </c>
      <c r="K233" s="14">
        <v>261237</v>
      </c>
      <c r="L233" s="6">
        <v>0</v>
      </c>
      <c r="M233" s="6">
        <v>289697</v>
      </c>
      <c r="N233" s="6">
        <v>0</v>
      </c>
      <c r="O233" s="6">
        <v>0</v>
      </c>
      <c r="P233" s="6">
        <v>207855</v>
      </c>
      <c r="Q233" s="6">
        <v>0</v>
      </c>
      <c r="R233" s="6">
        <v>13004</v>
      </c>
      <c r="S233" s="6">
        <v>20516</v>
      </c>
      <c r="T233" s="6">
        <v>0</v>
      </c>
      <c r="U233" s="15">
        <v>792309</v>
      </c>
    </row>
    <row r="234" spans="1:21" x14ac:dyDescent="0.25">
      <c r="A234" s="25" t="s">
        <v>153</v>
      </c>
      <c r="B234" s="14">
        <v>250262</v>
      </c>
      <c r="C234" s="6">
        <v>0</v>
      </c>
      <c r="D234" s="6">
        <v>630752</v>
      </c>
      <c r="E234" s="6">
        <v>0</v>
      </c>
      <c r="F234" s="6">
        <v>0</v>
      </c>
      <c r="G234" s="6">
        <v>492885</v>
      </c>
      <c r="H234" s="6">
        <v>53322</v>
      </c>
      <c r="I234" s="6">
        <v>0</v>
      </c>
      <c r="J234" s="15">
        <v>1427221</v>
      </c>
      <c r="K234" s="14">
        <v>257835</v>
      </c>
      <c r="L234" s="6">
        <v>0</v>
      </c>
      <c r="M234" s="6">
        <v>297526</v>
      </c>
      <c r="N234" s="6">
        <v>0</v>
      </c>
      <c r="O234" s="6">
        <v>0</v>
      </c>
      <c r="P234" s="6">
        <v>187943</v>
      </c>
      <c r="Q234" s="6">
        <v>0</v>
      </c>
      <c r="R234" s="6">
        <v>24832</v>
      </c>
      <c r="S234" s="6">
        <v>-12697</v>
      </c>
      <c r="T234" s="6">
        <v>0</v>
      </c>
      <c r="U234" s="15">
        <v>755439</v>
      </c>
    </row>
    <row r="235" spans="1:21" x14ac:dyDescent="0.25">
      <c r="A235" s="22" t="s">
        <v>162</v>
      </c>
      <c r="B235" s="12">
        <f t="shared" ref="B235:J235" si="63">SUM(B231:B234)</f>
        <v>944206</v>
      </c>
      <c r="C235" s="5">
        <f t="shared" si="63"/>
        <v>0</v>
      </c>
      <c r="D235" s="5">
        <f t="shared" si="63"/>
        <v>2507590</v>
      </c>
      <c r="E235" s="5">
        <f t="shared" si="63"/>
        <v>0</v>
      </c>
      <c r="F235" s="5">
        <f t="shared" si="63"/>
        <v>0</v>
      </c>
      <c r="G235" s="5">
        <f t="shared" si="63"/>
        <v>1950004</v>
      </c>
      <c r="H235" s="5">
        <f t="shared" si="63"/>
        <v>413619</v>
      </c>
      <c r="I235" s="5">
        <f t="shared" si="63"/>
        <v>0</v>
      </c>
      <c r="J235" s="13">
        <f t="shared" si="63"/>
        <v>5815419</v>
      </c>
      <c r="K235" s="12">
        <f t="shared" ref="K235:U235" si="64">SUM(K231:K234)</f>
        <v>691035</v>
      </c>
      <c r="L235" s="5">
        <f t="shared" si="64"/>
        <v>0</v>
      </c>
      <c r="M235" s="5">
        <f t="shared" si="64"/>
        <v>1216023</v>
      </c>
      <c r="N235" s="5">
        <f t="shared" si="64"/>
        <v>0</v>
      </c>
      <c r="O235" s="5">
        <f t="shared" si="64"/>
        <v>0</v>
      </c>
      <c r="P235" s="5">
        <f t="shared" si="64"/>
        <v>781646</v>
      </c>
      <c r="Q235" s="5">
        <f t="shared" si="64"/>
        <v>0</v>
      </c>
      <c r="R235" s="5">
        <f t="shared" si="64"/>
        <v>86847</v>
      </c>
      <c r="S235" s="5">
        <f t="shared" si="64"/>
        <v>48538</v>
      </c>
      <c r="T235" s="5">
        <f t="shared" si="64"/>
        <v>0</v>
      </c>
      <c r="U235" s="13">
        <f t="shared" si="64"/>
        <v>2824089</v>
      </c>
    </row>
    <row r="236" spans="1:21" x14ac:dyDescent="0.25">
      <c r="A236" s="24"/>
      <c r="B236" s="32"/>
      <c r="C236" s="33"/>
      <c r="D236" s="33"/>
      <c r="E236" s="33"/>
      <c r="F236" s="33"/>
      <c r="G236" s="33"/>
      <c r="H236" s="33"/>
      <c r="I236" s="33"/>
      <c r="J236" s="34"/>
      <c r="K236" s="32"/>
      <c r="L236" s="33"/>
      <c r="M236" s="33"/>
      <c r="N236" s="33"/>
      <c r="O236" s="33"/>
      <c r="P236" s="33"/>
      <c r="Q236" s="33"/>
      <c r="R236" s="33"/>
      <c r="S236" s="33"/>
      <c r="T236" s="33"/>
      <c r="U236" s="34"/>
    </row>
    <row r="237" spans="1:21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3"/>
      <c r="J237" s="34"/>
      <c r="K237" s="32"/>
      <c r="L237" s="33"/>
      <c r="M237" s="33"/>
      <c r="N237" s="33"/>
      <c r="O237" s="33"/>
      <c r="P237" s="33"/>
      <c r="Q237" s="33"/>
      <c r="R237" s="33"/>
      <c r="S237" s="33"/>
      <c r="T237" s="33"/>
      <c r="U237" s="34"/>
    </row>
    <row r="238" spans="1:21" x14ac:dyDescent="0.25">
      <c r="A238" s="25" t="s">
        <v>150</v>
      </c>
      <c r="B238" s="14">
        <v>2692344</v>
      </c>
      <c r="C238" s="6">
        <v>0</v>
      </c>
      <c r="D238" s="6">
        <v>5269996</v>
      </c>
      <c r="E238" s="6">
        <v>0</v>
      </c>
      <c r="F238" s="6">
        <v>421514</v>
      </c>
      <c r="G238" s="6">
        <v>8166122</v>
      </c>
      <c r="H238" s="6">
        <v>835350</v>
      </c>
      <c r="I238" s="6">
        <v>155343</v>
      </c>
      <c r="J238" s="15">
        <v>17540669</v>
      </c>
      <c r="K238" s="14">
        <v>1474152</v>
      </c>
      <c r="L238" s="6">
        <v>0</v>
      </c>
      <c r="M238" s="6">
        <v>1787909</v>
      </c>
      <c r="N238" s="6">
        <v>0</v>
      </c>
      <c r="O238" s="6">
        <v>75816</v>
      </c>
      <c r="P238" s="6">
        <v>891257</v>
      </c>
      <c r="Q238" s="6">
        <v>0</v>
      </c>
      <c r="R238" s="6">
        <v>6959</v>
      </c>
      <c r="S238" s="6">
        <v>2081283</v>
      </c>
      <c r="T238" s="6">
        <v>2865269</v>
      </c>
      <c r="U238" s="15">
        <v>9182645</v>
      </c>
    </row>
    <row r="239" spans="1:21" x14ac:dyDescent="0.25">
      <c r="A239" s="25" t="s">
        <v>151</v>
      </c>
      <c r="B239" s="14">
        <v>2785915</v>
      </c>
      <c r="C239" s="6">
        <v>0</v>
      </c>
      <c r="D239" s="6">
        <v>4565790</v>
      </c>
      <c r="E239" s="6">
        <v>0</v>
      </c>
      <c r="F239" s="6">
        <v>311359</v>
      </c>
      <c r="G239" s="6">
        <v>8021755</v>
      </c>
      <c r="H239" s="6">
        <v>801810</v>
      </c>
      <c r="I239" s="6">
        <v>48668</v>
      </c>
      <c r="J239" s="15">
        <v>16535297</v>
      </c>
      <c r="K239" s="14">
        <v>2613813</v>
      </c>
      <c r="L239" s="6">
        <v>0</v>
      </c>
      <c r="M239" s="6">
        <v>3201529</v>
      </c>
      <c r="N239" s="6">
        <v>0</v>
      </c>
      <c r="O239" s="6">
        <v>291643</v>
      </c>
      <c r="P239" s="6">
        <v>1604461</v>
      </c>
      <c r="Q239" s="6">
        <v>0</v>
      </c>
      <c r="R239" s="6">
        <v>210069</v>
      </c>
      <c r="S239" s="6">
        <v>431213</v>
      </c>
      <c r="T239" s="6">
        <v>77300</v>
      </c>
      <c r="U239" s="15">
        <v>8430028</v>
      </c>
    </row>
    <row r="240" spans="1:21" x14ac:dyDescent="0.25">
      <c r="A240" s="25" t="s">
        <v>152</v>
      </c>
      <c r="B240" s="14">
        <v>5161457</v>
      </c>
      <c r="C240" s="6">
        <v>0</v>
      </c>
      <c r="D240" s="6">
        <v>6709312</v>
      </c>
      <c r="E240" s="6">
        <v>0</v>
      </c>
      <c r="F240" s="6">
        <v>0</v>
      </c>
      <c r="G240" s="6">
        <v>7663670</v>
      </c>
      <c r="H240" s="6">
        <v>1541765</v>
      </c>
      <c r="I240" s="6">
        <v>222590</v>
      </c>
      <c r="J240" s="15">
        <v>21298794</v>
      </c>
      <c r="K240" s="14">
        <v>4308149</v>
      </c>
      <c r="L240" s="6">
        <v>0</v>
      </c>
      <c r="M240" s="6">
        <v>534093</v>
      </c>
      <c r="N240" s="6">
        <v>0</v>
      </c>
      <c r="O240" s="6">
        <v>0</v>
      </c>
      <c r="P240" s="6">
        <v>2839463</v>
      </c>
      <c r="Q240" s="6">
        <v>0</v>
      </c>
      <c r="R240" s="6">
        <v>197089</v>
      </c>
      <c r="S240" s="6">
        <v>961979</v>
      </c>
      <c r="T240" s="6">
        <v>1813836</v>
      </c>
      <c r="U240" s="15">
        <v>10654609</v>
      </c>
    </row>
    <row r="241" spans="1:21" x14ac:dyDescent="0.25">
      <c r="A241" s="25" t="s">
        <v>153</v>
      </c>
      <c r="B241" s="14">
        <v>3836829</v>
      </c>
      <c r="C241" s="6">
        <v>0</v>
      </c>
      <c r="D241" s="6">
        <v>8492456</v>
      </c>
      <c r="E241" s="6">
        <v>0</v>
      </c>
      <c r="F241" s="6">
        <v>257029</v>
      </c>
      <c r="G241" s="6">
        <v>8778673</v>
      </c>
      <c r="H241" s="6">
        <v>1045182</v>
      </c>
      <c r="I241" s="6">
        <v>263718</v>
      </c>
      <c r="J241" s="15">
        <v>22673887</v>
      </c>
      <c r="K241" s="14">
        <v>3373909</v>
      </c>
      <c r="L241" s="6">
        <v>0</v>
      </c>
      <c r="M241" s="6">
        <v>4021536</v>
      </c>
      <c r="N241" s="6">
        <v>0</v>
      </c>
      <c r="O241" s="6">
        <v>376497</v>
      </c>
      <c r="P241" s="6">
        <v>2052794</v>
      </c>
      <c r="Q241" s="6">
        <v>0</v>
      </c>
      <c r="R241" s="6">
        <v>588913</v>
      </c>
      <c r="S241" s="6">
        <v>1298250</v>
      </c>
      <c r="T241" s="6">
        <v>2060554</v>
      </c>
      <c r="U241" s="15">
        <v>13772453</v>
      </c>
    </row>
    <row r="242" spans="1:21" x14ac:dyDescent="0.25">
      <c r="A242" s="22" t="s">
        <v>162</v>
      </c>
      <c r="B242" s="12">
        <f t="shared" ref="B242:J242" si="65">SUM(B238:B241)</f>
        <v>14476545</v>
      </c>
      <c r="C242" s="5">
        <f t="shared" si="65"/>
        <v>0</v>
      </c>
      <c r="D242" s="5">
        <f t="shared" si="65"/>
        <v>25037554</v>
      </c>
      <c r="E242" s="5">
        <f t="shared" si="65"/>
        <v>0</v>
      </c>
      <c r="F242" s="5">
        <f t="shared" si="65"/>
        <v>989902</v>
      </c>
      <c r="G242" s="5">
        <f t="shared" si="65"/>
        <v>32630220</v>
      </c>
      <c r="H242" s="5">
        <f t="shared" si="65"/>
        <v>4224107</v>
      </c>
      <c r="I242" s="5">
        <f t="shared" si="65"/>
        <v>690319</v>
      </c>
      <c r="J242" s="13">
        <f t="shared" si="65"/>
        <v>78048647</v>
      </c>
      <c r="K242" s="12">
        <f t="shared" ref="K242:U242" si="66">SUM(K238:K241)</f>
        <v>11770023</v>
      </c>
      <c r="L242" s="5">
        <f t="shared" si="66"/>
        <v>0</v>
      </c>
      <c r="M242" s="5">
        <f t="shared" si="66"/>
        <v>9545067</v>
      </c>
      <c r="N242" s="5">
        <f t="shared" si="66"/>
        <v>0</v>
      </c>
      <c r="O242" s="5">
        <f t="shared" si="66"/>
        <v>743956</v>
      </c>
      <c r="P242" s="5">
        <f t="shared" si="66"/>
        <v>7387975</v>
      </c>
      <c r="Q242" s="5">
        <f t="shared" si="66"/>
        <v>0</v>
      </c>
      <c r="R242" s="5">
        <f t="shared" si="66"/>
        <v>1003030</v>
      </c>
      <c r="S242" s="5">
        <f t="shared" si="66"/>
        <v>4772725</v>
      </c>
      <c r="T242" s="5">
        <f t="shared" si="66"/>
        <v>6816959</v>
      </c>
      <c r="U242" s="13">
        <f t="shared" si="66"/>
        <v>42039735</v>
      </c>
    </row>
    <row r="243" spans="1:21" x14ac:dyDescent="0.25">
      <c r="A243" s="24"/>
      <c r="B243" s="32"/>
      <c r="C243" s="33"/>
      <c r="D243" s="33"/>
      <c r="E243" s="33"/>
      <c r="F243" s="33"/>
      <c r="G243" s="33"/>
      <c r="H243" s="33"/>
      <c r="I243" s="33"/>
      <c r="J243" s="34"/>
      <c r="K243" s="32"/>
      <c r="L243" s="33"/>
      <c r="M243" s="33"/>
      <c r="N243" s="33"/>
      <c r="O243" s="33"/>
      <c r="P243" s="33"/>
      <c r="Q243" s="33"/>
      <c r="R243" s="33"/>
      <c r="S243" s="33"/>
      <c r="T243" s="33"/>
      <c r="U243" s="34"/>
    </row>
    <row r="244" spans="1:21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3"/>
      <c r="J244" s="34"/>
      <c r="K244" s="32"/>
      <c r="L244" s="33"/>
      <c r="M244" s="33"/>
      <c r="N244" s="33"/>
      <c r="O244" s="33"/>
      <c r="P244" s="33"/>
      <c r="Q244" s="33"/>
      <c r="R244" s="33"/>
      <c r="S244" s="33"/>
      <c r="T244" s="33"/>
      <c r="U244" s="34"/>
    </row>
    <row r="245" spans="1:21" x14ac:dyDescent="0.25">
      <c r="A245" s="25" t="s">
        <v>150</v>
      </c>
      <c r="B245" s="14">
        <v>573445.06999999995</v>
      </c>
      <c r="C245" s="6">
        <v>169913.06</v>
      </c>
      <c r="D245" s="6">
        <v>2484385.85</v>
      </c>
      <c r="E245" s="6">
        <v>366721.3</v>
      </c>
      <c r="F245" s="6">
        <v>0</v>
      </c>
      <c r="G245" s="6">
        <v>3835475.38</v>
      </c>
      <c r="H245" s="6">
        <v>387456.63</v>
      </c>
      <c r="I245" s="6">
        <v>0</v>
      </c>
      <c r="J245" s="15">
        <v>7817397.29</v>
      </c>
      <c r="K245" s="14">
        <v>288739.67</v>
      </c>
      <c r="L245" s="6">
        <v>155422.65</v>
      </c>
      <c r="M245" s="6">
        <v>1440348.56</v>
      </c>
      <c r="N245" s="6">
        <v>213425.58</v>
      </c>
      <c r="O245" s="6">
        <v>0</v>
      </c>
      <c r="P245" s="6">
        <v>753435.88</v>
      </c>
      <c r="Q245" s="6">
        <v>0</v>
      </c>
      <c r="R245" s="6">
        <v>351085.32</v>
      </c>
      <c r="S245" s="6">
        <v>-62489.75</v>
      </c>
      <c r="T245" s="6">
        <v>509520.42</v>
      </c>
      <c r="U245" s="15">
        <v>3649488.33</v>
      </c>
    </row>
    <row r="246" spans="1:21" x14ac:dyDescent="0.25">
      <c r="A246" s="25" t="s">
        <v>151</v>
      </c>
      <c r="B246" s="14">
        <v>630813.24</v>
      </c>
      <c r="C246" s="6">
        <v>208525.69</v>
      </c>
      <c r="D246" s="6">
        <v>3282660.07</v>
      </c>
      <c r="E246" s="6">
        <v>546742.16</v>
      </c>
      <c r="F246" s="6">
        <v>0</v>
      </c>
      <c r="G246" s="6">
        <v>3482974.34</v>
      </c>
      <c r="H246" s="6">
        <v>345959.77</v>
      </c>
      <c r="I246" s="6">
        <v>0</v>
      </c>
      <c r="J246" s="15">
        <v>8497675.2699999996</v>
      </c>
      <c r="K246" s="14">
        <v>316210.96999999997</v>
      </c>
      <c r="L246" s="6">
        <v>179136.36</v>
      </c>
      <c r="M246" s="6">
        <v>2737408.06</v>
      </c>
      <c r="N246" s="6">
        <v>-306829.90999999997</v>
      </c>
      <c r="O246" s="6">
        <v>0</v>
      </c>
      <c r="P246" s="6">
        <v>526779.49</v>
      </c>
      <c r="Q246" s="6">
        <v>0</v>
      </c>
      <c r="R246" s="6">
        <v>111185.55</v>
      </c>
      <c r="S246" s="6">
        <v>316061.99</v>
      </c>
      <c r="T246" s="6">
        <v>330522.75</v>
      </c>
      <c r="U246" s="15">
        <v>4210475.26</v>
      </c>
    </row>
    <row r="247" spans="1:21" x14ac:dyDescent="0.25">
      <c r="A247" s="25" t="s">
        <v>152</v>
      </c>
      <c r="B247" s="14">
        <v>575733.99</v>
      </c>
      <c r="C247" s="6">
        <v>200573.75</v>
      </c>
      <c r="D247" s="6">
        <v>3601287.49</v>
      </c>
      <c r="E247" s="6">
        <v>417430.98</v>
      </c>
      <c r="F247" s="6">
        <v>0</v>
      </c>
      <c r="G247" s="6">
        <v>3851549.96</v>
      </c>
      <c r="H247" s="6">
        <v>386912.86</v>
      </c>
      <c r="I247" s="6">
        <v>0</v>
      </c>
      <c r="J247" s="15">
        <v>9033489.0299999993</v>
      </c>
      <c r="K247" s="14">
        <v>517955.23</v>
      </c>
      <c r="L247" s="6">
        <v>191668.01</v>
      </c>
      <c r="M247" s="6">
        <v>2193720.88</v>
      </c>
      <c r="N247" s="6">
        <v>261376.89</v>
      </c>
      <c r="O247" s="6">
        <v>0</v>
      </c>
      <c r="P247" s="6">
        <v>662676.85</v>
      </c>
      <c r="Q247" s="6">
        <v>0</v>
      </c>
      <c r="R247" s="6">
        <v>222647.96</v>
      </c>
      <c r="S247" s="6">
        <v>226628.52</v>
      </c>
      <c r="T247" s="6">
        <v>82479.520000000004</v>
      </c>
      <c r="U247" s="15">
        <v>4359153.8600000003</v>
      </c>
    </row>
    <row r="248" spans="1:21" x14ac:dyDescent="0.25">
      <c r="A248" s="25" t="s">
        <v>153</v>
      </c>
      <c r="B248" s="14">
        <v>604178.41</v>
      </c>
      <c r="C248" s="6">
        <v>261757.74</v>
      </c>
      <c r="D248" s="6">
        <v>3172817.79</v>
      </c>
      <c r="E248" s="6">
        <v>538473.25</v>
      </c>
      <c r="F248" s="6">
        <v>0</v>
      </c>
      <c r="G248" s="6">
        <v>3714430.19</v>
      </c>
      <c r="H248" s="6">
        <v>339710.95</v>
      </c>
      <c r="I248" s="6">
        <v>0</v>
      </c>
      <c r="J248" s="15">
        <v>8631368.3300000001</v>
      </c>
      <c r="K248" s="14">
        <v>537667.69999999995</v>
      </c>
      <c r="L248" s="6">
        <v>243216.35</v>
      </c>
      <c r="M248" s="6">
        <v>2204008.2200000002</v>
      </c>
      <c r="N248" s="6">
        <v>316113.37</v>
      </c>
      <c r="O248" s="6">
        <v>0</v>
      </c>
      <c r="P248" s="6">
        <v>808274.18</v>
      </c>
      <c r="Q248" s="6">
        <v>0</v>
      </c>
      <c r="R248" s="6">
        <v>77701.88</v>
      </c>
      <c r="S248" s="6">
        <v>332694.81</v>
      </c>
      <c r="T248" s="6">
        <v>157509.31</v>
      </c>
      <c r="U248" s="15">
        <v>4677185.82</v>
      </c>
    </row>
    <row r="249" spans="1:21" x14ac:dyDescent="0.25">
      <c r="A249" s="22" t="s">
        <v>162</v>
      </c>
      <c r="B249" s="12">
        <f t="shared" ref="B249:J249" si="67">SUM(B245:B248)</f>
        <v>2384170.71</v>
      </c>
      <c r="C249" s="5">
        <f t="shared" si="67"/>
        <v>840770.24</v>
      </c>
      <c r="D249" s="5">
        <f t="shared" si="67"/>
        <v>12541151.199999999</v>
      </c>
      <c r="E249" s="5">
        <f t="shared" si="67"/>
        <v>1869367.69</v>
      </c>
      <c r="F249" s="5">
        <f t="shared" si="67"/>
        <v>0</v>
      </c>
      <c r="G249" s="5">
        <f t="shared" si="67"/>
        <v>14884429.869999999</v>
      </c>
      <c r="H249" s="5">
        <f t="shared" si="67"/>
        <v>1460040.21</v>
      </c>
      <c r="I249" s="5">
        <f t="shared" si="67"/>
        <v>0</v>
      </c>
      <c r="J249" s="13">
        <f t="shared" si="67"/>
        <v>33979929.919999994</v>
      </c>
      <c r="K249" s="12">
        <f t="shared" ref="K249:U249" si="68">SUM(K245:K248)</f>
        <v>1660573.5699999998</v>
      </c>
      <c r="L249" s="5">
        <f t="shared" si="68"/>
        <v>769443.37</v>
      </c>
      <c r="M249" s="5">
        <f t="shared" si="68"/>
        <v>8575485.7200000007</v>
      </c>
      <c r="N249" s="5">
        <f t="shared" si="68"/>
        <v>484085.93000000005</v>
      </c>
      <c r="O249" s="5">
        <f t="shared" si="68"/>
        <v>0</v>
      </c>
      <c r="P249" s="5">
        <f t="shared" si="68"/>
        <v>2751166.4000000004</v>
      </c>
      <c r="Q249" s="5">
        <f t="shared" si="68"/>
        <v>0</v>
      </c>
      <c r="R249" s="5">
        <f t="shared" si="68"/>
        <v>762620.71</v>
      </c>
      <c r="S249" s="5">
        <f t="shared" si="68"/>
        <v>812895.57000000007</v>
      </c>
      <c r="T249" s="5">
        <f t="shared" si="68"/>
        <v>1080032</v>
      </c>
      <c r="U249" s="13">
        <f t="shared" si="68"/>
        <v>16896303.27</v>
      </c>
    </row>
    <row r="250" spans="1:21" x14ac:dyDescent="0.25">
      <c r="A250" s="24"/>
      <c r="B250" s="32"/>
      <c r="C250" s="33"/>
      <c r="D250" s="33"/>
      <c r="E250" s="33"/>
      <c r="F250" s="33"/>
      <c r="G250" s="33"/>
      <c r="H250" s="33"/>
      <c r="I250" s="33"/>
      <c r="J250" s="34"/>
      <c r="K250" s="32"/>
      <c r="L250" s="33"/>
      <c r="M250" s="33"/>
      <c r="N250" s="33"/>
      <c r="O250" s="33"/>
      <c r="P250" s="33"/>
      <c r="Q250" s="33"/>
      <c r="R250" s="33"/>
      <c r="S250" s="33"/>
      <c r="T250" s="33"/>
      <c r="U250" s="34"/>
    </row>
    <row r="251" spans="1:21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3"/>
      <c r="J251" s="34"/>
      <c r="K251" s="32"/>
      <c r="L251" s="33"/>
      <c r="M251" s="33"/>
      <c r="N251" s="33"/>
      <c r="O251" s="33"/>
      <c r="P251" s="33"/>
      <c r="Q251" s="33"/>
      <c r="R251" s="33"/>
      <c r="S251" s="33"/>
      <c r="T251" s="33"/>
      <c r="U251" s="34"/>
    </row>
    <row r="252" spans="1:21" x14ac:dyDescent="0.25">
      <c r="A252" s="25" t="s">
        <v>150</v>
      </c>
      <c r="B252" s="14">
        <v>3185481</v>
      </c>
      <c r="C252" s="6">
        <v>445413</v>
      </c>
      <c r="D252" s="6">
        <v>4622662</v>
      </c>
      <c r="E252" s="6">
        <v>6377642</v>
      </c>
      <c r="F252" s="6">
        <v>1019763</v>
      </c>
      <c r="G252" s="6">
        <v>11012289</v>
      </c>
      <c r="H252" s="6">
        <v>907417</v>
      </c>
      <c r="I252" s="6">
        <v>0</v>
      </c>
      <c r="J252" s="15">
        <v>27570667</v>
      </c>
      <c r="K252" s="14">
        <v>2588704</v>
      </c>
      <c r="L252" s="6">
        <v>767190</v>
      </c>
      <c r="M252" s="6">
        <v>5050524</v>
      </c>
      <c r="N252" s="6">
        <v>4445379</v>
      </c>
      <c r="O252" s="6">
        <v>767461</v>
      </c>
      <c r="P252" s="6">
        <v>7549855</v>
      </c>
      <c r="Q252" s="6">
        <v>213921</v>
      </c>
      <c r="R252" s="6">
        <v>97183</v>
      </c>
      <c r="S252" s="6">
        <v>729353</v>
      </c>
      <c r="T252" s="6">
        <v>0</v>
      </c>
      <c r="U252" s="15">
        <v>22209570</v>
      </c>
    </row>
    <row r="253" spans="1:21" x14ac:dyDescent="0.25">
      <c r="A253" s="25" t="s">
        <v>151</v>
      </c>
      <c r="B253" s="14">
        <v>3594373</v>
      </c>
      <c r="C253" s="6">
        <v>620337</v>
      </c>
      <c r="D253" s="6">
        <v>3716372</v>
      </c>
      <c r="E253" s="6">
        <v>7306928</v>
      </c>
      <c r="F253" s="6">
        <v>537345</v>
      </c>
      <c r="G253" s="6">
        <v>12270264</v>
      </c>
      <c r="H253" s="6">
        <v>648886</v>
      </c>
      <c r="I253" s="6">
        <v>0</v>
      </c>
      <c r="J253" s="15">
        <v>28694505</v>
      </c>
      <c r="K253" s="14">
        <v>3532149</v>
      </c>
      <c r="L253" s="6">
        <v>525350</v>
      </c>
      <c r="M253" s="6">
        <v>3306131</v>
      </c>
      <c r="N253" s="6">
        <v>5558544</v>
      </c>
      <c r="O253" s="6">
        <v>490900</v>
      </c>
      <c r="P253" s="6">
        <v>8731395</v>
      </c>
      <c r="Q253" s="6">
        <v>323153</v>
      </c>
      <c r="R253" s="6">
        <v>-72466</v>
      </c>
      <c r="S253" s="6">
        <v>513550</v>
      </c>
      <c r="T253" s="6">
        <v>0</v>
      </c>
      <c r="U253" s="15">
        <v>22908706</v>
      </c>
    </row>
    <row r="254" spans="1:21" x14ac:dyDescent="0.25">
      <c r="A254" s="25" t="s">
        <v>152</v>
      </c>
      <c r="B254" s="14">
        <v>3215520</v>
      </c>
      <c r="C254" s="6">
        <v>547701</v>
      </c>
      <c r="D254" s="6">
        <v>3311299</v>
      </c>
      <c r="E254" s="6">
        <v>6704874</v>
      </c>
      <c r="F254" s="6">
        <v>826866</v>
      </c>
      <c r="G254" s="6">
        <v>10805451</v>
      </c>
      <c r="H254" s="6">
        <v>793771</v>
      </c>
      <c r="I254" s="6">
        <v>0</v>
      </c>
      <c r="J254" s="15">
        <v>26205482</v>
      </c>
      <c r="K254" s="14">
        <v>2911071</v>
      </c>
      <c r="L254" s="6">
        <v>714152</v>
      </c>
      <c r="M254" s="6">
        <v>3542167</v>
      </c>
      <c r="N254" s="6">
        <v>5471425</v>
      </c>
      <c r="O254" s="6">
        <v>659215</v>
      </c>
      <c r="P254" s="6">
        <v>6677822</v>
      </c>
      <c r="Q254" s="6">
        <v>386396</v>
      </c>
      <c r="R254" s="6">
        <v>-41853</v>
      </c>
      <c r="S254" s="6">
        <v>788835</v>
      </c>
      <c r="T254" s="6">
        <v>0</v>
      </c>
      <c r="U254" s="15">
        <v>21109230</v>
      </c>
    </row>
    <row r="255" spans="1:21" x14ac:dyDescent="0.25">
      <c r="A255" s="25" t="s">
        <v>153</v>
      </c>
      <c r="B255" s="14">
        <v>3225714</v>
      </c>
      <c r="C255" s="6">
        <v>586784</v>
      </c>
      <c r="D255" s="6">
        <v>4073475</v>
      </c>
      <c r="E255" s="6">
        <v>7187854</v>
      </c>
      <c r="F255" s="6">
        <v>1202678</v>
      </c>
      <c r="G255" s="6">
        <v>12728647</v>
      </c>
      <c r="H255" s="6">
        <v>733778</v>
      </c>
      <c r="I255" s="6">
        <v>0</v>
      </c>
      <c r="J255" s="15">
        <v>29738930</v>
      </c>
      <c r="K255" s="14">
        <v>3002808</v>
      </c>
      <c r="L255" s="6">
        <v>670794</v>
      </c>
      <c r="M255" s="6">
        <v>4326202</v>
      </c>
      <c r="N255" s="6">
        <v>4977888</v>
      </c>
      <c r="O255" s="6">
        <v>999412</v>
      </c>
      <c r="P255" s="6">
        <v>8721280</v>
      </c>
      <c r="Q255" s="6">
        <v>285776</v>
      </c>
      <c r="R255" s="6">
        <v>14625</v>
      </c>
      <c r="S255" s="6">
        <v>726512</v>
      </c>
      <c r="T255" s="6">
        <v>0</v>
      </c>
      <c r="U255" s="15">
        <v>23725297</v>
      </c>
    </row>
    <row r="256" spans="1:21" x14ac:dyDescent="0.25">
      <c r="A256" s="22" t="s">
        <v>162</v>
      </c>
      <c r="B256" s="12">
        <f t="shared" ref="B256:J256" si="69">SUM(B252:B255)</f>
        <v>13221088</v>
      </c>
      <c r="C256" s="5">
        <f t="shared" si="69"/>
        <v>2200235</v>
      </c>
      <c r="D256" s="5">
        <f t="shared" si="69"/>
        <v>15723808</v>
      </c>
      <c r="E256" s="5">
        <f t="shared" si="69"/>
        <v>27577298</v>
      </c>
      <c r="F256" s="5">
        <f t="shared" si="69"/>
        <v>3586652</v>
      </c>
      <c r="G256" s="5">
        <f t="shared" si="69"/>
        <v>46816651</v>
      </c>
      <c r="H256" s="5">
        <f t="shared" si="69"/>
        <v>3083852</v>
      </c>
      <c r="I256" s="5">
        <f t="shared" si="69"/>
        <v>0</v>
      </c>
      <c r="J256" s="13">
        <f t="shared" si="69"/>
        <v>112209584</v>
      </c>
      <c r="K256" s="12">
        <f t="shared" ref="K256:U256" si="70">SUM(K252:K255)</f>
        <v>12034732</v>
      </c>
      <c r="L256" s="5">
        <f t="shared" si="70"/>
        <v>2677486</v>
      </c>
      <c r="M256" s="5">
        <f t="shared" si="70"/>
        <v>16225024</v>
      </c>
      <c r="N256" s="5">
        <f t="shared" si="70"/>
        <v>20453236</v>
      </c>
      <c r="O256" s="5">
        <f t="shared" si="70"/>
        <v>2916988</v>
      </c>
      <c r="P256" s="5">
        <f t="shared" si="70"/>
        <v>31680352</v>
      </c>
      <c r="Q256" s="5">
        <f t="shared" si="70"/>
        <v>1209246</v>
      </c>
      <c r="R256" s="5">
        <f t="shared" si="70"/>
        <v>-2511</v>
      </c>
      <c r="S256" s="5">
        <f t="shared" si="70"/>
        <v>2758250</v>
      </c>
      <c r="T256" s="5">
        <f t="shared" si="70"/>
        <v>0</v>
      </c>
      <c r="U256" s="13">
        <f t="shared" si="70"/>
        <v>89952803</v>
      </c>
    </row>
    <row r="257" spans="1:21" x14ac:dyDescent="0.25">
      <c r="A257" s="24"/>
      <c r="B257" s="32"/>
      <c r="C257" s="33"/>
      <c r="D257" s="33"/>
      <c r="E257" s="33"/>
      <c r="F257" s="33"/>
      <c r="G257" s="33"/>
      <c r="H257" s="33"/>
      <c r="I257" s="33"/>
      <c r="J257" s="34"/>
      <c r="K257" s="32"/>
      <c r="L257" s="33"/>
      <c r="M257" s="33"/>
      <c r="N257" s="33"/>
      <c r="O257" s="33"/>
      <c r="P257" s="33"/>
      <c r="Q257" s="33"/>
      <c r="R257" s="33"/>
      <c r="S257" s="33"/>
      <c r="T257" s="33"/>
      <c r="U257" s="34"/>
    </row>
    <row r="258" spans="1:21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3"/>
      <c r="J258" s="34"/>
      <c r="K258" s="32"/>
      <c r="L258" s="33"/>
      <c r="M258" s="33"/>
      <c r="N258" s="33"/>
      <c r="O258" s="33"/>
      <c r="P258" s="33"/>
      <c r="Q258" s="33"/>
      <c r="R258" s="33"/>
      <c r="S258" s="33"/>
      <c r="T258" s="33"/>
      <c r="U258" s="34"/>
    </row>
    <row r="259" spans="1:21" x14ac:dyDescent="0.25">
      <c r="A259" s="25" t="s">
        <v>150</v>
      </c>
      <c r="B259" s="14">
        <v>1082506</v>
      </c>
      <c r="C259" s="6">
        <v>58350</v>
      </c>
      <c r="D259" s="6">
        <v>1640168</v>
      </c>
      <c r="E259" s="6">
        <v>69983</v>
      </c>
      <c r="F259" s="6">
        <v>43374</v>
      </c>
      <c r="G259" s="6">
        <v>1103748</v>
      </c>
      <c r="H259" s="6">
        <v>245041</v>
      </c>
      <c r="I259" s="6">
        <v>0</v>
      </c>
      <c r="J259" s="15">
        <v>4243170</v>
      </c>
      <c r="K259" s="14">
        <v>734018</v>
      </c>
      <c r="L259" s="6">
        <v>51959</v>
      </c>
      <c r="M259" s="6">
        <v>971291</v>
      </c>
      <c r="N259" s="6">
        <v>24662</v>
      </c>
      <c r="O259" s="6">
        <v>20848</v>
      </c>
      <c r="P259" s="6">
        <v>167314</v>
      </c>
      <c r="Q259" s="6">
        <v>21461</v>
      </c>
      <c r="R259" s="6">
        <v>3620</v>
      </c>
      <c r="S259" s="6">
        <v>-295428</v>
      </c>
      <c r="T259" s="6">
        <v>-447</v>
      </c>
      <c r="U259" s="15">
        <v>1699298</v>
      </c>
    </row>
    <row r="260" spans="1:21" x14ac:dyDescent="0.25">
      <c r="A260" s="25" t="s">
        <v>151</v>
      </c>
      <c r="B260" s="14">
        <v>872516</v>
      </c>
      <c r="C260" s="6">
        <v>16240</v>
      </c>
      <c r="D260" s="6">
        <v>1808056</v>
      </c>
      <c r="E260" s="6">
        <v>98738</v>
      </c>
      <c r="F260" s="6">
        <v>10071</v>
      </c>
      <c r="G260" s="6">
        <v>1267503</v>
      </c>
      <c r="H260" s="6">
        <v>331090</v>
      </c>
      <c r="I260" s="6">
        <v>0</v>
      </c>
      <c r="J260" s="15">
        <v>4404214</v>
      </c>
      <c r="K260" s="14">
        <v>907334</v>
      </c>
      <c r="L260" s="6">
        <v>46555</v>
      </c>
      <c r="M260" s="6">
        <v>1171894</v>
      </c>
      <c r="N260" s="6">
        <v>45341</v>
      </c>
      <c r="O260" s="6">
        <v>27516</v>
      </c>
      <c r="P260" s="6">
        <v>373465</v>
      </c>
      <c r="Q260" s="6">
        <v>34484</v>
      </c>
      <c r="R260" s="6">
        <v>3268</v>
      </c>
      <c r="S260" s="6">
        <v>3686</v>
      </c>
      <c r="T260" s="6">
        <v>41347</v>
      </c>
      <c r="U260" s="15">
        <v>2654890</v>
      </c>
    </row>
    <row r="261" spans="1:21" x14ac:dyDescent="0.25">
      <c r="A261" s="25" t="s">
        <v>152</v>
      </c>
      <c r="B261" s="14">
        <v>753641</v>
      </c>
      <c r="C261" s="6">
        <v>110496</v>
      </c>
      <c r="D261" s="6">
        <v>1885031</v>
      </c>
      <c r="E261" s="6">
        <v>108412</v>
      </c>
      <c r="F261" s="6">
        <v>31537</v>
      </c>
      <c r="G261" s="6">
        <v>1142534</v>
      </c>
      <c r="H261" s="6">
        <v>230652</v>
      </c>
      <c r="I261" s="6">
        <v>0</v>
      </c>
      <c r="J261" s="15">
        <v>4262303</v>
      </c>
      <c r="K261" s="14">
        <v>922815</v>
      </c>
      <c r="L261" s="6">
        <v>33037</v>
      </c>
      <c r="M261" s="6">
        <v>1385380</v>
      </c>
      <c r="N261" s="6">
        <v>62364</v>
      </c>
      <c r="O261" s="6">
        <v>20812</v>
      </c>
      <c r="P261" s="6">
        <v>368891</v>
      </c>
      <c r="Q261" s="6">
        <v>68291</v>
      </c>
      <c r="R261" s="6">
        <v>6011</v>
      </c>
      <c r="S261" s="6">
        <v>-6576</v>
      </c>
      <c r="T261" s="6">
        <v>3188</v>
      </c>
      <c r="U261" s="15">
        <v>2864213</v>
      </c>
    </row>
    <row r="262" spans="1:21" x14ac:dyDescent="0.25">
      <c r="A262" s="25" t="s">
        <v>153</v>
      </c>
      <c r="B262" s="14">
        <v>1031574</v>
      </c>
      <c r="C262" s="6">
        <v>56694</v>
      </c>
      <c r="D262" s="6">
        <v>1543088</v>
      </c>
      <c r="E262" s="6">
        <v>129302</v>
      </c>
      <c r="F262" s="6">
        <v>73569</v>
      </c>
      <c r="G262" s="6">
        <v>1327808</v>
      </c>
      <c r="H262" s="6">
        <v>265989</v>
      </c>
      <c r="I262" s="6">
        <v>0</v>
      </c>
      <c r="J262" s="15">
        <v>4428024</v>
      </c>
      <c r="K262" s="14">
        <v>899533</v>
      </c>
      <c r="L262" s="6">
        <v>59094</v>
      </c>
      <c r="M262" s="6">
        <v>1163323</v>
      </c>
      <c r="N262" s="6">
        <v>54962</v>
      </c>
      <c r="O262" s="6">
        <v>54293</v>
      </c>
      <c r="P262" s="6">
        <v>388553</v>
      </c>
      <c r="Q262" s="6">
        <v>44511</v>
      </c>
      <c r="R262" s="6">
        <v>50178</v>
      </c>
      <c r="S262" s="6">
        <v>1540077</v>
      </c>
      <c r="T262" s="6">
        <v>-872</v>
      </c>
      <c r="U262" s="15">
        <v>4253652</v>
      </c>
    </row>
    <row r="263" spans="1:21" x14ac:dyDescent="0.25">
      <c r="A263" s="22" t="s">
        <v>162</v>
      </c>
      <c r="B263" s="12">
        <f t="shared" ref="B263:J263" si="71">SUM(B259:B262)</f>
        <v>3740237</v>
      </c>
      <c r="C263" s="5">
        <f t="shared" si="71"/>
        <v>241780</v>
      </c>
      <c r="D263" s="5">
        <f t="shared" si="71"/>
        <v>6876343</v>
      </c>
      <c r="E263" s="5">
        <f t="shared" si="71"/>
        <v>406435</v>
      </c>
      <c r="F263" s="5">
        <f t="shared" si="71"/>
        <v>158551</v>
      </c>
      <c r="G263" s="5">
        <f t="shared" si="71"/>
        <v>4841593</v>
      </c>
      <c r="H263" s="5">
        <f t="shared" si="71"/>
        <v>1072772</v>
      </c>
      <c r="I263" s="5">
        <f t="shared" si="71"/>
        <v>0</v>
      </c>
      <c r="J263" s="13">
        <f t="shared" si="71"/>
        <v>17337711</v>
      </c>
      <c r="K263" s="12">
        <f t="shared" ref="K263:U263" si="72">SUM(K259:K262)</f>
        <v>3463700</v>
      </c>
      <c r="L263" s="5">
        <f t="shared" si="72"/>
        <v>190645</v>
      </c>
      <c r="M263" s="5">
        <f t="shared" si="72"/>
        <v>4691888</v>
      </c>
      <c r="N263" s="5">
        <f t="shared" si="72"/>
        <v>187329</v>
      </c>
      <c r="O263" s="5">
        <f t="shared" si="72"/>
        <v>123469</v>
      </c>
      <c r="P263" s="5">
        <f t="shared" si="72"/>
        <v>1298223</v>
      </c>
      <c r="Q263" s="5">
        <f t="shared" si="72"/>
        <v>168747</v>
      </c>
      <c r="R263" s="5">
        <f t="shared" si="72"/>
        <v>63077</v>
      </c>
      <c r="S263" s="5">
        <f t="shared" si="72"/>
        <v>1241759</v>
      </c>
      <c r="T263" s="5">
        <f t="shared" si="72"/>
        <v>43216</v>
      </c>
      <c r="U263" s="13">
        <f t="shared" si="72"/>
        <v>11472053</v>
      </c>
    </row>
    <row r="264" spans="1:21" x14ac:dyDescent="0.25">
      <c r="A264" s="24"/>
      <c r="B264" s="32"/>
      <c r="C264" s="33"/>
      <c r="D264" s="33"/>
      <c r="E264" s="33"/>
      <c r="F264" s="33"/>
      <c r="G264" s="33"/>
      <c r="H264" s="33"/>
      <c r="I264" s="33"/>
      <c r="J264" s="34"/>
      <c r="K264" s="32"/>
      <c r="L264" s="33"/>
      <c r="M264" s="33"/>
      <c r="N264" s="33"/>
      <c r="O264" s="33"/>
      <c r="P264" s="33"/>
      <c r="Q264" s="33"/>
      <c r="R264" s="33"/>
      <c r="S264" s="33"/>
      <c r="T264" s="33"/>
      <c r="U264" s="34"/>
    </row>
    <row r="265" spans="1:21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3"/>
      <c r="J265" s="34"/>
      <c r="K265" s="32"/>
      <c r="L265" s="33"/>
      <c r="M265" s="33"/>
      <c r="N265" s="33"/>
      <c r="O265" s="33"/>
      <c r="P265" s="33"/>
      <c r="Q265" s="33"/>
      <c r="R265" s="33"/>
      <c r="S265" s="33"/>
      <c r="T265" s="33"/>
      <c r="U265" s="34"/>
    </row>
    <row r="266" spans="1:21" x14ac:dyDescent="0.25">
      <c r="A266" s="25" t="s">
        <v>150</v>
      </c>
      <c r="B266" s="14">
        <v>8358992</v>
      </c>
      <c r="C266" s="6">
        <v>0</v>
      </c>
      <c r="D266" s="6">
        <v>9121483</v>
      </c>
      <c r="E266" s="6">
        <v>0</v>
      </c>
      <c r="F266" s="6">
        <v>1835137</v>
      </c>
      <c r="G266" s="6">
        <v>15372745</v>
      </c>
      <c r="H266" s="6">
        <v>1375546</v>
      </c>
      <c r="I266" s="6">
        <v>0</v>
      </c>
      <c r="J266" s="15">
        <v>36063903</v>
      </c>
      <c r="K266" s="14">
        <v>8066525</v>
      </c>
      <c r="L266" s="6">
        <v>0</v>
      </c>
      <c r="M266" s="6">
        <v>7803337</v>
      </c>
      <c r="N266" s="6">
        <v>0</v>
      </c>
      <c r="O266" s="6">
        <v>1290835</v>
      </c>
      <c r="P266" s="6">
        <v>4037867</v>
      </c>
      <c r="Q266" s="6">
        <v>0</v>
      </c>
      <c r="R266" s="6">
        <v>0</v>
      </c>
      <c r="S266" s="6">
        <v>1324715</v>
      </c>
      <c r="T266" s="6">
        <v>1356182</v>
      </c>
      <c r="U266" s="15">
        <v>23879461</v>
      </c>
    </row>
    <row r="267" spans="1:21" x14ac:dyDescent="0.25">
      <c r="A267" s="25" t="s">
        <v>151</v>
      </c>
      <c r="B267" s="14">
        <v>8022165</v>
      </c>
      <c r="C267" s="6">
        <v>0</v>
      </c>
      <c r="D267" s="6">
        <v>9777291</v>
      </c>
      <c r="E267" s="6">
        <v>0</v>
      </c>
      <c r="F267" s="6">
        <v>1136379</v>
      </c>
      <c r="G267" s="6">
        <v>15785739</v>
      </c>
      <c r="H267" s="6">
        <v>2438533</v>
      </c>
      <c r="I267" s="6">
        <v>0</v>
      </c>
      <c r="J267" s="15">
        <v>37160107</v>
      </c>
      <c r="K267" s="14">
        <v>7776548</v>
      </c>
      <c r="L267" s="6">
        <v>0</v>
      </c>
      <c r="M267" s="6">
        <v>8523450</v>
      </c>
      <c r="N267" s="6">
        <v>0</v>
      </c>
      <c r="O267" s="6">
        <v>781275</v>
      </c>
      <c r="P267" s="6">
        <v>4369775</v>
      </c>
      <c r="Q267" s="6">
        <v>0</v>
      </c>
      <c r="R267" s="6">
        <v>0</v>
      </c>
      <c r="S267" s="6">
        <v>2209721</v>
      </c>
      <c r="T267" s="6">
        <v>1607782</v>
      </c>
      <c r="U267" s="15">
        <v>25268551</v>
      </c>
    </row>
    <row r="268" spans="1:21" x14ac:dyDescent="0.25">
      <c r="A268" s="25" t="s">
        <v>152</v>
      </c>
      <c r="B268" s="14">
        <v>7396251</v>
      </c>
      <c r="C268" s="6">
        <v>0</v>
      </c>
      <c r="D268" s="6">
        <v>9734035</v>
      </c>
      <c r="E268" s="6">
        <v>0</v>
      </c>
      <c r="F268" s="6">
        <v>1374164</v>
      </c>
      <c r="G268" s="6">
        <v>14806570</v>
      </c>
      <c r="H268" s="6">
        <v>2435409</v>
      </c>
      <c r="I268" s="6">
        <v>0</v>
      </c>
      <c r="J268" s="15">
        <v>35746429</v>
      </c>
      <c r="K268" s="14">
        <v>7108766</v>
      </c>
      <c r="L268" s="6">
        <v>0</v>
      </c>
      <c r="M268" s="6">
        <v>8389566</v>
      </c>
      <c r="N268" s="6">
        <v>0</v>
      </c>
      <c r="O268" s="6">
        <v>1001784</v>
      </c>
      <c r="P268" s="6">
        <v>4436871</v>
      </c>
      <c r="Q268" s="6">
        <v>0</v>
      </c>
      <c r="R268" s="6">
        <v>0</v>
      </c>
      <c r="S268" s="6">
        <v>1791177</v>
      </c>
      <c r="T268" s="6">
        <v>1426333</v>
      </c>
      <c r="U268" s="15">
        <v>24154497</v>
      </c>
    </row>
    <row r="269" spans="1:21" x14ac:dyDescent="0.25">
      <c r="A269" s="25" t="s">
        <v>153</v>
      </c>
      <c r="B269" s="14">
        <v>7694355</v>
      </c>
      <c r="C269" s="6">
        <v>0</v>
      </c>
      <c r="D269" s="6">
        <v>9002497</v>
      </c>
      <c r="E269" s="6">
        <v>0</v>
      </c>
      <c r="F269" s="6">
        <v>1358783</v>
      </c>
      <c r="G269" s="6">
        <v>16776678</v>
      </c>
      <c r="H269" s="6">
        <v>2074595</v>
      </c>
      <c r="I269" s="6">
        <v>0</v>
      </c>
      <c r="J269" s="15">
        <v>36906908</v>
      </c>
      <c r="K269" s="14">
        <v>7431106</v>
      </c>
      <c r="L269" s="6">
        <v>0</v>
      </c>
      <c r="M269" s="6">
        <v>8041746</v>
      </c>
      <c r="N269" s="6">
        <v>0</v>
      </c>
      <c r="O269" s="6">
        <v>1058596</v>
      </c>
      <c r="P269" s="6">
        <v>4668215</v>
      </c>
      <c r="Q269" s="6">
        <v>0</v>
      </c>
      <c r="R269" s="6">
        <v>0</v>
      </c>
      <c r="S269" s="6">
        <v>1292967</v>
      </c>
      <c r="T269" s="6">
        <v>1652122</v>
      </c>
      <c r="U269" s="15">
        <v>24144752</v>
      </c>
    </row>
    <row r="270" spans="1:21" x14ac:dyDescent="0.25">
      <c r="A270" s="22" t="s">
        <v>162</v>
      </c>
      <c r="B270" s="12">
        <f t="shared" ref="B270:J270" si="73">SUM(B266:B269)</f>
        <v>31471763</v>
      </c>
      <c r="C270" s="5">
        <f t="shared" si="73"/>
        <v>0</v>
      </c>
      <c r="D270" s="5">
        <f t="shared" si="73"/>
        <v>37635306</v>
      </c>
      <c r="E270" s="5">
        <f t="shared" si="73"/>
        <v>0</v>
      </c>
      <c r="F270" s="5">
        <f t="shared" si="73"/>
        <v>5704463</v>
      </c>
      <c r="G270" s="5">
        <f t="shared" si="73"/>
        <v>62741732</v>
      </c>
      <c r="H270" s="5">
        <f t="shared" si="73"/>
        <v>8324083</v>
      </c>
      <c r="I270" s="5">
        <f t="shared" si="73"/>
        <v>0</v>
      </c>
      <c r="J270" s="13">
        <f t="shared" si="73"/>
        <v>145877347</v>
      </c>
      <c r="K270" s="12">
        <f t="shared" ref="K270:U270" si="74">SUM(K266:K269)</f>
        <v>30382945</v>
      </c>
      <c r="L270" s="5">
        <f t="shared" si="74"/>
        <v>0</v>
      </c>
      <c r="M270" s="5">
        <f t="shared" si="74"/>
        <v>32758099</v>
      </c>
      <c r="N270" s="5">
        <f t="shared" si="74"/>
        <v>0</v>
      </c>
      <c r="O270" s="5">
        <f t="shared" si="74"/>
        <v>4132490</v>
      </c>
      <c r="P270" s="5">
        <f t="shared" si="74"/>
        <v>17512728</v>
      </c>
      <c r="Q270" s="5">
        <f t="shared" si="74"/>
        <v>0</v>
      </c>
      <c r="R270" s="5">
        <f t="shared" si="74"/>
        <v>0</v>
      </c>
      <c r="S270" s="5">
        <f t="shared" si="74"/>
        <v>6618580</v>
      </c>
      <c r="T270" s="5">
        <f t="shared" si="74"/>
        <v>6042419</v>
      </c>
      <c r="U270" s="13">
        <f t="shared" si="74"/>
        <v>97447261</v>
      </c>
    </row>
    <row r="271" spans="1:21" x14ac:dyDescent="0.25">
      <c r="A271" s="24"/>
      <c r="B271" s="32"/>
      <c r="C271" s="33"/>
      <c r="D271" s="33"/>
      <c r="E271" s="33"/>
      <c r="F271" s="33"/>
      <c r="G271" s="33"/>
      <c r="H271" s="33"/>
      <c r="I271" s="33"/>
      <c r="J271" s="34"/>
      <c r="K271" s="32"/>
      <c r="L271" s="33"/>
      <c r="M271" s="33"/>
      <c r="N271" s="33"/>
      <c r="O271" s="33"/>
      <c r="P271" s="33"/>
      <c r="Q271" s="33"/>
      <c r="R271" s="33"/>
      <c r="S271" s="33"/>
      <c r="T271" s="33"/>
      <c r="U271" s="34"/>
    </row>
    <row r="272" spans="1:21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3"/>
      <c r="J272" s="34"/>
      <c r="K272" s="32"/>
      <c r="L272" s="33"/>
      <c r="M272" s="33"/>
      <c r="N272" s="33"/>
      <c r="O272" s="33"/>
      <c r="P272" s="33"/>
      <c r="Q272" s="33"/>
      <c r="R272" s="33"/>
      <c r="S272" s="33"/>
      <c r="T272" s="33"/>
      <c r="U272" s="34"/>
    </row>
    <row r="273" spans="1:21" x14ac:dyDescent="0.25">
      <c r="A273" s="25" t="s">
        <v>150</v>
      </c>
      <c r="B273" s="14">
        <v>652362</v>
      </c>
      <c r="C273" s="6">
        <v>0</v>
      </c>
      <c r="D273" s="6">
        <v>877618</v>
      </c>
      <c r="E273" s="6">
        <v>0</v>
      </c>
      <c r="F273" s="6">
        <v>0</v>
      </c>
      <c r="G273" s="6">
        <v>706064</v>
      </c>
      <c r="H273" s="6">
        <v>366620</v>
      </c>
      <c r="I273" s="6">
        <v>0</v>
      </c>
      <c r="J273" s="15">
        <v>2602664</v>
      </c>
      <c r="K273" s="14">
        <v>587125</v>
      </c>
      <c r="L273" s="6">
        <v>0</v>
      </c>
      <c r="M273" s="6">
        <v>368599</v>
      </c>
      <c r="N273" s="6">
        <v>0</v>
      </c>
      <c r="O273" s="6">
        <v>0</v>
      </c>
      <c r="P273" s="6">
        <v>282426</v>
      </c>
      <c r="Q273" s="6">
        <v>0</v>
      </c>
      <c r="R273" s="6">
        <v>0</v>
      </c>
      <c r="S273" s="6">
        <v>47304</v>
      </c>
      <c r="T273" s="6">
        <v>311628</v>
      </c>
      <c r="U273" s="15">
        <v>1597082</v>
      </c>
    </row>
    <row r="274" spans="1:21" x14ac:dyDescent="0.25">
      <c r="A274" s="25" t="s">
        <v>151</v>
      </c>
      <c r="B274" s="14">
        <v>499784</v>
      </c>
      <c r="C274" s="6">
        <v>0</v>
      </c>
      <c r="D274" s="6">
        <v>1336371</v>
      </c>
      <c r="E274" s="6">
        <v>0</v>
      </c>
      <c r="F274" s="6">
        <v>0</v>
      </c>
      <c r="G274" s="6">
        <v>766563</v>
      </c>
      <c r="H274" s="6">
        <v>423505</v>
      </c>
      <c r="I274" s="6">
        <v>0</v>
      </c>
      <c r="J274" s="15">
        <v>3026223</v>
      </c>
      <c r="K274" s="14">
        <v>449806</v>
      </c>
      <c r="L274" s="6">
        <v>0</v>
      </c>
      <c r="M274" s="6">
        <v>669603</v>
      </c>
      <c r="N274" s="6">
        <v>0</v>
      </c>
      <c r="O274" s="6">
        <v>0</v>
      </c>
      <c r="P274" s="6">
        <v>306625</v>
      </c>
      <c r="Q274" s="6">
        <v>0</v>
      </c>
      <c r="R274" s="6">
        <v>0</v>
      </c>
      <c r="S274" s="6">
        <v>70185</v>
      </c>
      <c r="T274" s="6">
        <v>359979</v>
      </c>
      <c r="U274" s="15">
        <v>1856198</v>
      </c>
    </row>
    <row r="275" spans="1:21" x14ac:dyDescent="0.25">
      <c r="A275" s="25" t="s">
        <v>152</v>
      </c>
      <c r="B275" s="14">
        <v>561650</v>
      </c>
      <c r="C275" s="6">
        <v>0</v>
      </c>
      <c r="D275" s="6">
        <v>1214604</v>
      </c>
      <c r="E275" s="6">
        <v>0</v>
      </c>
      <c r="F275" s="6">
        <v>0</v>
      </c>
      <c r="G275" s="6">
        <v>849979</v>
      </c>
      <c r="H275" s="6">
        <v>396315</v>
      </c>
      <c r="I275" s="6">
        <v>0</v>
      </c>
      <c r="J275" s="15">
        <v>3022548</v>
      </c>
      <c r="K275" s="14">
        <v>505485</v>
      </c>
      <c r="L275" s="6">
        <v>0</v>
      </c>
      <c r="M275" s="6">
        <v>667061</v>
      </c>
      <c r="N275" s="6">
        <v>0</v>
      </c>
      <c r="O275" s="6">
        <v>0</v>
      </c>
      <c r="P275" s="6">
        <v>339992</v>
      </c>
      <c r="Q275" s="6">
        <v>0</v>
      </c>
      <c r="R275" s="6">
        <v>0</v>
      </c>
      <c r="S275" s="6">
        <v>0</v>
      </c>
      <c r="T275" s="6">
        <v>336867</v>
      </c>
      <c r="U275" s="15">
        <v>1849405</v>
      </c>
    </row>
    <row r="276" spans="1:21" x14ac:dyDescent="0.25">
      <c r="A276" s="25" t="s">
        <v>153</v>
      </c>
      <c r="B276" s="14">
        <v>640043</v>
      </c>
      <c r="C276" s="6">
        <v>0</v>
      </c>
      <c r="D276" s="6">
        <v>1680841</v>
      </c>
      <c r="E276" s="6">
        <v>0</v>
      </c>
      <c r="F276" s="6">
        <v>0</v>
      </c>
      <c r="G276" s="6">
        <v>827234</v>
      </c>
      <c r="H276" s="6">
        <v>374011</v>
      </c>
      <c r="I276" s="6">
        <v>0</v>
      </c>
      <c r="J276" s="15">
        <v>3522129</v>
      </c>
      <c r="K276" s="14">
        <v>576039</v>
      </c>
      <c r="L276" s="6">
        <v>0</v>
      </c>
      <c r="M276" s="6">
        <v>923118</v>
      </c>
      <c r="N276" s="6">
        <v>0</v>
      </c>
      <c r="O276" s="6">
        <v>0</v>
      </c>
      <c r="P276" s="6">
        <v>330894</v>
      </c>
      <c r="Q276" s="6">
        <v>0</v>
      </c>
      <c r="R276" s="6">
        <v>0</v>
      </c>
      <c r="S276" s="6">
        <v>0</v>
      </c>
      <c r="T276" s="6">
        <v>317909</v>
      </c>
      <c r="U276" s="15">
        <v>2147960</v>
      </c>
    </row>
    <row r="277" spans="1:21" x14ac:dyDescent="0.25">
      <c r="A277" s="22" t="s">
        <v>162</v>
      </c>
      <c r="B277" s="12">
        <f t="shared" ref="B277:J277" si="75">SUM(B273:B276)</f>
        <v>2353839</v>
      </c>
      <c r="C277" s="5">
        <f t="shared" si="75"/>
        <v>0</v>
      </c>
      <c r="D277" s="5">
        <f t="shared" si="75"/>
        <v>5109434</v>
      </c>
      <c r="E277" s="5">
        <f t="shared" si="75"/>
        <v>0</v>
      </c>
      <c r="F277" s="5">
        <f t="shared" si="75"/>
        <v>0</v>
      </c>
      <c r="G277" s="5">
        <f t="shared" si="75"/>
        <v>3149840</v>
      </c>
      <c r="H277" s="5">
        <f t="shared" si="75"/>
        <v>1560451</v>
      </c>
      <c r="I277" s="5">
        <f t="shared" si="75"/>
        <v>0</v>
      </c>
      <c r="J277" s="13">
        <f t="shared" si="75"/>
        <v>12173564</v>
      </c>
      <c r="K277" s="12">
        <f t="shared" ref="K277:U277" si="76">SUM(K273:K276)</f>
        <v>2118455</v>
      </c>
      <c r="L277" s="5">
        <f t="shared" si="76"/>
        <v>0</v>
      </c>
      <c r="M277" s="5">
        <f t="shared" si="76"/>
        <v>2628381</v>
      </c>
      <c r="N277" s="5">
        <f t="shared" si="76"/>
        <v>0</v>
      </c>
      <c r="O277" s="5">
        <f t="shared" si="76"/>
        <v>0</v>
      </c>
      <c r="P277" s="5">
        <f t="shared" si="76"/>
        <v>1259937</v>
      </c>
      <c r="Q277" s="5">
        <f t="shared" si="76"/>
        <v>0</v>
      </c>
      <c r="R277" s="5">
        <f t="shared" si="76"/>
        <v>0</v>
      </c>
      <c r="S277" s="5">
        <f t="shared" si="76"/>
        <v>117489</v>
      </c>
      <c r="T277" s="5">
        <f t="shared" si="76"/>
        <v>1326383</v>
      </c>
      <c r="U277" s="13">
        <f t="shared" si="76"/>
        <v>7450645</v>
      </c>
    </row>
    <row r="278" spans="1:21" x14ac:dyDescent="0.25">
      <c r="A278" s="24"/>
      <c r="B278" s="32"/>
      <c r="C278" s="33"/>
      <c r="D278" s="33"/>
      <c r="E278" s="33"/>
      <c r="F278" s="33"/>
      <c r="G278" s="33"/>
      <c r="H278" s="33"/>
      <c r="I278" s="33"/>
      <c r="J278" s="34"/>
      <c r="K278" s="32"/>
      <c r="L278" s="33"/>
      <c r="M278" s="33"/>
      <c r="N278" s="33"/>
      <c r="O278" s="33"/>
      <c r="P278" s="33"/>
      <c r="Q278" s="33"/>
      <c r="R278" s="33"/>
      <c r="S278" s="33"/>
      <c r="T278" s="33"/>
      <c r="U278" s="34"/>
    </row>
    <row r="279" spans="1:21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3"/>
      <c r="J279" s="34"/>
      <c r="K279" s="32"/>
      <c r="L279" s="33"/>
      <c r="M279" s="33"/>
      <c r="N279" s="33"/>
      <c r="O279" s="33"/>
      <c r="P279" s="33"/>
      <c r="Q279" s="33"/>
      <c r="R279" s="33"/>
      <c r="S279" s="33"/>
      <c r="T279" s="33"/>
      <c r="U279" s="34"/>
    </row>
    <row r="280" spans="1:21" x14ac:dyDescent="0.25">
      <c r="A280" s="25" t="s">
        <v>150</v>
      </c>
      <c r="B280" s="14">
        <v>787320.7</v>
      </c>
      <c r="C280" s="6">
        <v>0</v>
      </c>
      <c r="D280" s="6">
        <v>1941107.94</v>
      </c>
      <c r="E280" s="6">
        <v>0</v>
      </c>
      <c r="F280" s="6">
        <v>53168.82</v>
      </c>
      <c r="G280" s="6">
        <v>862936.61</v>
      </c>
      <c r="H280" s="6">
        <v>204333.89</v>
      </c>
      <c r="I280" s="6">
        <v>0</v>
      </c>
      <c r="J280" s="15">
        <v>3848867.96</v>
      </c>
      <c r="K280" s="14">
        <v>798282.98</v>
      </c>
      <c r="L280" s="6">
        <v>0</v>
      </c>
      <c r="M280" s="6">
        <v>1094648.67</v>
      </c>
      <c r="N280" s="6">
        <v>0</v>
      </c>
      <c r="O280" s="6">
        <v>117952.73</v>
      </c>
      <c r="P280" s="6">
        <v>259788.17</v>
      </c>
      <c r="Q280" s="6">
        <v>43254.44</v>
      </c>
      <c r="R280" s="6">
        <v>21307.72</v>
      </c>
      <c r="S280" s="6">
        <v>171367.23</v>
      </c>
      <c r="T280" s="6">
        <v>18698.46</v>
      </c>
      <c r="U280" s="15">
        <v>2525300.4</v>
      </c>
    </row>
    <row r="281" spans="1:21" x14ac:dyDescent="0.25">
      <c r="A281" s="25" t="s">
        <v>151</v>
      </c>
      <c r="B281" s="14">
        <v>904704.07</v>
      </c>
      <c r="C281" s="6">
        <v>0</v>
      </c>
      <c r="D281" s="6">
        <v>2002126.8</v>
      </c>
      <c r="E281" s="6">
        <v>0</v>
      </c>
      <c r="F281" s="6">
        <v>42063.85</v>
      </c>
      <c r="G281" s="6">
        <v>891003.19</v>
      </c>
      <c r="H281" s="6">
        <v>211749.8</v>
      </c>
      <c r="I281" s="6">
        <v>0</v>
      </c>
      <c r="J281" s="15">
        <v>4051647.71</v>
      </c>
      <c r="K281" s="14">
        <v>888365.52</v>
      </c>
      <c r="L281" s="6">
        <v>0</v>
      </c>
      <c r="M281" s="6">
        <v>1009747.49</v>
      </c>
      <c r="N281" s="6">
        <v>0</v>
      </c>
      <c r="O281" s="6">
        <v>88047.83</v>
      </c>
      <c r="P281" s="6">
        <v>333328.19</v>
      </c>
      <c r="Q281" s="6">
        <v>39816.01</v>
      </c>
      <c r="R281" s="6">
        <v>15985.79</v>
      </c>
      <c r="S281" s="6">
        <v>108105.07</v>
      </c>
      <c r="T281" s="6">
        <v>15471.49</v>
      </c>
      <c r="U281" s="15">
        <v>2498867.39</v>
      </c>
    </row>
    <row r="282" spans="1:21" x14ac:dyDescent="0.25">
      <c r="A282" s="25" t="s">
        <v>152</v>
      </c>
      <c r="B282" s="14">
        <v>890913.7</v>
      </c>
      <c r="C282" s="6">
        <v>0</v>
      </c>
      <c r="D282" s="6">
        <v>1839711.61</v>
      </c>
      <c r="E282" s="6">
        <v>0</v>
      </c>
      <c r="F282" s="6">
        <v>99460.71</v>
      </c>
      <c r="G282" s="6">
        <v>914621.31</v>
      </c>
      <c r="H282" s="6">
        <v>206096.28</v>
      </c>
      <c r="I282" s="6">
        <v>0</v>
      </c>
      <c r="J282" s="15">
        <v>3950803.61</v>
      </c>
      <c r="K282" s="14">
        <v>897820.11</v>
      </c>
      <c r="L282" s="6">
        <v>0</v>
      </c>
      <c r="M282" s="6">
        <v>1071442.8500000001</v>
      </c>
      <c r="N282" s="6">
        <v>0</v>
      </c>
      <c r="O282" s="6">
        <v>92355.78</v>
      </c>
      <c r="P282" s="6">
        <v>282354.65999999997</v>
      </c>
      <c r="Q282" s="6">
        <v>22048.42</v>
      </c>
      <c r="R282" s="6">
        <v>18030.82</v>
      </c>
      <c r="S282" s="6">
        <v>109411.2</v>
      </c>
      <c r="T282" s="6">
        <v>14650.24</v>
      </c>
      <c r="U282" s="15">
        <v>2508114.08</v>
      </c>
    </row>
    <row r="283" spans="1:21" x14ac:dyDescent="0.25">
      <c r="A283" s="25" t="s">
        <v>153</v>
      </c>
      <c r="B283" s="14">
        <v>1037613.55</v>
      </c>
      <c r="C283" s="6">
        <v>0</v>
      </c>
      <c r="D283" s="6">
        <v>1888805.98</v>
      </c>
      <c r="E283" s="6">
        <v>0</v>
      </c>
      <c r="F283" s="6">
        <v>40594.58</v>
      </c>
      <c r="G283" s="6">
        <v>1056622.1200000001</v>
      </c>
      <c r="H283" s="6">
        <v>259578.93</v>
      </c>
      <c r="I283" s="6">
        <v>0</v>
      </c>
      <c r="J283" s="15">
        <v>4283215.16</v>
      </c>
      <c r="K283" s="14">
        <v>955655.05</v>
      </c>
      <c r="L283" s="6">
        <v>0</v>
      </c>
      <c r="M283" s="6">
        <v>945523.43</v>
      </c>
      <c r="N283" s="6">
        <v>0</v>
      </c>
      <c r="O283" s="6">
        <v>185589.46</v>
      </c>
      <c r="P283" s="6">
        <v>285327.28999999998</v>
      </c>
      <c r="Q283" s="6">
        <v>24762.79</v>
      </c>
      <c r="R283" s="6">
        <v>92972.45</v>
      </c>
      <c r="S283" s="6">
        <v>195872.59</v>
      </c>
      <c r="T283" s="6">
        <v>15843.88</v>
      </c>
      <c r="U283" s="15">
        <v>2701546.94</v>
      </c>
    </row>
    <row r="284" spans="1:21" x14ac:dyDescent="0.25">
      <c r="A284" s="22" t="s">
        <v>162</v>
      </c>
      <c r="B284" s="12">
        <f t="shared" ref="B284:J284" si="77">SUM(B280:B283)</f>
        <v>3620552.0199999996</v>
      </c>
      <c r="C284" s="5">
        <f t="shared" si="77"/>
        <v>0</v>
      </c>
      <c r="D284" s="5">
        <f t="shared" si="77"/>
        <v>7671752.3300000001</v>
      </c>
      <c r="E284" s="5">
        <f t="shared" si="77"/>
        <v>0</v>
      </c>
      <c r="F284" s="5">
        <f t="shared" si="77"/>
        <v>235287.96000000002</v>
      </c>
      <c r="G284" s="5">
        <f t="shared" si="77"/>
        <v>3725183.23</v>
      </c>
      <c r="H284" s="5">
        <f t="shared" si="77"/>
        <v>881758.89999999991</v>
      </c>
      <c r="I284" s="5">
        <f t="shared" si="77"/>
        <v>0</v>
      </c>
      <c r="J284" s="13">
        <f t="shared" si="77"/>
        <v>16134534.439999999</v>
      </c>
      <c r="K284" s="12">
        <f t="shared" ref="K284:U284" si="78">SUM(K280:K283)</f>
        <v>3540123.66</v>
      </c>
      <c r="L284" s="5">
        <f t="shared" si="78"/>
        <v>0</v>
      </c>
      <c r="M284" s="5">
        <f t="shared" si="78"/>
        <v>4121362.4400000004</v>
      </c>
      <c r="N284" s="5">
        <f t="shared" si="78"/>
        <v>0</v>
      </c>
      <c r="O284" s="5">
        <f t="shared" si="78"/>
        <v>483945.79999999993</v>
      </c>
      <c r="P284" s="5">
        <f t="shared" si="78"/>
        <v>1160798.31</v>
      </c>
      <c r="Q284" s="5">
        <f t="shared" si="78"/>
        <v>129881.66</v>
      </c>
      <c r="R284" s="5">
        <f t="shared" si="78"/>
        <v>148296.78</v>
      </c>
      <c r="S284" s="5">
        <f t="shared" si="78"/>
        <v>584756.09000000008</v>
      </c>
      <c r="T284" s="5">
        <f t="shared" si="78"/>
        <v>64664.069999999992</v>
      </c>
      <c r="U284" s="13">
        <f t="shared" si="78"/>
        <v>10233828.810000001</v>
      </c>
    </row>
    <row r="285" spans="1:21" x14ac:dyDescent="0.25">
      <c r="A285" s="24"/>
      <c r="B285" s="32"/>
      <c r="C285" s="33"/>
      <c r="D285" s="33"/>
      <c r="E285" s="33"/>
      <c r="F285" s="33"/>
      <c r="G285" s="33"/>
      <c r="H285" s="33"/>
      <c r="I285" s="33"/>
      <c r="J285" s="34"/>
      <c r="K285" s="32"/>
      <c r="L285" s="33"/>
      <c r="M285" s="33"/>
      <c r="N285" s="33"/>
      <c r="O285" s="33"/>
      <c r="P285" s="33"/>
      <c r="Q285" s="33"/>
      <c r="R285" s="33"/>
      <c r="S285" s="33"/>
      <c r="T285" s="33"/>
      <c r="U285" s="34"/>
    </row>
    <row r="286" spans="1:21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3"/>
      <c r="J286" s="34"/>
      <c r="K286" s="32"/>
      <c r="L286" s="33"/>
      <c r="M286" s="33"/>
      <c r="N286" s="33"/>
      <c r="O286" s="33"/>
      <c r="P286" s="33"/>
      <c r="Q286" s="33"/>
      <c r="R286" s="33"/>
      <c r="S286" s="33"/>
      <c r="T286" s="33"/>
      <c r="U286" s="34"/>
    </row>
    <row r="287" spans="1:21" x14ac:dyDescent="0.25">
      <c r="A287" s="25" t="s">
        <v>150</v>
      </c>
      <c r="B287" s="14">
        <v>1937431</v>
      </c>
      <c r="C287" s="6">
        <v>-454</v>
      </c>
      <c r="D287" s="6">
        <v>3497198</v>
      </c>
      <c r="E287" s="6">
        <v>257874</v>
      </c>
      <c r="F287" s="6">
        <v>299884</v>
      </c>
      <c r="G287" s="6">
        <v>3881666</v>
      </c>
      <c r="H287" s="6">
        <v>846668</v>
      </c>
      <c r="I287" s="6">
        <v>0</v>
      </c>
      <c r="J287" s="15">
        <v>10720267</v>
      </c>
      <c r="K287" s="14">
        <v>2620786</v>
      </c>
      <c r="L287" s="6">
        <v>7246</v>
      </c>
      <c r="M287" s="6">
        <v>1354574</v>
      </c>
      <c r="N287" s="6">
        <v>8732</v>
      </c>
      <c r="O287" s="6">
        <v>71524</v>
      </c>
      <c r="P287" s="6">
        <v>1230061</v>
      </c>
      <c r="Q287" s="6">
        <v>50032</v>
      </c>
      <c r="R287" s="6">
        <v>0</v>
      </c>
      <c r="S287" s="6">
        <v>307576</v>
      </c>
      <c r="T287" s="6">
        <v>0</v>
      </c>
      <c r="U287" s="15">
        <v>5650531</v>
      </c>
    </row>
    <row r="288" spans="1:21" x14ac:dyDescent="0.25">
      <c r="A288" s="25" t="s">
        <v>151</v>
      </c>
      <c r="B288" s="14">
        <v>2416483</v>
      </c>
      <c r="C288" s="6">
        <v>24725</v>
      </c>
      <c r="D288" s="6">
        <v>3892076</v>
      </c>
      <c r="E288" s="6">
        <v>169784</v>
      </c>
      <c r="F288" s="6">
        <v>454502</v>
      </c>
      <c r="G288" s="6">
        <v>4297434</v>
      </c>
      <c r="H288" s="6">
        <v>467624</v>
      </c>
      <c r="I288" s="6">
        <v>0</v>
      </c>
      <c r="J288" s="15">
        <v>11722628</v>
      </c>
      <c r="K288" s="14">
        <v>3542796</v>
      </c>
      <c r="L288" s="6">
        <v>1315</v>
      </c>
      <c r="M288" s="6">
        <v>1512334</v>
      </c>
      <c r="N288" s="6">
        <v>54227</v>
      </c>
      <c r="O288" s="6">
        <v>741765</v>
      </c>
      <c r="P288" s="6">
        <v>1226426</v>
      </c>
      <c r="Q288" s="6">
        <v>734495</v>
      </c>
      <c r="R288" s="6">
        <v>0</v>
      </c>
      <c r="S288" s="6">
        <v>69008</v>
      </c>
      <c r="T288" s="6">
        <v>0</v>
      </c>
      <c r="U288" s="15">
        <v>7882366</v>
      </c>
    </row>
    <row r="289" spans="1:21" x14ac:dyDescent="0.25">
      <c r="A289" s="25" t="s">
        <v>152</v>
      </c>
      <c r="B289" s="14">
        <v>2058450</v>
      </c>
      <c r="C289" s="6">
        <v>488</v>
      </c>
      <c r="D289" s="6">
        <v>4389093</v>
      </c>
      <c r="E289" s="6">
        <v>0</v>
      </c>
      <c r="F289" s="6">
        <v>511782</v>
      </c>
      <c r="G289" s="6">
        <v>3747037</v>
      </c>
      <c r="H289" s="6">
        <v>510962</v>
      </c>
      <c r="I289" s="6">
        <v>0</v>
      </c>
      <c r="J289" s="15">
        <v>11217812</v>
      </c>
      <c r="K289" s="14">
        <v>1607777</v>
      </c>
      <c r="L289" s="6">
        <v>267</v>
      </c>
      <c r="M289" s="6">
        <v>2741514</v>
      </c>
      <c r="N289" s="6">
        <v>44058</v>
      </c>
      <c r="O289" s="6">
        <v>437059</v>
      </c>
      <c r="P289" s="6">
        <v>538241</v>
      </c>
      <c r="Q289" s="6">
        <v>169046</v>
      </c>
      <c r="R289" s="6">
        <v>0</v>
      </c>
      <c r="S289" s="6">
        <v>1799433</v>
      </c>
      <c r="T289" s="6">
        <v>0</v>
      </c>
      <c r="U289" s="15">
        <v>7337395</v>
      </c>
    </row>
    <row r="290" spans="1:21" x14ac:dyDescent="0.25">
      <c r="A290" s="25" t="s">
        <v>153</v>
      </c>
      <c r="B290" s="14">
        <v>1982786</v>
      </c>
      <c r="C290" s="6">
        <v>4730</v>
      </c>
      <c r="D290" s="6">
        <v>4125917</v>
      </c>
      <c r="E290" s="6">
        <v>0</v>
      </c>
      <c r="F290" s="6">
        <v>391745</v>
      </c>
      <c r="G290" s="6">
        <v>4174044</v>
      </c>
      <c r="H290" s="6">
        <v>420377</v>
      </c>
      <c r="I290" s="6">
        <v>0</v>
      </c>
      <c r="J290" s="15">
        <v>11099599</v>
      </c>
      <c r="K290" s="14">
        <v>2079136</v>
      </c>
      <c r="L290" s="6">
        <v>1941</v>
      </c>
      <c r="M290" s="6">
        <v>1314721</v>
      </c>
      <c r="N290" s="6">
        <v>220478</v>
      </c>
      <c r="O290" s="6">
        <v>654306</v>
      </c>
      <c r="P290" s="6">
        <v>1229862</v>
      </c>
      <c r="Q290" s="6">
        <v>172979</v>
      </c>
      <c r="R290" s="6">
        <v>0</v>
      </c>
      <c r="S290" s="6">
        <v>1253632</v>
      </c>
      <c r="T290" s="6">
        <v>0</v>
      </c>
      <c r="U290" s="15">
        <v>6927055</v>
      </c>
    </row>
    <row r="291" spans="1:21" ht="15.75" thickBot="1" x14ac:dyDescent="0.3">
      <c r="A291" s="26" t="s">
        <v>162</v>
      </c>
      <c r="B291" s="16">
        <f t="shared" ref="B291:J291" si="79">SUM(B287:B290)</f>
        <v>8395150</v>
      </c>
      <c r="C291" s="21">
        <f t="shared" si="79"/>
        <v>29489</v>
      </c>
      <c r="D291" s="21">
        <f t="shared" si="79"/>
        <v>15904284</v>
      </c>
      <c r="E291" s="21">
        <f t="shared" si="79"/>
        <v>427658</v>
      </c>
      <c r="F291" s="21">
        <f t="shared" si="79"/>
        <v>1657913</v>
      </c>
      <c r="G291" s="21">
        <f t="shared" si="79"/>
        <v>16100181</v>
      </c>
      <c r="H291" s="21">
        <f t="shared" si="79"/>
        <v>2245631</v>
      </c>
      <c r="I291" s="21">
        <f t="shared" si="79"/>
        <v>0</v>
      </c>
      <c r="J291" s="17">
        <f t="shared" si="79"/>
        <v>44760306</v>
      </c>
      <c r="K291" s="16">
        <f t="shared" ref="K291:U291" si="80">SUM(K287:K290)</f>
        <v>9850495</v>
      </c>
      <c r="L291" s="21">
        <f t="shared" si="80"/>
        <v>10769</v>
      </c>
      <c r="M291" s="21">
        <f t="shared" si="80"/>
        <v>6923143</v>
      </c>
      <c r="N291" s="21">
        <f t="shared" si="80"/>
        <v>327495</v>
      </c>
      <c r="O291" s="21">
        <f t="shared" si="80"/>
        <v>1904654</v>
      </c>
      <c r="P291" s="21">
        <f t="shared" si="80"/>
        <v>4224590</v>
      </c>
      <c r="Q291" s="21">
        <f t="shared" si="80"/>
        <v>1126552</v>
      </c>
      <c r="R291" s="21">
        <f t="shared" si="80"/>
        <v>0</v>
      </c>
      <c r="S291" s="21">
        <f t="shared" si="80"/>
        <v>3429649</v>
      </c>
      <c r="T291" s="21">
        <f t="shared" si="80"/>
        <v>0</v>
      </c>
      <c r="U291" s="17">
        <f t="shared" si="80"/>
        <v>27797347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46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47</v>
      </c>
      <c r="C13" s="52"/>
      <c r="D13" s="52"/>
      <c r="E13" s="52"/>
      <c r="F13" s="60"/>
      <c r="G13" s="60"/>
      <c r="H13" s="60"/>
      <c r="I13" s="60"/>
      <c r="J13" s="61"/>
      <c r="K13" s="62" t="s">
        <v>48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155</v>
      </c>
      <c r="C14" s="4" t="s">
        <v>156</v>
      </c>
      <c r="D14" s="4" t="s">
        <v>157</v>
      </c>
      <c r="E14" s="4" t="s">
        <v>158</v>
      </c>
      <c r="F14" s="4" t="s">
        <v>38</v>
      </c>
      <c r="G14" s="4" t="s">
        <v>159</v>
      </c>
      <c r="H14" s="4" t="s">
        <v>39</v>
      </c>
      <c r="I14" s="4" t="s">
        <v>40</v>
      </c>
      <c r="J14" s="11" t="s">
        <v>35</v>
      </c>
      <c r="K14" s="10" t="s">
        <v>155</v>
      </c>
      <c r="L14" s="4" t="s">
        <v>156</v>
      </c>
      <c r="M14" s="4" t="s">
        <v>157</v>
      </c>
      <c r="N14" s="4" t="s">
        <v>158</v>
      </c>
      <c r="O14" s="4" t="s">
        <v>38</v>
      </c>
      <c r="P14" s="4" t="s">
        <v>159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163</v>
      </c>
      <c r="B15" s="12">
        <f>SUM(B16:B18)</f>
        <v>11250920.9</v>
      </c>
      <c r="C15" s="5">
        <f t="shared" ref="C15:U15" si="0">SUM(C16:C18)</f>
        <v>0</v>
      </c>
      <c r="D15" s="5">
        <f t="shared" si="0"/>
        <v>2618250.7000000002</v>
      </c>
      <c r="E15" s="5">
        <f t="shared" si="0"/>
        <v>50309</v>
      </c>
      <c r="F15" s="5">
        <f t="shared" si="0"/>
        <v>51547.7</v>
      </c>
      <c r="G15" s="5">
        <f t="shared" si="0"/>
        <v>97795</v>
      </c>
      <c r="H15" s="5">
        <f t="shared" si="0"/>
        <v>2092485</v>
      </c>
      <c r="I15" s="5">
        <f t="shared" si="0"/>
        <v>5765</v>
      </c>
      <c r="J15" s="13">
        <f t="shared" si="0"/>
        <v>16167073.300000001</v>
      </c>
      <c r="K15" s="12">
        <f t="shared" si="0"/>
        <v>58127</v>
      </c>
      <c r="L15" s="5">
        <f t="shared" si="0"/>
        <v>0</v>
      </c>
      <c r="M15" s="5">
        <f t="shared" si="0"/>
        <v>-370088.29</v>
      </c>
      <c r="N15" s="5">
        <f t="shared" si="0"/>
        <v>20227</v>
      </c>
      <c r="O15" s="5">
        <f t="shared" si="0"/>
        <v>11772</v>
      </c>
      <c r="P15" s="5">
        <f t="shared" si="0"/>
        <v>161508</v>
      </c>
      <c r="Q15" s="5">
        <f t="shared" si="0"/>
        <v>207160.82</v>
      </c>
      <c r="R15" s="5">
        <f t="shared" si="0"/>
        <v>3666.88</v>
      </c>
      <c r="S15" s="5">
        <f t="shared" si="0"/>
        <v>5145.8899999999958</v>
      </c>
      <c r="T15" s="5">
        <f t="shared" si="0"/>
        <v>47657</v>
      </c>
      <c r="U15" s="13">
        <f t="shared" si="0"/>
        <v>145176.29999999999</v>
      </c>
    </row>
    <row r="16" spans="1:21" x14ac:dyDescent="0.25">
      <c r="A16" s="23" t="s">
        <v>146</v>
      </c>
      <c r="B16" s="12">
        <f>B25+B32+B39+B46+B53+B60+B67+B74+B81+B88+B95+B102+B109+B116+B123+B130+B137+B144</f>
        <v>0</v>
      </c>
      <c r="C16" s="5">
        <f t="shared" ref="C16:U16" si="1">C25+C32+C39+C46+C53+C60+C67+C74+C81+C88+C95+C102+C109+C116+C123+C130+C137+C144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B151+B158+B165+B172+B179+B186+B193</f>
        <v>0</v>
      </c>
      <c r="C17" s="5">
        <f t="shared" ref="C17:U17" si="2">C151+C158+C165+C172+C179+C186+C193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3" t="s">
        <v>148</v>
      </c>
      <c r="B18" s="12">
        <f>B200+B207+B214+B221+B228+B235+B242+B249+B256+B263+B270+B277+B284+B291</f>
        <v>11250920.9</v>
      </c>
      <c r="C18" s="5">
        <f t="shared" ref="C18:U18" si="3">C200+C207+C214+C221+C228+C235+C242+C249+C256+C263+C270+C277+C284+C291</f>
        <v>0</v>
      </c>
      <c r="D18" s="5">
        <f t="shared" si="3"/>
        <v>2618250.7000000002</v>
      </c>
      <c r="E18" s="5">
        <f t="shared" si="3"/>
        <v>50309</v>
      </c>
      <c r="F18" s="5">
        <f t="shared" si="3"/>
        <v>51547.7</v>
      </c>
      <c r="G18" s="5">
        <f t="shared" si="3"/>
        <v>97795</v>
      </c>
      <c r="H18" s="5">
        <f t="shared" si="3"/>
        <v>2092485</v>
      </c>
      <c r="I18" s="5">
        <f t="shared" si="3"/>
        <v>5765</v>
      </c>
      <c r="J18" s="13">
        <f t="shared" si="3"/>
        <v>16167073.300000001</v>
      </c>
      <c r="K18" s="12">
        <f t="shared" si="3"/>
        <v>58127</v>
      </c>
      <c r="L18" s="5">
        <f t="shared" si="3"/>
        <v>0</v>
      </c>
      <c r="M18" s="5">
        <f t="shared" si="3"/>
        <v>-370088.29</v>
      </c>
      <c r="N18" s="5">
        <f t="shared" si="3"/>
        <v>20227</v>
      </c>
      <c r="O18" s="5">
        <f t="shared" si="3"/>
        <v>11772</v>
      </c>
      <c r="P18" s="5">
        <f t="shared" si="3"/>
        <v>161508</v>
      </c>
      <c r="Q18" s="5">
        <f t="shared" si="3"/>
        <v>207160.82</v>
      </c>
      <c r="R18" s="5">
        <f t="shared" si="3"/>
        <v>3666.88</v>
      </c>
      <c r="S18" s="5">
        <f t="shared" si="3"/>
        <v>5145.8899999999958</v>
      </c>
      <c r="T18" s="5">
        <f t="shared" si="3"/>
        <v>47657</v>
      </c>
      <c r="U18" s="13">
        <f t="shared" si="3"/>
        <v>145176.29999999999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153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5">
        <v>0</v>
      </c>
      <c r="K24" s="14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</row>
    <row r="25" spans="1:21" x14ac:dyDescent="0.25">
      <c r="A25" s="22" t="s">
        <v>162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5" t="s">
        <v>153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15">
        <v>0</v>
      </c>
      <c r="K31" s="14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</row>
    <row r="32" spans="1:21" x14ac:dyDescent="0.25">
      <c r="A32" s="22" t="s">
        <v>162</v>
      </c>
      <c r="B32" s="12">
        <f t="shared" ref="B32:J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13">
        <f t="shared" si="6"/>
        <v>0</v>
      </c>
      <c r="K32" s="12">
        <f t="shared" ref="K32:U32" si="7">SUM(K28:K31)</f>
        <v>0</v>
      </c>
      <c r="L32" s="5">
        <f t="shared" si="7"/>
        <v>0</v>
      </c>
      <c r="M32" s="5">
        <f t="shared" si="7"/>
        <v>0</v>
      </c>
      <c r="N32" s="5">
        <f t="shared" si="7"/>
        <v>0</v>
      </c>
      <c r="O32" s="5">
        <f t="shared" si="7"/>
        <v>0</v>
      </c>
      <c r="P32" s="5">
        <f t="shared" si="7"/>
        <v>0</v>
      </c>
      <c r="Q32" s="5">
        <f t="shared" si="7"/>
        <v>0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13">
        <f t="shared" si="7"/>
        <v>0</v>
      </c>
    </row>
    <row r="33" spans="1:21" x14ac:dyDescent="0.25">
      <c r="A33" s="24"/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3"/>
      <c r="J34" s="34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5" t="s">
        <v>153</v>
      </c>
      <c r="B38" s="1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5">
        <v>0</v>
      </c>
      <c r="K38" s="14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</row>
    <row r="39" spans="1:21" x14ac:dyDescent="0.25">
      <c r="A39" s="22" t="s">
        <v>162</v>
      </c>
      <c r="B39" s="12">
        <f t="shared" ref="B39:J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13">
        <f t="shared" si="8"/>
        <v>0</v>
      </c>
      <c r="K39" s="12">
        <f t="shared" ref="K39:U39" si="9">SUM(K35:K38)</f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13">
        <f t="shared" si="9"/>
        <v>0</v>
      </c>
    </row>
    <row r="40" spans="1:21" x14ac:dyDescent="0.25">
      <c r="A40" s="24"/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3"/>
      <c r="J41" s="34"/>
      <c r="K41" s="32"/>
      <c r="L41" s="33"/>
      <c r="M41" s="33"/>
      <c r="N41" s="33"/>
      <c r="O41" s="33"/>
      <c r="P41" s="33"/>
      <c r="Q41" s="33"/>
      <c r="R41" s="33"/>
      <c r="S41" s="33"/>
      <c r="T41" s="33"/>
      <c r="U41" s="34"/>
    </row>
    <row r="42" spans="1:21" x14ac:dyDescent="0.25">
      <c r="A42" s="25" t="s">
        <v>150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151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152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153</v>
      </c>
      <c r="B45" s="14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15">
        <v>0</v>
      </c>
      <c r="K45" s="14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</row>
    <row r="46" spans="1:21" x14ac:dyDescent="0.25">
      <c r="A46" s="22" t="s">
        <v>162</v>
      </c>
      <c r="B46" s="12">
        <f t="shared" ref="B46:J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5">
        <f t="shared" si="10"/>
        <v>0</v>
      </c>
      <c r="J46" s="13">
        <f t="shared" si="10"/>
        <v>0</v>
      </c>
      <c r="K46" s="12">
        <f t="shared" ref="K46:U46" si="11">SUM(K42:K45)</f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13">
        <f t="shared" si="11"/>
        <v>0</v>
      </c>
    </row>
    <row r="47" spans="1:21" x14ac:dyDescent="0.25">
      <c r="A47" s="24"/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3"/>
      <c r="J48" s="34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4"/>
    </row>
    <row r="49" spans="1:21" x14ac:dyDescent="0.25">
      <c r="A49" s="25" t="s">
        <v>150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151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152</v>
      </c>
      <c r="B51" s="14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15">
        <v>0</v>
      </c>
      <c r="K51" s="14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</row>
    <row r="52" spans="1:21" x14ac:dyDescent="0.25">
      <c r="A52" s="25" t="s">
        <v>153</v>
      </c>
      <c r="B52" s="14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15">
        <v>0</v>
      </c>
      <c r="K52" s="14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</row>
    <row r="53" spans="1:21" x14ac:dyDescent="0.25">
      <c r="A53" s="22" t="s">
        <v>162</v>
      </c>
      <c r="B53" s="12">
        <f t="shared" ref="B53:J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5">
        <f t="shared" si="12"/>
        <v>0</v>
      </c>
      <c r="J53" s="13">
        <f t="shared" si="12"/>
        <v>0</v>
      </c>
      <c r="K53" s="12">
        <f t="shared" ref="K53:U53" si="13">SUM(K49:K52)</f>
        <v>0</v>
      </c>
      <c r="L53" s="5">
        <f t="shared" si="13"/>
        <v>0</v>
      </c>
      <c r="M53" s="5">
        <f t="shared" si="13"/>
        <v>0</v>
      </c>
      <c r="N53" s="5">
        <f t="shared" si="13"/>
        <v>0</v>
      </c>
      <c r="O53" s="5">
        <f t="shared" si="13"/>
        <v>0</v>
      </c>
      <c r="P53" s="5">
        <f t="shared" si="13"/>
        <v>0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0</v>
      </c>
      <c r="U53" s="13">
        <f t="shared" si="13"/>
        <v>0</v>
      </c>
    </row>
    <row r="54" spans="1:21" x14ac:dyDescent="0.25">
      <c r="A54" s="24"/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3"/>
      <c r="J55" s="34"/>
      <c r="K55" s="32"/>
      <c r="L55" s="33"/>
      <c r="M55" s="33"/>
      <c r="N55" s="33"/>
      <c r="O55" s="33"/>
      <c r="P55" s="33"/>
      <c r="Q55" s="33"/>
      <c r="R55" s="33"/>
      <c r="S55" s="33"/>
      <c r="T55" s="33"/>
      <c r="U55" s="34"/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5" t="s">
        <v>153</v>
      </c>
      <c r="B59" s="14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15">
        <v>0</v>
      </c>
      <c r="K59" s="14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</row>
    <row r="60" spans="1:21" x14ac:dyDescent="0.25">
      <c r="A60" s="22" t="s">
        <v>162</v>
      </c>
      <c r="B60" s="12">
        <f t="shared" ref="B60:J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13">
        <f t="shared" si="14"/>
        <v>0</v>
      </c>
      <c r="K60" s="12">
        <f t="shared" ref="K60:U60" si="15">SUM(K56:K59)</f>
        <v>0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13">
        <f t="shared" si="15"/>
        <v>0</v>
      </c>
    </row>
    <row r="61" spans="1:21" x14ac:dyDescent="0.25">
      <c r="A61" s="24"/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3"/>
      <c r="J62" s="34"/>
      <c r="K62" s="32"/>
      <c r="L62" s="33"/>
      <c r="M62" s="33"/>
      <c r="N62" s="33"/>
      <c r="O62" s="33"/>
      <c r="P62" s="33"/>
      <c r="Q62" s="33"/>
      <c r="R62" s="33"/>
      <c r="S62" s="33"/>
      <c r="T62" s="33"/>
      <c r="U62" s="34"/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5" t="s">
        <v>153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15">
        <v>0</v>
      </c>
      <c r="K66" s="14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</row>
    <row r="67" spans="1:21" x14ac:dyDescent="0.25">
      <c r="A67" s="22" t="s">
        <v>162</v>
      </c>
      <c r="B67" s="12">
        <f t="shared" ref="B67:J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5">
        <f t="shared" si="16"/>
        <v>0</v>
      </c>
      <c r="J67" s="13">
        <f t="shared" si="16"/>
        <v>0</v>
      </c>
      <c r="K67" s="12">
        <f t="shared" ref="K67:U67" si="17">SUM(K63:K66)</f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13">
        <f t="shared" si="17"/>
        <v>0</v>
      </c>
    </row>
    <row r="68" spans="1:21" x14ac:dyDescent="0.25">
      <c r="A68" s="24"/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3"/>
      <c r="J69" s="34"/>
      <c r="K69" s="32"/>
      <c r="L69" s="33"/>
      <c r="M69" s="33"/>
      <c r="N69" s="33"/>
      <c r="O69" s="33"/>
      <c r="P69" s="33"/>
      <c r="Q69" s="33"/>
      <c r="R69" s="33"/>
      <c r="S69" s="33"/>
      <c r="T69" s="33"/>
      <c r="U69" s="34"/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5" t="s">
        <v>153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15">
        <v>0</v>
      </c>
      <c r="K73" s="14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</row>
    <row r="74" spans="1:21" x14ac:dyDescent="0.25">
      <c r="A74" s="22" t="s">
        <v>162</v>
      </c>
      <c r="B74" s="12">
        <f t="shared" ref="B74:J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13">
        <f t="shared" si="18"/>
        <v>0</v>
      </c>
      <c r="K74" s="12">
        <f t="shared" ref="K74:U74" si="19">SUM(K70:K73)</f>
        <v>0</v>
      </c>
      <c r="L74" s="5">
        <f t="shared" si="19"/>
        <v>0</v>
      </c>
      <c r="M74" s="5">
        <f t="shared" si="19"/>
        <v>0</v>
      </c>
      <c r="N74" s="5">
        <f t="shared" si="19"/>
        <v>0</v>
      </c>
      <c r="O74" s="5">
        <f t="shared" si="19"/>
        <v>0</v>
      </c>
      <c r="P74" s="5">
        <f t="shared" si="19"/>
        <v>0</v>
      </c>
      <c r="Q74" s="5">
        <f t="shared" si="19"/>
        <v>0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13">
        <f t="shared" si="19"/>
        <v>0</v>
      </c>
    </row>
    <row r="75" spans="1:21" x14ac:dyDescent="0.25">
      <c r="A75" s="24"/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3"/>
      <c r="J76" s="34"/>
      <c r="K76" s="32"/>
      <c r="L76" s="33"/>
      <c r="M76" s="33"/>
      <c r="N76" s="33"/>
      <c r="O76" s="33"/>
      <c r="P76" s="33"/>
      <c r="Q76" s="33"/>
      <c r="R76" s="33"/>
      <c r="S76" s="33"/>
      <c r="T76" s="33"/>
      <c r="U76" s="34"/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5" t="s">
        <v>153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15">
        <v>0</v>
      </c>
      <c r="K80" s="14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</row>
    <row r="81" spans="1:21" x14ac:dyDescent="0.25">
      <c r="A81" s="22" t="s">
        <v>162</v>
      </c>
      <c r="B81" s="12">
        <f t="shared" ref="B81:J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13">
        <f t="shared" si="20"/>
        <v>0</v>
      </c>
      <c r="K81" s="12">
        <f t="shared" ref="K81:U81" si="21">SUM(K77:K80)</f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  <c r="R81" s="5">
        <f t="shared" si="21"/>
        <v>0</v>
      </c>
      <c r="S81" s="5">
        <f t="shared" si="21"/>
        <v>0</v>
      </c>
      <c r="T81" s="5">
        <f t="shared" si="21"/>
        <v>0</v>
      </c>
      <c r="U81" s="13">
        <f t="shared" si="21"/>
        <v>0</v>
      </c>
    </row>
    <row r="82" spans="1:21" x14ac:dyDescent="0.25">
      <c r="A82" s="24"/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3"/>
      <c r="J83" s="34"/>
      <c r="K83" s="32"/>
      <c r="L83" s="33"/>
      <c r="M83" s="33"/>
      <c r="N83" s="33"/>
      <c r="O83" s="33"/>
      <c r="P83" s="33"/>
      <c r="Q83" s="33"/>
      <c r="R83" s="33"/>
      <c r="S83" s="33"/>
      <c r="T83" s="33"/>
      <c r="U83" s="34"/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5" t="s">
        <v>153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15">
        <v>0</v>
      </c>
      <c r="K87" s="14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</row>
    <row r="88" spans="1:21" x14ac:dyDescent="0.25">
      <c r="A88" s="22" t="s">
        <v>162</v>
      </c>
      <c r="B88" s="12">
        <f t="shared" ref="B88:J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13">
        <f t="shared" si="22"/>
        <v>0</v>
      </c>
      <c r="K88" s="12">
        <f t="shared" ref="K88:U88" si="23">SUM(K84:K87)</f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13">
        <f t="shared" si="23"/>
        <v>0</v>
      </c>
    </row>
    <row r="89" spans="1:21" x14ac:dyDescent="0.25">
      <c r="A89" s="24"/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3"/>
      <c r="J90" s="34"/>
      <c r="K90" s="32"/>
      <c r="L90" s="33"/>
      <c r="M90" s="33"/>
      <c r="N90" s="33"/>
      <c r="O90" s="33"/>
      <c r="P90" s="33"/>
      <c r="Q90" s="33"/>
      <c r="R90" s="33"/>
      <c r="S90" s="33"/>
      <c r="T90" s="33"/>
      <c r="U90" s="34"/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5" t="s">
        <v>153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15">
        <v>0</v>
      </c>
      <c r="K94" s="14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</row>
    <row r="95" spans="1:21" x14ac:dyDescent="0.25">
      <c r="A95" s="22" t="s">
        <v>162</v>
      </c>
      <c r="B95" s="12">
        <f t="shared" ref="B95:J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5">
        <f t="shared" si="24"/>
        <v>0</v>
      </c>
      <c r="J95" s="13">
        <f t="shared" si="24"/>
        <v>0</v>
      </c>
      <c r="K95" s="12">
        <f t="shared" ref="K95:U95" si="25">SUM(K91:K94)</f>
        <v>0</v>
      </c>
      <c r="L95" s="5">
        <f t="shared" si="25"/>
        <v>0</v>
      </c>
      <c r="M95" s="5">
        <f t="shared" si="25"/>
        <v>0</v>
      </c>
      <c r="N95" s="5">
        <f t="shared" si="25"/>
        <v>0</v>
      </c>
      <c r="O95" s="5">
        <f t="shared" si="25"/>
        <v>0</v>
      </c>
      <c r="P95" s="5">
        <f t="shared" si="25"/>
        <v>0</v>
      </c>
      <c r="Q95" s="5">
        <f t="shared" si="25"/>
        <v>0</v>
      </c>
      <c r="R95" s="5">
        <f t="shared" si="25"/>
        <v>0</v>
      </c>
      <c r="S95" s="5">
        <f t="shared" si="25"/>
        <v>0</v>
      </c>
      <c r="T95" s="5">
        <f t="shared" si="25"/>
        <v>0</v>
      </c>
      <c r="U95" s="13">
        <f t="shared" si="25"/>
        <v>0</v>
      </c>
    </row>
    <row r="96" spans="1:21" x14ac:dyDescent="0.25">
      <c r="A96" s="24"/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3"/>
      <c r="J97" s="34"/>
      <c r="K97" s="32"/>
      <c r="L97" s="33"/>
      <c r="M97" s="33"/>
      <c r="N97" s="33"/>
      <c r="O97" s="33"/>
      <c r="P97" s="33"/>
      <c r="Q97" s="33"/>
      <c r="R97" s="33"/>
      <c r="S97" s="33"/>
      <c r="T97" s="33"/>
      <c r="U97" s="34"/>
    </row>
    <row r="98" spans="1:21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5" t="s">
        <v>153</v>
      </c>
      <c r="B101" s="14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15">
        <v>0</v>
      </c>
      <c r="K101" s="14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</row>
    <row r="102" spans="1:21" x14ac:dyDescent="0.25">
      <c r="A102" s="22" t="s">
        <v>162</v>
      </c>
      <c r="B102" s="12">
        <f t="shared" ref="B102:J102" si="26">SUM(B98:B101)</f>
        <v>0</v>
      </c>
      <c r="C102" s="5">
        <f t="shared" si="26"/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5">
        <f t="shared" si="26"/>
        <v>0</v>
      </c>
      <c r="J102" s="13">
        <f t="shared" si="26"/>
        <v>0</v>
      </c>
      <c r="K102" s="12">
        <f t="shared" ref="K102:U102" si="27">SUM(K98:K101)</f>
        <v>0</v>
      </c>
      <c r="L102" s="5">
        <f t="shared" si="27"/>
        <v>0</v>
      </c>
      <c r="M102" s="5">
        <f t="shared" si="27"/>
        <v>0</v>
      </c>
      <c r="N102" s="5">
        <f t="shared" si="27"/>
        <v>0</v>
      </c>
      <c r="O102" s="5">
        <f t="shared" si="27"/>
        <v>0</v>
      </c>
      <c r="P102" s="5">
        <f t="shared" si="27"/>
        <v>0</v>
      </c>
      <c r="Q102" s="5">
        <f t="shared" si="27"/>
        <v>0</v>
      </c>
      <c r="R102" s="5">
        <f t="shared" si="27"/>
        <v>0</v>
      </c>
      <c r="S102" s="5">
        <f t="shared" si="27"/>
        <v>0</v>
      </c>
      <c r="T102" s="5">
        <f t="shared" si="27"/>
        <v>0</v>
      </c>
      <c r="U102" s="13">
        <f t="shared" si="27"/>
        <v>0</v>
      </c>
    </row>
    <row r="103" spans="1:21" x14ac:dyDescent="0.25">
      <c r="A103" s="24"/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3"/>
      <c r="J104" s="34"/>
      <c r="K104" s="32"/>
      <c r="L104" s="33"/>
      <c r="M104" s="33"/>
      <c r="N104" s="33"/>
      <c r="O104" s="33"/>
      <c r="P104" s="33"/>
      <c r="Q104" s="33"/>
      <c r="R104" s="33"/>
      <c r="S104" s="33"/>
      <c r="T104" s="33"/>
      <c r="U104" s="34"/>
    </row>
    <row r="105" spans="1:21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5" t="s">
        <v>153</v>
      </c>
      <c r="B108" s="14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15">
        <v>0</v>
      </c>
      <c r="K108" s="14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15">
        <v>0</v>
      </c>
    </row>
    <row r="109" spans="1:21" x14ac:dyDescent="0.25">
      <c r="A109" s="22" t="s">
        <v>162</v>
      </c>
      <c r="B109" s="12">
        <f t="shared" ref="B109:J109" si="28">SUM(B105:B108)</f>
        <v>0</v>
      </c>
      <c r="C109" s="5">
        <f t="shared" si="28"/>
        <v>0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5">
        <f t="shared" si="28"/>
        <v>0</v>
      </c>
      <c r="J109" s="13">
        <f t="shared" si="28"/>
        <v>0</v>
      </c>
      <c r="K109" s="12">
        <f t="shared" ref="K109:U109" si="29">SUM(K105:K108)</f>
        <v>0</v>
      </c>
      <c r="L109" s="5">
        <f t="shared" si="29"/>
        <v>0</v>
      </c>
      <c r="M109" s="5">
        <f t="shared" si="29"/>
        <v>0</v>
      </c>
      <c r="N109" s="5">
        <f t="shared" si="29"/>
        <v>0</v>
      </c>
      <c r="O109" s="5">
        <f t="shared" si="29"/>
        <v>0</v>
      </c>
      <c r="P109" s="5">
        <f t="shared" si="29"/>
        <v>0</v>
      </c>
      <c r="Q109" s="5">
        <f t="shared" si="29"/>
        <v>0</v>
      </c>
      <c r="R109" s="5">
        <f t="shared" si="29"/>
        <v>0</v>
      </c>
      <c r="S109" s="5">
        <f t="shared" si="29"/>
        <v>0</v>
      </c>
      <c r="T109" s="5">
        <f t="shared" si="29"/>
        <v>0</v>
      </c>
      <c r="U109" s="13">
        <f t="shared" si="29"/>
        <v>0</v>
      </c>
    </row>
    <row r="110" spans="1:21" x14ac:dyDescent="0.25">
      <c r="A110" s="24"/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3"/>
      <c r="J111" s="34"/>
      <c r="K111" s="32"/>
      <c r="L111" s="33"/>
      <c r="M111" s="33"/>
      <c r="N111" s="33"/>
      <c r="O111" s="33"/>
      <c r="P111" s="33"/>
      <c r="Q111" s="33"/>
      <c r="R111" s="33"/>
      <c r="S111" s="33"/>
      <c r="T111" s="33"/>
      <c r="U111" s="34"/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5" t="s">
        <v>153</v>
      </c>
      <c r="B115" s="14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15">
        <v>0</v>
      </c>
      <c r="K115" s="14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15">
        <v>0</v>
      </c>
    </row>
    <row r="116" spans="1:21" x14ac:dyDescent="0.25">
      <c r="A116" s="22" t="s">
        <v>162</v>
      </c>
      <c r="B116" s="12">
        <f t="shared" ref="B116:J116" si="30">SUM(B112:B115)</f>
        <v>0</v>
      </c>
      <c r="C116" s="5">
        <f t="shared" si="30"/>
        <v>0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5">
        <f t="shared" si="30"/>
        <v>0</v>
      </c>
      <c r="J116" s="13">
        <f t="shared" si="30"/>
        <v>0</v>
      </c>
      <c r="K116" s="12">
        <f t="shared" ref="K116:U116" si="31">SUM(K112:K115)</f>
        <v>0</v>
      </c>
      <c r="L116" s="5">
        <f t="shared" si="31"/>
        <v>0</v>
      </c>
      <c r="M116" s="5">
        <f t="shared" si="31"/>
        <v>0</v>
      </c>
      <c r="N116" s="5">
        <f t="shared" si="31"/>
        <v>0</v>
      </c>
      <c r="O116" s="5">
        <f t="shared" si="31"/>
        <v>0</v>
      </c>
      <c r="P116" s="5">
        <f t="shared" si="31"/>
        <v>0</v>
      </c>
      <c r="Q116" s="5">
        <f t="shared" si="31"/>
        <v>0</v>
      </c>
      <c r="R116" s="5">
        <f t="shared" si="31"/>
        <v>0</v>
      </c>
      <c r="S116" s="5">
        <f t="shared" si="31"/>
        <v>0</v>
      </c>
      <c r="T116" s="5">
        <f t="shared" si="31"/>
        <v>0</v>
      </c>
      <c r="U116" s="13">
        <f t="shared" si="31"/>
        <v>0</v>
      </c>
    </row>
    <row r="117" spans="1:21" x14ac:dyDescent="0.25">
      <c r="A117" s="24"/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4"/>
    </row>
    <row r="119" spans="1:21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5" t="s">
        <v>153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15">
        <v>0</v>
      </c>
      <c r="K122" s="14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15">
        <v>0</v>
      </c>
    </row>
    <row r="123" spans="1:21" x14ac:dyDescent="0.25">
      <c r="A123" s="22" t="s">
        <v>162</v>
      </c>
      <c r="B123" s="12">
        <f t="shared" ref="B123:J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5">
        <f t="shared" si="32"/>
        <v>0</v>
      </c>
      <c r="J123" s="13">
        <f t="shared" si="32"/>
        <v>0</v>
      </c>
      <c r="K123" s="12">
        <f t="shared" ref="K123:U123" si="33">SUM(K119:K122)</f>
        <v>0</v>
      </c>
      <c r="L123" s="5">
        <f t="shared" si="33"/>
        <v>0</v>
      </c>
      <c r="M123" s="5">
        <f t="shared" si="33"/>
        <v>0</v>
      </c>
      <c r="N123" s="5">
        <f t="shared" si="33"/>
        <v>0</v>
      </c>
      <c r="O123" s="5">
        <f t="shared" si="33"/>
        <v>0</v>
      </c>
      <c r="P123" s="5">
        <f t="shared" si="33"/>
        <v>0</v>
      </c>
      <c r="Q123" s="5">
        <f t="shared" si="33"/>
        <v>0</v>
      </c>
      <c r="R123" s="5">
        <f t="shared" si="33"/>
        <v>0</v>
      </c>
      <c r="S123" s="5">
        <f t="shared" si="33"/>
        <v>0</v>
      </c>
      <c r="T123" s="5">
        <f t="shared" si="33"/>
        <v>0</v>
      </c>
      <c r="U123" s="13">
        <f t="shared" si="33"/>
        <v>0</v>
      </c>
    </row>
    <row r="124" spans="1:21" x14ac:dyDescent="0.25">
      <c r="A124" s="24"/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3"/>
      <c r="J125" s="34"/>
      <c r="K125" s="32"/>
      <c r="L125" s="33"/>
      <c r="M125" s="33"/>
      <c r="N125" s="33"/>
      <c r="O125" s="33"/>
      <c r="P125" s="33"/>
      <c r="Q125" s="33"/>
      <c r="R125" s="33"/>
      <c r="S125" s="33"/>
      <c r="T125" s="33"/>
      <c r="U125" s="34"/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5" t="s">
        <v>153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15">
        <v>0</v>
      </c>
      <c r="K129" s="14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15">
        <v>0</v>
      </c>
    </row>
    <row r="130" spans="1:21" x14ac:dyDescent="0.25">
      <c r="A130" s="22" t="s">
        <v>162</v>
      </c>
      <c r="B130" s="12">
        <f t="shared" ref="B130:J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13">
        <f t="shared" si="34"/>
        <v>0</v>
      </c>
      <c r="K130" s="12">
        <f t="shared" ref="K130:U130" si="35">SUM(K126:K129)</f>
        <v>0</v>
      </c>
      <c r="L130" s="5">
        <f t="shared" si="35"/>
        <v>0</v>
      </c>
      <c r="M130" s="5">
        <f t="shared" si="35"/>
        <v>0</v>
      </c>
      <c r="N130" s="5">
        <f t="shared" si="35"/>
        <v>0</v>
      </c>
      <c r="O130" s="5">
        <f t="shared" si="35"/>
        <v>0</v>
      </c>
      <c r="P130" s="5">
        <f t="shared" si="35"/>
        <v>0</v>
      </c>
      <c r="Q130" s="5">
        <f t="shared" si="35"/>
        <v>0</v>
      </c>
      <c r="R130" s="5">
        <f t="shared" si="35"/>
        <v>0</v>
      </c>
      <c r="S130" s="5">
        <f t="shared" si="35"/>
        <v>0</v>
      </c>
      <c r="T130" s="5">
        <f t="shared" si="35"/>
        <v>0</v>
      </c>
      <c r="U130" s="13">
        <f t="shared" si="35"/>
        <v>0</v>
      </c>
    </row>
    <row r="131" spans="1:21" x14ac:dyDescent="0.25">
      <c r="A131" s="24"/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3"/>
      <c r="J132" s="34"/>
      <c r="K132" s="32"/>
      <c r="L132" s="33"/>
      <c r="M132" s="33"/>
      <c r="N132" s="33"/>
      <c r="O132" s="33"/>
      <c r="P132" s="33"/>
      <c r="Q132" s="33"/>
      <c r="R132" s="33"/>
      <c r="S132" s="33"/>
      <c r="T132" s="33"/>
      <c r="U132" s="34"/>
    </row>
    <row r="133" spans="1:21" x14ac:dyDescent="0.25">
      <c r="A133" s="25" t="s">
        <v>150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151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152</v>
      </c>
      <c r="B135" s="14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15">
        <v>0</v>
      </c>
      <c r="K135" s="14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15">
        <v>0</v>
      </c>
    </row>
    <row r="136" spans="1:21" x14ac:dyDescent="0.25">
      <c r="A136" s="25" t="s">
        <v>153</v>
      </c>
      <c r="B136" s="14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15">
        <v>0</v>
      </c>
      <c r="K136" s="14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15">
        <v>0</v>
      </c>
    </row>
    <row r="137" spans="1:21" x14ac:dyDescent="0.25">
      <c r="A137" s="22" t="s">
        <v>162</v>
      </c>
      <c r="B137" s="12">
        <f t="shared" ref="B137:J137" si="36">SUM(B133:B136)</f>
        <v>0</v>
      </c>
      <c r="C137" s="5">
        <f t="shared" si="36"/>
        <v>0</v>
      </c>
      <c r="D137" s="5">
        <f t="shared" si="36"/>
        <v>0</v>
      </c>
      <c r="E137" s="5">
        <f t="shared" si="36"/>
        <v>0</v>
      </c>
      <c r="F137" s="5">
        <f t="shared" si="36"/>
        <v>0</v>
      </c>
      <c r="G137" s="5">
        <f t="shared" si="36"/>
        <v>0</v>
      </c>
      <c r="H137" s="5">
        <f t="shared" si="36"/>
        <v>0</v>
      </c>
      <c r="I137" s="5">
        <f t="shared" si="36"/>
        <v>0</v>
      </c>
      <c r="J137" s="13">
        <f t="shared" si="36"/>
        <v>0</v>
      </c>
      <c r="K137" s="12">
        <f t="shared" ref="K137:U137" si="37">SUM(K133:K136)</f>
        <v>0</v>
      </c>
      <c r="L137" s="5">
        <f t="shared" si="37"/>
        <v>0</v>
      </c>
      <c r="M137" s="5">
        <f t="shared" si="37"/>
        <v>0</v>
      </c>
      <c r="N137" s="5">
        <f t="shared" si="37"/>
        <v>0</v>
      </c>
      <c r="O137" s="5">
        <f t="shared" si="37"/>
        <v>0</v>
      </c>
      <c r="P137" s="5">
        <f t="shared" si="37"/>
        <v>0</v>
      </c>
      <c r="Q137" s="5">
        <f t="shared" si="37"/>
        <v>0</v>
      </c>
      <c r="R137" s="5">
        <f t="shared" si="37"/>
        <v>0</v>
      </c>
      <c r="S137" s="5">
        <f t="shared" si="37"/>
        <v>0</v>
      </c>
      <c r="T137" s="5">
        <f t="shared" si="37"/>
        <v>0</v>
      </c>
      <c r="U137" s="13">
        <f t="shared" si="37"/>
        <v>0</v>
      </c>
    </row>
    <row r="138" spans="1:21" x14ac:dyDescent="0.25">
      <c r="A138" s="24"/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4"/>
    </row>
    <row r="140" spans="1:21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5" t="s">
        <v>153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15">
        <v>0</v>
      </c>
      <c r="K143" s="14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15">
        <v>0</v>
      </c>
    </row>
    <row r="144" spans="1:21" x14ac:dyDescent="0.25">
      <c r="A144" s="22" t="s">
        <v>162</v>
      </c>
      <c r="B144" s="12">
        <f t="shared" ref="B144:J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5">
        <f t="shared" si="38"/>
        <v>0</v>
      </c>
      <c r="J144" s="13">
        <f t="shared" si="38"/>
        <v>0</v>
      </c>
      <c r="K144" s="12">
        <f t="shared" ref="K144:U144" si="39">SUM(K140:K143)</f>
        <v>0</v>
      </c>
      <c r="L144" s="5">
        <f t="shared" si="39"/>
        <v>0</v>
      </c>
      <c r="M144" s="5">
        <f t="shared" si="39"/>
        <v>0</v>
      </c>
      <c r="N144" s="5">
        <f t="shared" si="39"/>
        <v>0</v>
      </c>
      <c r="O144" s="5">
        <f t="shared" si="39"/>
        <v>0</v>
      </c>
      <c r="P144" s="5">
        <f t="shared" si="39"/>
        <v>0</v>
      </c>
      <c r="Q144" s="5">
        <f t="shared" si="39"/>
        <v>0</v>
      </c>
      <c r="R144" s="5">
        <f t="shared" si="39"/>
        <v>0</v>
      </c>
      <c r="S144" s="5">
        <f t="shared" si="39"/>
        <v>0</v>
      </c>
      <c r="T144" s="5">
        <f t="shared" si="39"/>
        <v>0</v>
      </c>
      <c r="U144" s="13">
        <f t="shared" si="39"/>
        <v>0</v>
      </c>
    </row>
    <row r="145" spans="1:21" x14ac:dyDescent="0.25">
      <c r="A145" s="24"/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3"/>
      <c r="J146" s="34"/>
      <c r="K146" s="32"/>
      <c r="L146" s="33"/>
      <c r="M146" s="33"/>
      <c r="N146" s="33"/>
      <c r="O146" s="33"/>
      <c r="P146" s="33"/>
      <c r="Q146" s="33"/>
      <c r="R146" s="33"/>
      <c r="S146" s="33"/>
      <c r="T146" s="33"/>
      <c r="U146" s="34"/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5" t="s">
        <v>153</v>
      </c>
      <c r="B150" s="14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15">
        <v>0</v>
      </c>
      <c r="K150" s="14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15">
        <v>0</v>
      </c>
    </row>
    <row r="151" spans="1:21" x14ac:dyDescent="0.25">
      <c r="A151" s="22" t="s">
        <v>162</v>
      </c>
      <c r="B151" s="12">
        <f t="shared" ref="B151:J151" si="40">SUM(B147:B150)</f>
        <v>0</v>
      </c>
      <c r="C151" s="5">
        <f t="shared" si="40"/>
        <v>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5">
        <f t="shared" si="40"/>
        <v>0</v>
      </c>
      <c r="J151" s="13">
        <f t="shared" si="40"/>
        <v>0</v>
      </c>
      <c r="K151" s="12">
        <f t="shared" ref="K151:U151" si="41">SUM(K147:K150)</f>
        <v>0</v>
      </c>
      <c r="L151" s="5">
        <f t="shared" si="41"/>
        <v>0</v>
      </c>
      <c r="M151" s="5">
        <f t="shared" si="41"/>
        <v>0</v>
      </c>
      <c r="N151" s="5">
        <f t="shared" si="41"/>
        <v>0</v>
      </c>
      <c r="O151" s="5">
        <f t="shared" si="41"/>
        <v>0</v>
      </c>
      <c r="P151" s="5">
        <f t="shared" si="41"/>
        <v>0</v>
      </c>
      <c r="Q151" s="5">
        <f t="shared" si="41"/>
        <v>0</v>
      </c>
      <c r="R151" s="5">
        <f t="shared" si="41"/>
        <v>0</v>
      </c>
      <c r="S151" s="5">
        <f t="shared" si="41"/>
        <v>0</v>
      </c>
      <c r="T151" s="5">
        <f t="shared" si="41"/>
        <v>0</v>
      </c>
      <c r="U151" s="13">
        <f t="shared" si="41"/>
        <v>0</v>
      </c>
    </row>
    <row r="152" spans="1:21" x14ac:dyDescent="0.25">
      <c r="A152" s="24"/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3"/>
      <c r="J153" s="34"/>
      <c r="K153" s="32"/>
      <c r="L153" s="33"/>
      <c r="M153" s="33"/>
      <c r="N153" s="33"/>
      <c r="O153" s="33"/>
      <c r="P153" s="33"/>
      <c r="Q153" s="33"/>
      <c r="R153" s="33"/>
      <c r="S153" s="33"/>
      <c r="T153" s="33"/>
      <c r="U153" s="34"/>
    </row>
    <row r="154" spans="1:21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162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3"/>
      <c r="J160" s="34"/>
      <c r="K160" s="32"/>
      <c r="L160" s="33"/>
      <c r="M160" s="33"/>
      <c r="N160" s="33"/>
      <c r="O160" s="33"/>
      <c r="P160" s="33"/>
      <c r="Q160" s="33"/>
      <c r="R160" s="33"/>
      <c r="S160" s="33"/>
      <c r="T160" s="33"/>
      <c r="U160" s="34"/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5" t="s">
        <v>153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15">
        <v>0</v>
      </c>
      <c r="K164" s="14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15">
        <v>0</v>
      </c>
    </row>
    <row r="165" spans="1:21" x14ac:dyDescent="0.25">
      <c r="A165" s="22" t="s">
        <v>162</v>
      </c>
      <c r="B165" s="12">
        <f t="shared" ref="B165:J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5">
        <f t="shared" si="44"/>
        <v>0</v>
      </c>
      <c r="J165" s="13">
        <f t="shared" si="44"/>
        <v>0</v>
      </c>
      <c r="K165" s="12">
        <f t="shared" ref="K165:U165" si="45">SUM(K161:K164)</f>
        <v>0</v>
      </c>
      <c r="L165" s="5">
        <f t="shared" si="45"/>
        <v>0</v>
      </c>
      <c r="M165" s="5">
        <f t="shared" si="45"/>
        <v>0</v>
      </c>
      <c r="N165" s="5">
        <f t="shared" si="45"/>
        <v>0</v>
      </c>
      <c r="O165" s="5">
        <f t="shared" si="45"/>
        <v>0</v>
      </c>
      <c r="P165" s="5">
        <f t="shared" si="45"/>
        <v>0</v>
      </c>
      <c r="Q165" s="5">
        <f t="shared" si="45"/>
        <v>0</v>
      </c>
      <c r="R165" s="5">
        <f t="shared" si="45"/>
        <v>0</v>
      </c>
      <c r="S165" s="5">
        <f t="shared" si="45"/>
        <v>0</v>
      </c>
      <c r="T165" s="5">
        <f t="shared" si="45"/>
        <v>0</v>
      </c>
      <c r="U165" s="13">
        <f t="shared" si="45"/>
        <v>0</v>
      </c>
    </row>
    <row r="166" spans="1:21" x14ac:dyDescent="0.25">
      <c r="A166" s="24"/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3"/>
      <c r="J167" s="34"/>
      <c r="K167" s="32"/>
      <c r="L167" s="33"/>
      <c r="M167" s="33"/>
      <c r="N167" s="33"/>
      <c r="O167" s="33"/>
      <c r="P167" s="33"/>
      <c r="Q167" s="33"/>
      <c r="R167" s="33"/>
      <c r="S167" s="33"/>
      <c r="T167" s="33"/>
      <c r="U167" s="34"/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5" t="s">
        <v>153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15">
        <v>0</v>
      </c>
      <c r="K171" s="14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15">
        <v>0</v>
      </c>
    </row>
    <row r="172" spans="1:21" x14ac:dyDescent="0.25">
      <c r="A172" s="22" t="s">
        <v>162</v>
      </c>
      <c r="B172" s="12">
        <f t="shared" ref="B172:U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3"/>
      <c r="J174" s="34"/>
      <c r="K174" s="32"/>
      <c r="L174" s="33"/>
      <c r="M174" s="33"/>
      <c r="N174" s="33"/>
      <c r="O174" s="33"/>
      <c r="P174" s="33"/>
      <c r="Q174" s="33"/>
      <c r="R174" s="33"/>
      <c r="S174" s="33"/>
      <c r="T174" s="33"/>
      <c r="U174" s="34"/>
    </row>
    <row r="175" spans="1:2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5" t="s">
        <v>153</v>
      </c>
      <c r="B178" s="14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15">
        <v>0</v>
      </c>
      <c r="K178" s="14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15">
        <v>0</v>
      </c>
    </row>
    <row r="179" spans="1:21" x14ac:dyDescent="0.25">
      <c r="A179" s="22" t="s">
        <v>162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3"/>
      <c r="J181" s="34"/>
      <c r="K181" s="32"/>
      <c r="L181" s="33"/>
      <c r="M181" s="33"/>
      <c r="N181" s="33"/>
      <c r="O181" s="33"/>
      <c r="P181" s="33"/>
      <c r="Q181" s="33"/>
      <c r="R181" s="33"/>
      <c r="S181" s="33"/>
      <c r="T181" s="33"/>
      <c r="U181" s="34"/>
    </row>
    <row r="182" spans="1:21" x14ac:dyDescent="0.25">
      <c r="A182" s="25" t="s">
        <v>150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151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152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15">
        <v>0</v>
      </c>
      <c r="K184" s="14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15">
        <v>0</v>
      </c>
    </row>
    <row r="185" spans="1:21" x14ac:dyDescent="0.25">
      <c r="A185" s="25" t="s">
        <v>153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15">
        <v>0</v>
      </c>
      <c r="K185" s="14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15">
        <v>0</v>
      </c>
    </row>
    <row r="186" spans="1:21" x14ac:dyDescent="0.25">
      <c r="A186" s="22" t="s">
        <v>162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3"/>
      <c r="J188" s="34"/>
      <c r="K188" s="32"/>
      <c r="L188" s="33"/>
      <c r="M188" s="33"/>
      <c r="N188" s="33"/>
      <c r="O188" s="33"/>
      <c r="P188" s="33"/>
      <c r="Q188" s="33"/>
      <c r="R188" s="33"/>
      <c r="S188" s="33"/>
      <c r="T188" s="33"/>
      <c r="U188" s="34"/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5" t="s">
        <v>153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15">
        <v>0</v>
      </c>
      <c r="K192" s="14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15">
        <v>0</v>
      </c>
    </row>
    <row r="193" spans="1:21" x14ac:dyDescent="0.25">
      <c r="A193" s="22" t="s">
        <v>162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3"/>
      <c r="J195" s="34"/>
      <c r="K195" s="32"/>
      <c r="L195" s="33"/>
      <c r="M195" s="33"/>
      <c r="N195" s="33"/>
      <c r="O195" s="33"/>
      <c r="P195" s="33"/>
      <c r="Q195" s="33"/>
      <c r="R195" s="33"/>
      <c r="S195" s="33"/>
      <c r="T195" s="33"/>
      <c r="U195" s="34"/>
    </row>
    <row r="196" spans="1:21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5" t="s">
        <v>153</v>
      </c>
      <c r="B199" s="14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15">
        <v>0</v>
      </c>
      <c r="K199" s="14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15">
        <v>0</v>
      </c>
    </row>
    <row r="200" spans="1:21" x14ac:dyDescent="0.25">
      <c r="A200" s="22" t="s">
        <v>162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3"/>
      <c r="J202" s="34"/>
      <c r="K202" s="32"/>
      <c r="L202" s="33"/>
      <c r="M202" s="33"/>
      <c r="N202" s="33"/>
      <c r="O202" s="33"/>
      <c r="P202" s="33"/>
      <c r="Q202" s="33"/>
      <c r="R202" s="33"/>
      <c r="S202" s="33"/>
      <c r="T202" s="33"/>
      <c r="U202" s="34"/>
    </row>
    <row r="203" spans="1:21" x14ac:dyDescent="0.25">
      <c r="A203" s="25" t="s">
        <v>150</v>
      </c>
      <c r="B203" s="14">
        <v>575980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56358</v>
      </c>
      <c r="I203" s="6">
        <v>0</v>
      </c>
      <c r="J203" s="15">
        <v>632338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151</v>
      </c>
      <c r="B204" s="14">
        <v>538780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107570</v>
      </c>
      <c r="I204" s="6">
        <v>0</v>
      </c>
      <c r="J204" s="15">
        <v>646350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152</v>
      </c>
      <c r="B205" s="14">
        <v>505558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132370</v>
      </c>
      <c r="I205" s="6">
        <v>0</v>
      </c>
      <c r="J205" s="15">
        <v>637928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17918</v>
      </c>
      <c r="R205" s="6">
        <v>0</v>
      </c>
      <c r="S205" s="6">
        <v>0</v>
      </c>
      <c r="T205" s="6">
        <v>0</v>
      </c>
      <c r="U205" s="15">
        <v>17918</v>
      </c>
    </row>
    <row r="206" spans="1:21" x14ac:dyDescent="0.25">
      <c r="A206" s="25" t="s">
        <v>153</v>
      </c>
      <c r="B206" s="14">
        <v>500581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138639</v>
      </c>
      <c r="I206" s="6">
        <v>0</v>
      </c>
      <c r="J206" s="15">
        <v>639220</v>
      </c>
      <c r="K206" s="14">
        <v>31522</v>
      </c>
      <c r="L206" s="6">
        <v>0</v>
      </c>
      <c r="M206" s="6">
        <v>0</v>
      </c>
      <c r="N206" s="6">
        <v>0</v>
      </c>
      <c r="O206" s="6">
        <v>0</v>
      </c>
      <c r="P206" s="6">
        <v>127719</v>
      </c>
      <c r="Q206" s="6">
        <v>0</v>
      </c>
      <c r="R206" s="6">
        <v>0</v>
      </c>
      <c r="S206" s="6">
        <v>0</v>
      </c>
      <c r="T206" s="6">
        <v>0</v>
      </c>
      <c r="U206" s="15">
        <v>159241</v>
      </c>
    </row>
    <row r="207" spans="1:21" x14ac:dyDescent="0.25">
      <c r="A207" s="22" t="s">
        <v>162</v>
      </c>
      <c r="B207" s="12">
        <f t="shared" ref="B207:J207" si="55">SUM(B203:B206)</f>
        <v>2120899</v>
      </c>
      <c r="C207" s="5">
        <f t="shared" si="55"/>
        <v>0</v>
      </c>
      <c r="D207" s="5">
        <f t="shared" si="55"/>
        <v>0</v>
      </c>
      <c r="E207" s="5">
        <f t="shared" si="55"/>
        <v>0</v>
      </c>
      <c r="F207" s="5">
        <f t="shared" si="55"/>
        <v>0</v>
      </c>
      <c r="G207" s="5">
        <f t="shared" si="55"/>
        <v>0</v>
      </c>
      <c r="H207" s="5">
        <f t="shared" si="55"/>
        <v>434937</v>
      </c>
      <c r="I207" s="5">
        <f t="shared" si="55"/>
        <v>0</v>
      </c>
      <c r="J207" s="13">
        <f t="shared" si="55"/>
        <v>2555836</v>
      </c>
      <c r="K207" s="12">
        <f t="shared" ref="K207:U207" si="56">SUM(K203:K206)</f>
        <v>31522</v>
      </c>
      <c r="L207" s="5">
        <f t="shared" si="56"/>
        <v>0</v>
      </c>
      <c r="M207" s="5">
        <f t="shared" si="56"/>
        <v>0</v>
      </c>
      <c r="N207" s="5">
        <f t="shared" si="56"/>
        <v>0</v>
      </c>
      <c r="O207" s="5">
        <f t="shared" si="56"/>
        <v>0</v>
      </c>
      <c r="P207" s="5">
        <f t="shared" si="56"/>
        <v>127719</v>
      </c>
      <c r="Q207" s="5">
        <f t="shared" si="56"/>
        <v>17918</v>
      </c>
      <c r="R207" s="5">
        <f t="shared" si="56"/>
        <v>0</v>
      </c>
      <c r="S207" s="5">
        <f t="shared" si="56"/>
        <v>0</v>
      </c>
      <c r="T207" s="5">
        <f t="shared" si="56"/>
        <v>0</v>
      </c>
      <c r="U207" s="13">
        <f t="shared" si="56"/>
        <v>177159</v>
      </c>
    </row>
    <row r="208" spans="1:21" x14ac:dyDescent="0.25">
      <c r="A208" s="24"/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3"/>
      <c r="J209" s="34"/>
      <c r="K209" s="32"/>
      <c r="L209" s="33"/>
      <c r="M209" s="33"/>
      <c r="N209" s="33"/>
      <c r="O209" s="33"/>
      <c r="P209" s="33"/>
      <c r="Q209" s="33"/>
      <c r="R209" s="33"/>
      <c r="S209" s="33"/>
      <c r="T209" s="33"/>
      <c r="U209" s="34"/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x14ac:dyDescent="0.25">
      <c r="A213" s="25" t="s">
        <v>153</v>
      </c>
      <c r="B213" s="14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15">
        <v>0</v>
      </c>
      <c r="K213" s="14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15">
        <v>0</v>
      </c>
    </row>
    <row r="214" spans="1:21" x14ac:dyDescent="0.25">
      <c r="A214" s="22" t="s">
        <v>162</v>
      </c>
      <c r="B214" s="12">
        <f t="shared" ref="B214:J214" si="57">SUM(B210:B213)</f>
        <v>0</v>
      </c>
      <c r="C214" s="5">
        <f t="shared" si="57"/>
        <v>0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5">
        <f t="shared" si="57"/>
        <v>0</v>
      </c>
      <c r="I214" s="5">
        <f t="shared" si="57"/>
        <v>0</v>
      </c>
      <c r="J214" s="13">
        <f t="shared" si="57"/>
        <v>0</v>
      </c>
      <c r="K214" s="12">
        <f t="shared" ref="K214:U214" si="58">SUM(K210:K213)</f>
        <v>0</v>
      </c>
      <c r="L214" s="5">
        <f t="shared" si="58"/>
        <v>0</v>
      </c>
      <c r="M214" s="5">
        <f t="shared" si="58"/>
        <v>0</v>
      </c>
      <c r="N214" s="5">
        <f t="shared" si="58"/>
        <v>0</v>
      </c>
      <c r="O214" s="5">
        <f t="shared" si="58"/>
        <v>0</v>
      </c>
      <c r="P214" s="5">
        <f t="shared" si="58"/>
        <v>0</v>
      </c>
      <c r="Q214" s="5">
        <f t="shared" si="58"/>
        <v>0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0</v>
      </c>
    </row>
    <row r="215" spans="1:21" x14ac:dyDescent="0.25">
      <c r="A215" s="24"/>
      <c r="B215" s="32"/>
      <c r="C215" s="33"/>
      <c r="D215" s="33"/>
      <c r="E215" s="33"/>
      <c r="F215" s="33"/>
      <c r="G215" s="33"/>
      <c r="H215" s="33"/>
      <c r="I215" s="33"/>
      <c r="J215" s="34"/>
      <c r="K215" s="32"/>
      <c r="L215" s="33"/>
      <c r="M215" s="33"/>
      <c r="N215" s="33"/>
      <c r="O215" s="33"/>
      <c r="P215" s="33"/>
      <c r="Q215" s="33"/>
      <c r="R215" s="33"/>
      <c r="S215" s="33"/>
      <c r="T215" s="33"/>
      <c r="U215" s="34"/>
    </row>
    <row r="216" spans="1:21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3"/>
      <c r="J216" s="34"/>
      <c r="K216" s="32"/>
      <c r="L216" s="33"/>
      <c r="M216" s="33"/>
      <c r="N216" s="33"/>
      <c r="O216" s="33"/>
      <c r="P216" s="33"/>
      <c r="Q216" s="33"/>
      <c r="R216" s="33"/>
      <c r="S216" s="33"/>
      <c r="T216" s="33"/>
      <c r="U216" s="34"/>
    </row>
    <row r="217" spans="1:21" x14ac:dyDescent="0.25">
      <c r="A217" s="25" t="s">
        <v>150</v>
      </c>
      <c r="B217" s="14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15">
        <v>0</v>
      </c>
      <c r="K217" s="14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15">
        <v>0</v>
      </c>
    </row>
    <row r="218" spans="1:21" x14ac:dyDescent="0.25">
      <c r="A218" s="25" t="s">
        <v>151</v>
      </c>
      <c r="B218" s="14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15">
        <v>0</v>
      </c>
      <c r="K218" s="14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15">
        <v>0</v>
      </c>
    </row>
    <row r="219" spans="1:21" x14ac:dyDescent="0.25">
      <c r="A219" s="25" t="s">
        <v>152</v>
      </c>
      <c r="B219" s="14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15">
        <v>0</v>
      </c>
      <c r="K219" s="14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15">
        <v>0</v>
      </c>
    </row>
    <row r="220" spans="1:21" x14ac:dyDescent="0.25">
      <c r="A220" s="25" t="s">
        <v>153</v>
      </c>
      <c r="B220" s="14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15">
        <v>0</v>
      </c>
      <c r="K220" s="14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15">
        <v>0</v>
      </c>
    </row>
    <row r="221" spans="1:21" x14ac:dyDescent="0.25">
      <c r="A221" s="22" t="s">
        <v>162</v>
      </c>
      <c r="B221" s="12">
        <f t="shared" ref="B221:J221" si="59">SUM(B217:B220)</f>
        <v>0</v>
      </c>
      <c r="C221" s="5">
        <f t="shared" si="59"/>
        <v>0</v>
      </c>
      <c r="D221" s="5">
        <f t="shared" si="59"/>
        <v>0</v>
      </c>
      <c r="E221" s="5">
        <f t="shared" si="59"/>
        <v>0</v>
      </c>
      <c r="F221" s="5">
        <f t="shared" si="59"/>
        <v>0</v>
      </c>
      <c r="G221" s="5">
        <f t="shared" si="59"/>
        <v>0</v>
      </c>
      <c r="H221" s="5">
        <f t="shared" si="59"/>
        <v>0</v>
      </c>
      <c r="I221" s="5">
        <f t="shared" si="59"/>
        <v>0</v>
      </c>
      <c r="J221" s="13">
        <f t="shared" si="59"/>
        <v>0</v>
      </c>
      <c r="K221" s="12">
        <f t="shared" ref="K221:U221" si="60">SUM(K217:K220)</f>
        <v>0</v>
      </c>
      <c r="L221" s="5">
        <f t="shared" si="60"/>
        <v>0</v>
      </c>
      <c r="M221" s="5">
        <f t="shared" si="60"/>
        <v>0</v>
      </c>
      <c r="N221" s="5">
        <f t="shared" si="60"/>
        <v>0</v>
      </c>
      <c r="O221" s="5">
        <f t="shared" si="60"/>
        <v>0</v>
      </c>
      <c r="P221" s="5">
        <f t="shared" si="60"/>
        <v>0</v>
      </c>
      <c r="Q221" s="5">
        <f t="shared" si="60"/>
        <v>0</v>
      </c>
      <c r="R221" s="5">
        <f t="shared" si="60"/>
        <v>0</v>
      </c>
      <c r="S221" s="5">
        <f t="shared" si="60"/>
        <v>0</v>
      </c>
      <c r="T221" s="5">
        <f t="shared" si="60"/>
        <v>0</v>
      </c>
      <c r="U221" s="13">
        <f t="shared" si="60"/>
        <v>0</v>
      </c>
    </row>
    <row r="222" spans="1:21" x14ac:dyDescent="0.25">
      <c r="A222" s="24"/>
      <c r="B222" s="32"/>
      <c r="C222" s="33"/>
      <c r="D222" s="33"/>
      <c r="E222" s="33"/>
      <c r="F222" s="33"/>
      <c r="G222" s="33"/>
      <c r="H222" s="33"/>
      <c r="I222" s="33"/>
      <c r="J222" s="34"/>
      <c r="K222" s="32"/>
      <c r="L222" s="33"/>
      <c r="M222" s="33"/>
      <c r="N222" s="33"/>
      <c r="O222" s="33"/>
      <c r="P222" s="33"/>
      <c r="Q222" s="33"/>
      <c r="R222" s="33"/>
      <c r="S222" s="33"/>
      <c r="T222" s="33"/>
      <c r="U222" s="34"/>
    </row>
    <row r="223" spans="1:21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3"/>
      <c r="J223" s="34"/>
      <c r="K223" s="32"/>
      <c r="L223" s="33"/>
      <c r="M223" s="33"/>
      <c r="N223" s="33"/>
      <c r="O223" s="33"/>
      <c r="P223" s="33"/>
      <c r="Q223" s="33"/>
      <c r="R223" s="33"/>
      <c r="S223" s="33"/>
      <c r="T223" s="33"/>
      <c r="U223" s="34"/>
    </row>
    <row r="224" spans="1:21" x14ac:dyDescent="0.25">
      <c r="A224" s="25" t="s">
        <v>150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15">
        <v>0</v>
      </c>
      <c r="K224" s="14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15">
        <v>0</v>
      </c>
    </row>
    <row r="225" spans="1:21" x14ac:dyDescent="0.25">
      <c r="A225" s="25" t="s">
        <v>151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15">
        <v>0</v>
      </c>
      <c r="K225" s="14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15">
        <v>0</v>
      </c>
    </row>
    <row r="226" spans="1:21" x14ac:dyDescent="0.25">
      <c r="A226" s="25" t="s">
        <v>152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15">
        <v>0</v>
      </c>
      <c r="K226" s="14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15">
        <v>0</v>
      </c>
    </row>
    <row r="227" spans="1:21" x14ac:dyDescent="0.25">
      <c r="A227" s="25" t="s">
        <v>153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15">
        <v>0</v>
      </c>
      <c r="K227" s="14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15">
        <v>0</v>
      </c>
    </row>
    <row r="228" spans="1:21" x14ac:dyDescent="0.25">
      <c r="A228" s="22" t="s">
        <v>162</v>
      </c>
      <c r="B228" s="12">
        <f t="shared" ref="B228:J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5">
        <f t="shared" si="61"/>
        <v>0</v>
      </c>
      <c r="J228" s="13">
        <f t="shared" si="61"/>
        <v>0</v>
      </c>
      <c r="K228" s="12">
        <f t="shared" ref="K228:U228" si="62">SUM(K224:K227)</f>
        <v>0</v>
      </c>
      <c r="L228" s="5">
        <f t="shared" si="62"/>
        <v>0</v>
      </c>
      <c r="M228" s="5">
        <f t="shared" si="62"/>
        <v>0</v>
      </c>
      <c r="N228" s="5">
        <f t="shared" si="62"/>
        <v>0</v>
      </c>
      <c r="O228" s="5">
        <f t="shared" si="62"/>
        <v>0</v>
      </c>
      <c r="P228" s="5">
        <f t="shared" si="62"/>
        <v>0</v>
      </c>
      <c r="Q228" s="5">
        <f t="shared" si="62"/>
        <v>0</v>
      </c>
      <c r="R228" s="5">
        <f t="shared" si="62"/>
        <v>0</v>
      </c>
      <c r="S228" s="5">
        <f t="shared" si="62"/>
        <v>0</v>
      </c>
      <c r="T228" s="5">
        <f t="shared" si="62"/>
        <v>0</v>
      </c>
      <c r="U228" s="13">
        <f t="shared" si="62"/>
        <v>0</v>
      </c>
    </row>
    <row r="229" spans="1:21" x14ac:dyDescent="0.25">
      <c r="A229" s="24"/>
      <c r="B229" s="32"/>
      <c r="C229" s="33"/>
      <c r="D229" s="33"/>
      <c r="E229" s="33"/>
      <c r="F229" s="33"/>
      <c r="G229" s="33"/>
      <c r="H229" s="33"/>
      <c r="I229" s="33"/>
      <c r="J229" s="34"/>
      <c r="K229" s="32"/>
      <c r="L229" s="33"/>
      <c r="M229" s="33"/>
      <c r="N229" s="33"/>
      <c r="O229" s="33"/>
      <c r="P229" s="33"/>
      <c r="Q229" s="33"/>
      <c r="R229" s="33"/>
      <c r="S229" s="33"/>
      <c r="T229" s="33"/>
      <c r="U229" s="34"/>
    </row>
    <row r="230" spans="1:21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3"/>
      <c r="J230" s="34"/>
      <c r="K230" s="32"/>
      <c r="L230" s="33"/>
      <c r="M230" s="33"/>
      <c r="N230" s="33"/>
      <c r="O230" s="33"/>
      <c r="P230" s="33"/>
      <c r="Q230" s="33"/>
      <c r="R230" s="33"/>
      <c r="S230" s="33"/>
      <c r="T230" s="33"/>
      <c r="U230" s="34"/>
    </row>
    <row r="231" spans="1:21" x14ac:dyDescent="0.25">
      <c r="A231" s="25" t="s">
        <v>150</v>
      </c>
      <c r="B231" s="14">
        <v>279317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71292</v>
      </c>
      <c r="I231" s="6">
        <v>0</v>
      </c>
      <c r="J231" s="15">
        <v>350609</v>
      </c>
      <c r="K231" s="14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32</v>
      </c>
      <c r="S231" s="6">
        <v>-308</v>
      </c>
      <c r="T231" s="6">
        <v>0</v>
      </c>
      <c r="U231" s="15">
        <v>-276</v>
      </c>
    </row>
    <row r="232" spans="1:21" x14ac:dyDescent="0.25">
      <c r="A232" s="25" t="s">
        <v>151</v>
      </c>
      <c r="B232" s="14">
        <v>241280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84335</v>
      </c>
      <c r="I232" s="6">
        <v>0</v>
      </c>
      <c r="J232" s="15">
        <v>325615</v>
      </c>
      <c r="K232" s="14">
        <v>-84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55</v>
      </c>
      <c r="T232" s="6">
        <v>0</v>
      </c>
      <c r="U232" s="15">
        <v>-29</v>
      </c>
    </row>
    <row r="233" spans="1:21" x14ac:dyDescent="0.25">
      <c r="A233" s="25" t="s">
        <v>152</v>
      </c>
      <c r="B233" s="14">
        <v>237919</v>
      </c>
      <c r="C233" s="6">
        <v>0</v>
      </c>
      <c r="D233" s="6">
        <v>4008</v>
      </c>
      <c r="E233" s="6">
        <v>0</v>
      </c>
      <c r="F233" s="6">
        <v>0</v>
      </c>
      <c r="G233" s="6">
        <v>0</v>
      </c>
      <c r="H233" s="6">
        <v>37546</v>
      </c>
      <c r="I233" s="6">
        <v>0</v>
      </c>
      <c r="J233" s="15">
        <v>279473</v>
      </c>
      <c r="K233" s="14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37</v>
      </c>
      <c r="S233" s="6">
        <v>1308</v>
      </c>
      <c r="T233" s="6">
        <v>0</v>
      </c>
      <c r="U233" s="15">
        <v>1345</v>
      </c>
    </row>
    <row r="234" spans="1:21" x14ac:dyDescent="0.25">
      <c r="A234" s="25" t="s">
        <v>153</v>
      </c>
      <c r="B234" s="14">
        <v>369029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31680</v>
      </c>
      <c r="I234" s="6">
        <v>0</v>
      </c>
      <c r="J234" s="15">
        <v>400709</v>
      </c>
      <c r="K234" s="14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-52</v>
      </c>
      <c r="T234" s="6">
        <v>0</v>
      </c>
      <c r="U234" s="15">
        <v>-52</v>
      </c>
    </row>
    <row r="235" spans="1:21" x14ac:dyDescent="0.25">
      <c r="A235" s="22" t="s">
        <v>162</v>
      </c>
      <c r="B235" s="12">
        <f t="shared" ref="B235:J235" si="63">SUM(B231:B234)</f>
        <v>1127545</v>
      </c>
      <c r="C235" s="5">
        <f t="shared" si="63"/>
        <v>0</v>
      </c>
      <c r="D235" s="5">
        <f t="shared" si="63"/>
        <v>4008</v>
      </c>
      <c r="E235" s="5">
        <f t="shared" si="63"/>
        <v>0</v>
      </c>
      <c r="F235" s="5">
        <f t="shared" si="63"/>
        <v>0</v>
      </c>
      <c r="G235" s="5">
        <f t="shared" si="63"/>
        <v>0</v>
      </c>
      <c r="H235" s="5">
        <f t="shared" si="63"/>
        <v>224853</v>
      </c>
      <c r="I235" s="5">
        <f t="shared" si="63"/>
        <v>0</v>
      </c>
      <c r="J235" s="13">
        <f t="shared" si="63"/>
        <v>1356406</v>
      </c>
      <c r="K235" s="12">
        <f t="shared" ref="K235:U235" si="64">SUM(K231:K234)</f>
        <v>-84</v>
      </c>
      <c r="L235" s="5">
        <f t="shared" si="64"/>
        <v>0</v>
      </c>
      <c r="M235" s="5">
        <f t="shared" si="64"/>
        <v>0</v>
      </c>
      <c r="N235" s="5">
        <f t="shared" si="64"/>
        <v>0</v>
      </c>
      <c r="O235" s="5">
        <f t="shared" si="64"/>
        <v>0</v>
      </c>
      <c r="P235" s="5">
        <f t="shared" si="64"/>
        <v>0</v>
      </c>
      <c r="Q235" s="5">
        <f t="shared" si="64"/>
        <v>0</v>
      </c>
      <c r="R235" s="5">
        <f t="shared" si="64"/>
        <v>69</v>
      </c>
      <c r="S235" s="5">
        <f t="shared" si="64"/>
        <v>1003</v>
      </c>
      <c r="T235" s="5">
        <f t="shared" si="64"/>
        <v>0</v>
      </c>
      <c r="U235" s="13">
        <f t="shared" si="64"/>
        <v>988</v>
      </c>
    </row>
    <row r="236" spans="1:21" x14ac:dyDescent="0.25">
      <c r="A236" s="24"/>
      <c r="B236" s="32"/>
      <c r="C236" s="33"/>
      <c r="D236" s="33"/>
      <c r="E236" s="33"/>
      <c r="F236" s="33"/>
      <c r="G236" s="33"/>
      <c r="H236" s="33"/>
      <c r="I236" s="33"/>
      <c r="J236" s="34"/>
      <c r="K236" s="32"/>
      <c r="L236" s="33"/>
      <c r="M236" s="33"/>
      <c r="N236" s="33"/>
      <c r="O236" s="33"/>
      <c r="P236" s="33"/>
      <c r="Q236" s="33"/>
      <c r="R236" s="33"/>
      <c r="S236" s="33"/>
      <c r="T236" s="33"/>
      <c r="U236" s="34"/>
    </row>
    <row r="237" spans="1:21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3"/>
      <c r="J237" s="34"/>
      <c r="K237" s="32"/>
      <c r="L237" s="33"/>
      <c r="M237" s="33"/>
      <c r="N237" s="33"/>
      <c r="O237" s="33"/>
      <c r="P237" s="33"/>
      <c r="Q237" s="33"/>
      <c r="R237" s="33"/>
      <c r="S237" s="33"/>
      <c r="T237" s="33"/>
      <c r="U237" s="34"/>
    </row>
    <row r="238" spans="1:21" x14ac:dyDescent="0.25">
      <c r="A238" s="25" t="s">
        <v>150</v>
      </c>
      <c r="B238" s="14">
        <v>594513</v>
      </c>
      <c r="C238" s="6">
        <v>0</v>
      </c>
      <c r="D238" s="6">
        <v>383682</v>
      </c>
      <c r="E238" s="6">
        <v>0</v>
      </c>
      <c r="F238" s="6">
        <v>0</v>
      </c>
      <c r="G238" s="6">
        <v>10388</v>
      </c>
      <c r="H238" s="6">
        <v>173436</v>
      </c>
      <c r="I238" s="6">
        <v>0</v>
      </c>
      <c r="J238" s="15">
        <v>1162019</v>
      </c>
      <c r="K238" s="14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14706</v>
      </c>
      <c r="U238" s="15">
        <v>14706</v>
      </c>
    </row>
    <row r="239" spans="1:21" x14ac:dyDescent="0.25">
      <c r="A239" s="25" t="s">
        <v>151</v>
      </c>
      <c r="B239" s="14">
        <v>734259</v>
      </c>
      <c r="C239" s="6">
        <v>0</v>
      </c>
      <c r="D239" s="6">
        <v>590617</v>
      </c>
      <c r="E239" s="6">
        <v>0</v>
      </c>
      <c r="F239" s="6">
        <v>0</v>
      </c>
      <c r="G239" s="6">
        <v>59546</v>
      </c>
      <c r="H239" s="6">
        <v>171971</v>
      </c>
      <c r="I239" s="6">
        <v>0</v>
      </c>
      <c r="J239" s="15">
        <v>1556393</v>
      </c>
      <c r="K239" s="14">
        <v>0</v>
      </c>
      <c r="L239" s="6">
        <v>0</v>
      </c>
      <c r="M239" s="6">
        <v>21619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15">
        <v>21619</v>
      </c>
    </row>
    <row r="240" spans="1:21" x14ac:dyDescent="0.25">
      <c r="A240" s="25" t="s">
        <v>152</v>
      </c>
      <c r="B240" s="14">
        <v>735757</v>
      </c>
      <c r="C240" s="6">
        <v>0</v>
      </c>
      <c r="D240" s="6">
        <v>231039</v>
      </c>
      <c r="E240" s="6">
        <v>0</v>
      </c>
      <c r="F240" s="6">
        <v>0</v>
      </c>
      <c r="G240" s="6">
        <v>9646</v>
      </c>
      <c r="H240" s="6">
        <v>286635</v>
      </c>
      <c r="I240" s="6">
        <v>0</v>
      </c>
      <c r="J240" s="15">
        <v>1263077</v>
      </c>
      <c r="K240" s="14">
        <v>0</v>
      </c>
      <c r="L240" s="6">
        <v>0</v>
      </c>
      <c r="M240" s="6">
        <v>135960</v>
      </c>
      <c r="N240" s="6">
        <v>0</v>
      </c>
      <c r="O240" s="6">
        <v>0</v>
      </c>
      <c r="P240" s="6">
        <v>17053</v>
      </c>
      <c r="Q240" s="6">
        <v>0</v>
      </c>
      <c r="R240" s="6">
        <v>0</v>
      </c>
      <c r="S240" s="6">
        <v>0</v>
      </c>
      <c r="T240" s="6">
        <v>0</v>
      </c>
      <c r="U240" s="15">
        <v>153013</v>
      </c>
    </row>
    <row r="241" spans="1:21" x14ac:dyDescent="0.25">
      <c r="A241" s="25" t="s">
        <v>153</v>
      </c>
      <c r="B241" s="14">
        <v>702808</v>
      </c>
      <c r="C241" s="6">
        <v>0</v>
      </c>
      <c r="D241" s="6">
        <v>189371</v>
      </c>
      <c r="E241" s="6">
        <v>0</v>
      </c>
      <c r="F241" s="6">
        <v>0</v>
      </c>
      <c r="G241" s="6">
        <v>0</v>
      </c>
      <c r="H241" s="6">
        <v>323681</v>
      </c>
      <c r="I241" s="6">
        <v>5751</v>
      </c>
      <c r="J241" s="15">
        <v>1221611</v>
      </c>
      <c r="K241" s="14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32923</v>
      </c>
      <c r="U241" s="15">
        <v>32923</v>
      </c>
    </row>
    <row r="242" spans="1:21" x14ac:dyDescent="0.25">
      <c r="A242" s="22" t="s">
        <v>162</v>
      </c>
      <c r="B242" s="12">
        <f t="shared" ref="B242:J242" si="65">SUM(B238:B241)</f>
        <v>2767337</v>
      </c>
      <c r="C242" s="5">
        <f t="shared" si="65"/>
        <v>0</v>
      </c>
      <c r="D242" s="5">
        <f t="shared" si="65"/>
        <v>1394709</v>
      </c>
      <c r="E242" s="5">
        <f t="shared" si="65"/>
        <v>0</v>
      </c>
      <c r="F242" s="5">
        <f t="shared" si="65"/>
        <v>0</v>
      </c>
      <c r="G242" s="5">
        <f t="shared" si="65"/>
        <v>79580</v>
      </c>
      <c r="H242" s="5">
        <f t="shared" si="65"/>
        <v>955723</v>
      </c>
      <c r="I242" s="5">
        <f t="shared" si="65"/>
        <v>5751</v>
      </c>
      <c r="J242" s="13">
        <f t="shared" si="65"/>
        <v>5203100</v>
      </c>
      <c r="K242" s="12">
        <f t="shared" ref="K242:U242" si="66">SUM(K238:K241)</f>
        <v>0</v>
      </c>
      <c r="L242" s="5">
        <f t="shared" si="66"/>
        <v>0</v>
      </c>
      <c r="M242" s="5">
        <f t="shared" si="66"/>
        <v>157579</v>
      </c>
      <c r="N242" s="5">
        <f t="shared" si="66"/>
        <v>0</v>
      </c>
      <c r="O242" s="5">
        <f t="shared" si="66"/>
        <v>0</v>
      </c>
      <c r="P242" s="5">
        <f t="shared" si="66"/>
        <v>17053</v>
      </c>
      <c r="Q242" s="5">
        <f t="shared" si="66"/>
        <v>0</v>
      </c>
      <c r="R242" s="5">
        <f t="shared" si="66"/>
        <v>0</v>
      </c>
      <c r="S242" s="5">
        <f t="shared" si="66"/>
        <v>0</v>
      </c>
      <c r="T242" s="5">
        <f t="shared" si="66"/>
        <v>47629</v>
      </c>
      <c r="U242" s="13">
        <f t="shared" si="66"/>
        <v>222261</v>
      </c>
    </row>
    <row r="243" spans="1:21" x14ac:dyDescent="0.25">
      <c r="A243" s="24"/>
      <c r="B243" s="32"/>
      <c r="C243" s="33"/>
      <c r="D243" s="33"/>
      <c r="E243" s="33"/>
      <c r="F243" s="33"/>
      <c r="G243" s="33"/>
      <c r="H243" s="33"/>
      <c r="I243" s="33"/>
      <c r="J243" s="34"/>
      <c r="K243" s="32"/>
      <c r="L243" s="33"/>
      <c r="M243" s="33"/>
      <c r="N243" s="33"/>
      <c r="O243" s="33"/>
      <c r="P243" s="33"/>
      <c r="Q243" s="33"/>
      <c r="R243" s="33"/>
      <c r="S243" s="33"/>
      <c r="T243" s="33"/>
      <c r="U243" s="34"/>
    </row>
    <row r="244" spans="1:21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3"/>
      <c r="J244" s="34"/>
      <c r="K244" s="32"/>
      <c r="L244" s="33"/>
      <c r="M244" s="33"/>
      <c r="N244" s="33"/>
      <c r="O244" s="33"/>
      <c r="P244" s="33"/>
      <c r="Q244" s="33"/>
      <c r="R244" s="33"/>
      <c r="S244" s="33"/>
      <c r="T244" s="33"/>
      <c r="U244" s="34"/>
    </row>
    <row r="245" spans="1:21" x14ac:dyDescent="0.25">
      <c r="A245" s="25" t="s">
        <v>150</v>
      </c>
      <c r="B245" s="14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15">
        <v>0</v>
      </c>
      <c r="K245" s="14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15">
        <v>0</v>
      </c>
    </row>
    <row r="246" spans="1:21" x14ac:dyDescent="0.25">
      <c r="A246" s="25" t="s">
        <v>151</v>
      </c>
      <c r="B246" s="14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15">
        <v>0</v>
      </c>
      <c r="K246" s="14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15">
        <v>0</v>
      </c>
    </row>
    <row r="247" spans="1:21" x14ac:dyDescent="0.25">
      <c r="A247" s="25" t="s">
        <v>152</v>
      </c>
      <c r="B247" s="14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15">
        <v>0</v>
      </c>
      <c r="K247" s="14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15">
        <v>0</v>
      </c>
    </row>
    <row r="248" spans="1:21" x14ac:dyDescent="0.25">
      <c r="A248" s="25" t="s">
        <v>153</v>
      </c>
      <c r="B248" s="14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15">
        <v>0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162</v>
      </c>
      <c r="B249" s="12">
        <f t="shared" ref="B249:J249" si="67">SUM(B245:B248)</f>
        <v>0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0</v>
      </c>
      <c r="G249" s="5">
        <f t="shared" si="67"/>
        <v>0</v>
      </c>
      <c r="H249" s="5">
        <f t="shared" si="67"/>
        <v>0</v>
      </c>
      <c r="I249" s="5">
        <f t="shared" si="67"/>
        <v>0</v>
      </c>
      <c r="J249" s="13">
        <f t="shared" si="67"/>
        <v>0</v>
      </c>
      <c r="K249" s="12">
        <f t="shared" ref="K249:U249" si="68">SUM(K245:K248)</f>
        <v>0</v>
      </c>
      <c r="L249" s="5">
        <f t="shared" si="68"/>
        <v>0</v>
      </c>
      <c r="M249" s="5">
        <f t="shared" si="68"/>
        <v>0</v>
      </c>
      <c r="N249" s="5">
        <f t="shared" si="68"/>
        <v>0</v>
      </c>
      <c r="O249" s="5">
        <f t="shared" si="68"/>
        <v>0</v>
      </c>
      <c r="P249" s="5">
        <f t="shared" si="68"/>
        <v>0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0</v>
      </c>
    </row>
    <row r="250" spans="1:21" x14ac:dyDescent="0.25">
      <c r="A250" s="24"/>
      <c r="B250" s="32"/>
      <c r="C250" s="33"/>
      <c r="D250" s="33"/>
      <c r="E250" s="33"/>
      <c r="F250" s="33"/>
      <c r="G250" s="33"/>
      <c r="H250" s="33"/>
      <c r="I250" s="33"/>
      <c r="J250" s="34"/>
      <c r="K250" s="32"/>
      <c r="L250" s="33"/>
      <c r="M250" s="33"/>
      <c r="N250" s="33"/>
      <c r="O250" s="33"/>
      <c r="P250" s="33"/>
      <c r="Q250" s="33"/>
      <c r="R250" s="33"/>
      <c r="S250" s="33"/>
      <c r="T250" s="33"/>
      <c r="U250" s="34"/>
    </row>
    <row r="251" spans="1:21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3"/>
      <c r="J251" s="34"/>
      <c r="K251" s="32"/>
      <c r="L251" s="33"/>
      <c r="M251" s="33"/>
      <c r="N251" s="33"/>
      <c r="O251" s="33"/>
      <c r="P251" s="33"/>
      <c r="Q251" s="33"/>
      <c r="R251" s="33"/>
      <c r="S251" s="33"/>
      <c r="T251" s="33"/>
      <c r="U251" s="34"/>
    </row>
    <row r="252" spans="1:21" x14ac:dyDescent="0.25">
      <c r="A252" s="25" t="s">
        <v>150</v>
      </c>
      <c r="B252" s="14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15">
        <v>0</v>
      </c>
      <c r="K252" s="14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15">
        <v>0</v>
      </c>
    </row>
    <row r="253" spans="1:21" x14ac:dyDescent="0.25">
      <c r="A253" s="25" t="s">
        <v>151</v>
      </c>
      <c r="B253" s="14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15">
        <v>0</v>
      </c>
      <c r="K253" s="14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15">
        <v>0</v>
      </c>
    </row>
    <row r="254" spans="1:21" x14ac:dyDescent="0.25">
      <c r="A254" s="25" t="s">
        <v>152</v>
      </c>
      <c r="B254" s="14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15">
        <v>0</v>
      </c>
      <c r="K254" s="14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15">
        <v>0</v>
      </c>
    </row>
    <row r="255" spans="1:21" x14ac:dyDescent="0.25">
      <c r="A255" s="25" t="s">
        <v>153</v>
      </c>
      <c r="B255" s="14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15">
        <v>0</v>
      </c>
      <c r="K255" s="14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15">
        <v>0</v>
      </c>
    </row>
    <row r="256" spans="1:21" x14ac:dyDescent="0.25">
      <c r="A256" s="22" t="s">
        <v>162</v>
      </c>
      <c r="B256" s="12">
        <f t="shared" ref="B256:J256" si="69">SUM(B252:B255)</f>
        <v>0</v>
      </c>
      <c r="C256" s="5">
        <f t="shared" si="69"/>
        <v>0</v>
      </c>
      <c r="D256" s="5">
        <f t="shared" si="69"/>
        <v>0</v>
      </c>
      <c r="E256" s="5">
        <f t="shared" si="69"/>
        <v>0</v>
      </c>
      <c r="F256" s="5">
        <f t="shared" si="69"/>
        <v>0</v>
      </c>
      <c r="G256" s="5">
        <f t="shared" si="69"/>
        <v>0</v>
      </c>
      <c r="H256" s="5">
        <f t="shared" si="69"/>
        <v>0</v>
      </c>
      <c r="I256" s="5">
        <f t="shared" si="69"/>
        <v>0</v>
      </c>
      <c r="J256" s="13">
        <f t="shared" si="69"/>
        <v>0</v>
      </c>
      <c r="K256" s="12">
        <f t="shared" ref="K256:U256" si="70">SUM(K252:K255)</f>
        <v>0</v>
      </c>
      <c r="L256" s="5">
        <f t="shared" si="70"/>
        <v>0</v>
      </c>
      <c r="M256" s="5">
        <f t="shared" si="70"/>
        <v>0</v>
      </c>
      <c r="N256" s="5">
        <f t="shared" si="70"/>
        <v>0</v>
      </c>
      <c r="O256" s="5">
        <f t="shared" si="70"/>
        <v>0</v>
      </c>
      <c r="P256" s="5">
        <f t="shared" si="70"/>
        <v>0</v>
      </c>
      <c r="Q256" s="5">
        <f t="shared" si="70"/>
        <v>0</v>
      </c>
      <c r="R256" s="5">
        <f t="shared" si="70"/>
        <v>0</v>
      </c>
      <c r="S256" s="5">
        <f t="shared" si="70"/>
        <v>0</v>
      </c>
      <c r="T256" s="5">
        <f t="shared" si="70"/>
        <v>0</v>
      </c>
      <c r="U256" s="13">
        <f t="shared" si="70"/>
        <v>0</v>
      </c>
    </row>
    <row r="257" spans="1:21" x14ac:dyDescent="0.25">
      <c r="A257" s="24"/>
      <c r="B257" s="32"/>
      <c r="C257" s="33"/>
      <c r="D257" s="33"/>
      <c r="E257" s="33"/>
      <c r="F257" s="33"/>
      <c r="G257" s="33"/>
      <c r="H257" s="33"/>
      <c r="I257" s="33"/>
      <c r="J257" s="34"/>
      <c r="K257" s="32"/>
      <c r="L257" s="33"/>
      <c r="M257" s="33"/>
      <c r="N257" s="33"/>
      <c r="O257" s="33"/>
      <c r="P257" s="33"/>
      <c r="Q257" s="33"/>
      <c r="R257" s="33"/>
      <c r="S257" s="33"/>
      <c r="T257" s="33"/>
      <c r="U257" s="34"/>
    </row>
    <row r="258" spans="1:21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3"/>
      <c r="J258" s="34"/>
      <c r="K258" s="32"/>
      <c r="L258" s="33"/>
      <c r="M258" s="33"/>
      <c r="N258" s="33"/>
      <c r="O258" s="33"/>
      <c r="P258" s="33"/>
      <c r="Q258" s="33"/>
      <c r="R258" s="33"/>
      <c r="S258" s="33"/>
      <c r="T258" s="33"/>
      <c r="U258" s="34"/>
    </row>
    <row r="259" spans="1:21" x14ac:dyDescent="0.25">
      <c r="A259" s="25" t="s">
        <v>150</v>
      </c>
      <c r="B259" s="14">
        <v>834269</v>
      </c>
      <c r="C259" s="6">
        <v>0</v>
      </c>
      <c r="D259" s="6">
        <v>421302</v>
      </c>
      <c r="E259" s="6">
        <v>50309</v>
      </c>
      <c r="F259" s="6">
        <v>0</v>
      </c>
      <c r="G259" s="6">
        <v>0</v>
      </c>
      <c r="H259" s="6">
        <v>61859</v>
      </c>
      <c r="I259" s="6">
        <v>0</v>
      </c>
      <c r="J259" s="15">
        <v>1367739</v>
      </c>
      <c r="K259" s="14">
        <v>55681</v>
      </c>
      <c r="L259" s="6">
        <v>0</v>
      </c>
      <c r="M259" s="6">
        <v>54714</v>
      </c>
      <c r="N259" s="6">
        <v>0</v>
      </c>
      <c r="O259" s="6">
        <v>11772</v>
      </c>
      <c r="P259" s="6">
        <v>4433</v>
      </c>
      <c r="Q259" s="6">
        <v>13009</v>
      </c>
      <c r="R259" s="6">
        <v>0</v>
      </c>
      <c r="S259" s="6">
        <v>20888</v>
      </c>
      <c r="T259" s="6">
        <v>0</v>
      </c>
      <c r="U259" s="15">
        <v>160497</v>
      </c>
    </row>
    <row r="260" spans="1:21" x14ac:dyDescent="0.25">
      <c r="A260" s="25" t="s">
        <v>151</v>
      </c>
      <c r="B260" s="14">
        <v>903396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-12107</v>
      </c>
      <c r="I260" s="6">
        <v>0</v>
      </c>
      <c r="J260" s="15">
        <v>891289</v>
      </c>
      <c r="K260" s="14">
        <v>10272</v>
      </c>
      <c r="L260" s="6">
        <v>0</v>
      </c>
      <c r="M260" s="6">
        <v>21419</v>
      </c>
      <c r="N260" s="6">
        <v>0</v>
      </c>
      <c r="O260" s="6">
        <v>0</v>
      </c>
      <c r="P260" s="6">
        <v>4945</v>
      </c>
      <c r="Q260" s="6">
        <v>15959</v>
      </c>
      <c r="R260" s="6">
        <v>0</v>
      </c>
      <c r="S260" s="6">
        <v>0</v>
      </c>
      <c r="T260" s="6">
        <v>0</v>
      </c>
      <c r="U260" s="15">
        <v>52595</v>
      </c>
    </row>
    <row r="261" spans="1:21" x14ac:dyDescent="0.25">
      <c r="A261" s="25" t="s">
        <v>152</v>
      </c>
      <c r="B261" s="14">
        <v>875335</v>
      </c>
      <c r="C261" s="6">
        <v>0</v>
      </c>
      <c r="D261" s="6">
        <v>5600</v>
      </c>
      <c r="E261" s="6">
        <v>0</v>
      </c>
      <c r="F261" s="6">
        <v>0</v>
      </c>
      <c r="G261" s="6">
        <v>0</v>
      </c>
      <c r="H261" s="6">
        <v>4577</v>
      </c>
      <c r="I261" s="6">
        <v>0</v>
      </c>
      <c r="J261" s="15">
        <v>885512</v>
      </c>
      <c r="K261" s="14">
        <v>-8194</v>
      </c>
      <c r="L261" s="6">
        <v>0</v>
      </c>
      <c r="M261" s="6">
        <v>122926</v>
      </c>
      <c r="N261" s="6">
        <v>20227</v>
      </c>
      <c r="O261" s="6">
        <v>0</v>
      </c>
      <c r="P261" s="6">
        <v>0</v>
      </c>
      <c r="Q261" s="6">
        <v>109976</v>
      </c>
      <c r="R261" s="6">
        <v>0</v>
      </c>
      <c r="S261" s="6">
        <v>0</v>
      </c>
      <c r="T261" s="6">
        <v>0</v>
      </c>
      <c r="U261" s="15">
        <v>244935</v>
      </c>
    </row>
    <row r="262" spans="1:21" x14ac:dyDescent="0.25">
      <c r="A262" s="25" t="s">
        <v>153</v>
      </c>
      <c r="B262" s="14">
        <v>764182</v>
      </c>
      <c r="C262" s="6">
        <v>0</v>
      </c>
      <c r="D262" s="6">
        <v>-5600</v>
      </c>
      <c r="E262" s="6">
        <v>0</v>
      </c>
      <c r="F262" s="6">
        <v>0</v>
      </c>
      <c r="G262" s="6">
        <v>0</v>
      </c>
      <c r="H262" s="6">
        <v>77700</v>
      </c>
      <c r="I262" s="6">
        <v>0</v>
      </c>
      <c r="J262" s="15">
        <v>836282</v>
      </c>
      <c r="K262" s="14">
        <v>14099</v>
      </c>
      <c r="L262" s="6">
        <v>0</v>
      </c>
      <c r="M262" s="6">
        <v>2249</v>
      </c>
      <c r="N262" s="6">
        <v>0</v>
      </c>
      <c r="O262" s="6">
        <v>0</v>
      </c>
      <c r="P262" s="6">
        <v>0</v>
      </c>
      <c r="Q262" s="6">
        <v>31749</v>
      </c>
      <c r="R262" s="6">
        <v>0</v>
      </c>
      <c r="S262" s="6">
        <v>2100</v>
      </c>
      <c r="T262" s="6">
        <v>0</v>
      </c>
      <c r="U262" s="15">
        <v>50197</v>
      </c>
    </row>
    <row r="263" spans="1:21" x14ac:dyDescent="0.25">
      <c r="A263" s="22" t="s">
        <v>162</v>
      </c>
      <c r="B263" s="12">
        <f t="shared" ref="B263:J263" si="71">SUM(B259:B262)</f>
        <v>3377182</v>
      </c>
      <c r="C263" s="5">
        <f t="shared" si="71"/>
        <v>0</v>
      </c>
      <c r="D263" s="5">
        <f t="shared" si="71"/>
        <v>421302</v>
      </c>
      <c r="E263" s="5">
        <f t="shared" si="71"/>
        <v>50309</v>
      </c>
      <c r="F263" s="5">
        <f t="shared" si="71"/>
        <v>0</v>
      </c>
      <c r="G263" s="5">
        <f t="shared" si="71"/>
        <v>0</v>
      </c>
      <c r="H263" s="5">
        <f t="shared" si="71"/>
        <v>132029</v>
      </c>
      <c r="I263" s="5">
        <f t="shared" si="71"/>
        <v>0</v>
      </c>
      <c r="J263" s="13">
        <f t="shared" si="71"/>
        <v>3980822</v>
      </c>
      <c r="K263" s="12">
        <f t="shared" ref="K263:U263" si="72">SUM(K259:K262)</f>
        <v>71858</v>
      </c>
      <c r="L263" s="5">
        <f t="shared" si="72"/>
        <v>0</v>
      </c>
      <c r="M263" s="5">
        <f t="shared" si="72"/>
        <v>201308</v>
      </c>
      <c r="N263" s="5">
        <f t="shared" si="72"/>
        <v>20227</v>
      </c>
      <c r="O263" s="5">
        <f t="shared" si="72"/>
        <v>11772</v>
      </c>
      <c r="P263" s="5">
        <f t="shared" si="72"/>
        <v>9378</v>
      </c>
      <c r="Q263" s="5">
        <f t="shared" si="72"/>
        <v>170693</v>
      </c>
      <c r="R263" s="5">
        <f t="shared" si="72"/>
        <v>0</v>
      </c>
      <c r="S263" s="5">
        <f t="shared" si="72"/>
        <v>22988</v>
      </c>
      <c r="T263" s="5">
        <f t="shared" si="72"/>
        <v>0</v>
      </c>
      <c r="U263" s="13">
        <f t="shared" si="72"/>
        <v>508224</v>
      </c>
    </row>
    <row r="264" spans="1:21" x14ac:dyDescent="0.25">
      <c r="A264" s="24"/>
      <c r="B264" s="32"/>
      <c r="C264" s="33"/>
      <c r="D264" s="33"/>
      <c r="E264" s="33"/>
      <c r="F264" s="33"/>
      <c r="G264" s="33"/>
      <c r="H264" s="33"/>
      <c r="I264" s="33"/>
      <c r="J264" s="34"/>
      <c r="K264" s="32"/>
      <c r="L264" s="33"/>
      <c r="M264" s="33"/>
      <c r="N264" s="33"/>
      <c r="O264" s="33"/>
      <c r="P264" s="33"/>
      <c r="Q264" s="33"/>
      <c r="R264" s="33"/>
      <c r="S264" s="33"/>
      <c r="T264" s="33"/>
      <c r="U264" s="34"/>
    </row>
    <row r="265" spans="1:21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3"/>
      <c r="J265" s="34"/>
      <c r="K265" s="32"/>
      <c r="L265" s="33"/>
      <c r="M265" s="33"/>
      <c r="N265" s="33"/>
      <c r="O265" s="33"/>
      <c r="P265" s="33"/>
      <c r="Q265" s="33"/>
      <c r="R265" s="33"/>
      <c r="S265" s="33"/>
      <c r="T265" s="33"/>
      <c r="U265" s="34"/>
    </row>
    <row r="266" spans="1:21" x14ac:dyDescent="0.25">
      <c r="A266" s="25" t="s">
        <v>150</v>
      </c>
      <c r="B266" s="14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15">
        <v>0</v>
      </c>
      <c r="K266" s="14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15">
        <v>0</v>
      </c>
    </row>
    <row r="267" spans="1:21" x14ac:dyDescent="0.25">
      <c r="A267" s="25" t="s">
        <v>151</v>
      </c>
      <c r="B267" s="14">
        <v>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15">
        <v>0</v>
      </c>
      <c r="K267" s="14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15">
        <v>0</v>
      </c>
    </row>
    <row r="268" spans="1:21" x14ac:dyDescent="0.25">
      <c r="A268" s="25" t="s">
        <v>152</v>
      </c>
      <c r="B268" s="14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15">
        <v>0</v>
      </c>
      <c r="K268" s="14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15">
        <v>0</v>
      </c>
    </row>
    <row r="269" spans="1:21" x14ac:dyDescent="0.25">
      <c r="A269" s="25" t="s">
        <v>153</v>
      </c>
      <c r="B269" s="14">
        <v>0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15">
        <v>0</v>
      </c>
      <c r="K269" s="14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15">
        <v>0</v>
      </c>
    </row>
    <row r="270" spans="1:21" x14ac:dyDescent="0.25">
      <c r="A270" s="22" t="s">
        <v>162</v>
      </c>
      <c r="B270" s="12">
        <f t="shared" ref="B270:J270" si="73">SUM(B266:B269)</f>
        <v>0</v>
      </c>
      <c r="C270" s="5">
        <f t="shared" si="73"/>
        <v>0</v>
      </c>
      <c r="D270" s="5">
        <f t="shared" si="73"/>
        <v>0</v>
      </c>
      <c r="E270" s="5">
        <f t="shared" si="73"/>
        <v>0</v>
      </c>
      <c r="F270" s="5">
        <f t="shared" si="73"/>
        <v>0</v>
      </c>
      <c r="G270" s="5">
        <f t="shared" si="73"/>
        <v>0</v>
      </c>
      <c r="H270" s="5">
        <f t="shared" si="73"/>
        <v>0</v>
      </c>
      <c r="I270" s="5">
        <f t="shared" si="73"/>
        <v>0</v>
      </c>
      <c r="J270" s="13">
        <f t="shared" si="73"/>
        <v>0</v>
      </c>
      <c r="K270" s="12">
        <f t="shared" ref="K270:U270" si="74">SUM(K266:K269)</f>
        <v>0</v>
      </c>
      <c r="L270" s="5">
        <f t="shared" si="74"/>
        <v>0</v>
      </c>
      <c r="M270" s="5">
        <f t="shared" si="74"/>
        <v>0</v>
      </c>
      <c r="N270" s="5">
        <f t="shared" si="74"/>
        <v>0</v>
      </c>
      <c r="O270" s="5">
        <f t="shared" si="74"/>
        <v>0</v>
      </c>
      <c r="P270" s="5">
        <f t="shared" si="74"/>
        <v>0</v>
      </c>
      <c r="Q270" s="5">
        <f t="shared" si="74"/>
        <v>0</v>
      </c>
      <c r="R270" s="5">
        <f t="shared" si="74"/>
        <v>0</v>
      </c>
      <c r="S270" s="5">
        <f t="shared" si="74"/>
        <v>0</v>
      </c>
      <c r="T270" s="5">
        <f t="shared" si="74"/>
        <v>0</v>
      </c>
      <c r="U270" s="13">
        <f t="shared" si="74"/>
        <v>0</v>
      </c>
    </row>
    <row r="271" spans="1:21" x14ac:dyDescent="0.25">
      <c r="A271" s="24"/>
      <c r="B271" s="32"/>
      <c r="C271" s="33"/>
      <c r="D271" s="33"/>
      <c r="E271" s="33"/>
      <c r="F271" s="33"/>
      <c r="G271" s="33"/>
      <c r="H271" s="33"/>
      <c r="I271" s="33"/>
      <c r="J271" s="34"/>
      <c r="K271" s="32"/>
      <c r="L271" s="33"/>
      <c r="M271" s="33"/>
      <c r="N271" s="33"/>
      <c r="O271" s="33"/>
      <c r="P271" s="33"/>
      <c r="Q271" s="33"/>
      <c r="R271" s="33"/>
      <c r="S271" s="33"/>
      <c r="T271" s="33"/>
      <c r="U271" s="34"/>
    </row>
    <row r="272" spans="1:21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3"/>
      <c r="J272" s="34"/>
      <c r="K272" s="32"/>
      <c r="L272" s="33"/>
      <c r="M272" s="33"/>
      <c r="N272" s="33"/>
      <c r="O272" s="33"/>
      <c r="P272" s="33"/>
      <c r="Q272" s="33"/>
      <c r="R272" s="33"/>
      <c r="S272" s="33"/>
      <c r="T272" s="33"/>
      <c r="U272" s="34"/>
    </row>
    <row r="273" spans="1:21" x14ac:dyDescent="0.25">
      <c r="A273" s="25" t="s">
        <v>150</v>
      </c>
      <c r="B273" s="14">
        <v>67</v>
      </c>
      <c r="C273" s="6">
        <v>0</v>
      </c>
      <c r="D273" s="6">
        <v>76597</v>
      </c>
      <c r="E273" s="6">
        <v>0</v>
      </c>
      <c r="F273" s="6">
        <v>0</v>
      </c>
      <c r="G273" s="6">
        <v>68</v>
      </c>
      <c r="H273" s="6">
        <v>59</v>
      </c>
      <c r="I273" s="6">
        <v>0</v>
      </c>
      <c r="J273" s="15">
        <v>76791</v>
      </c>
      <c r="K273" s="14">
        <v>-20563</v>
      </c>
      <c r="L273" s="6">
        <v>0</v>
      </c>
      <c r="M273" s="6">
        <v>67</v>
      </c>
      <c r="N273" s="6">
        <v>0</v>
      </c>
      <c r="O273" s="6">
        <v>0</v>
      </c>
      <c r="P273" s="6">
        <v>27</v>
      </c>
      <c r="Q273" s="6">
        <v>0</v>
      </c>
      <c r="R273" s="6">
        <v>0</v>
      </c>
      <c r="S273" s="6">
        <v>0</v>
      </c>
      <c r="T273" s="6">
        <v>23</v>
      </c>
      <c r="U273" s="15">
        <v>-20446</v>
      </c>
    </row>
    <row r="274" spans="1:21" x14ac:dyDescent="0.25">
      <c r="A274" s="25" t="s">
        <v>151</v>
      </c>
      <c r="B274" s="14">
        <v>0</v>
      </c>
      <c r="C274" s="6">
        <v>0</v>
      </c>
      <c r="D274" s="6">
        <v>145266</v>
      </c>
      <c r="E274" s="6">
        <v>0</v>
      </c>
      <c r="F274" s="6">
        <v>0</v>
      </c>
      <c r="G274" s="6">
        <v>0</v>
      </c>
      <c r="H274" s="6">
        <v>27</v>
      </c>
      <c r="I274" s="6">
        <v>0</v>
      </c>
      <c r="J274" s="15">
        <v>145293</v>
      </c>
      <c r="K274" s="14">
        <v>0</v>
      </c>
      <c r="L274" s="6">
        <v>0</v>
      </c>
      <c r="M274" s="6">
        <v>-182606</v>
      </c>
      <c r="N274" s="6">
        <v>0</v>
      </c>
      <c r="O274" s="6">
        <v>0</v>
      </c>
      <c r="P274" s="6">
        <v>11</v>
      </c>
      <c r="Q274" s="6">
        <v>0</v>
      </c>
      <c r="R274" s="6">
        <v>0</v>
      </c>
      <c r="S274" s="6">
        <v>0</v>
      </c>
      <c r="T274" s="6">
        <v>0</v>
      </c>
      <c r="U274" s="15">
        <v>-182595</v>
      </c>
    </row>
    <row r="275" spans="1:21" x14ac:dyDescent="0.25">
      <c r="A275" s="25" t="s">
        <v>152</v>
      </c>
      <c r="B275" s="14">
        <v>0</v>
      </c>
      <c r="C275" s="6">
        <v>0</v>
      </c>
      <c r="D275" s="6">
        <v>314597</v>
      </c>
      <c r="E275" s="6">
        <v>0</v>
      </c>
      <c r="F275" s="6">
        <v>0</v>
      </c>
      <c r="G275" s="6">
        <v>0</v>
      </c>
      <c r="H275" s="6">
        <v>152</v>
      </c>
      <c r="I275" s="6">
        <v>14</v>
      </c>
      <c r="J275" s="15">
        <v>314763</v>
      </c>
      <c r="K275" s="14">
        <v>0</v>
      </c>
      <c r="L275" s="6">
        <v>0</v>
      </c>
      <c r="M275" s="6">
        <v>-686309</v>
      </c>
      <c r="N275" s="6">
        <v>0</v>
      </c>
      <c r="O275" s="6">
        <v>0</v>
      </c>
      <c r="P275" s="6">
        <v>61</v>
      </c>
      <c r="Q275" s="6">
        <v>0</v>
      </c>
      <c r="R275" s="6">
        <v>0</v>
      </c>
      <c r="S275" s="6">
        <v>0</v>
      </c>
      <c r="T275" s="6">
        <v>5</v>
      </c>
      <c r="U275" s="15">
        <v>-686243</v>
      </c>
    </row>
    <row r="276" spans="1:21" x14ac:dyDescent="0.25">
      <c r="A276" s="25" t="s">
        <v>153</v>
      </c>
      <c r="B276" s="14">
        <v>0</v>
      </c>
      <c r="C276" s="6">
        <v>0</v>
      </c>
      <c r="D276" s="6">
        <v>196843</v>
      </c>
      <c r="E276" s="6">
        <v>0</v>
      </c>
      <c r="F276" s="6">
        <v>0</v>
      </c>
      <c r="G276" s="6">
        <v>18147</v>
      </c>
      <c r="H276" s="6">
        <v>0</v>
      </c>
      <c r="I276" s="6">
        <v>0</v>
      </c>
      <c r="J276" s="15">
        <v>214990</v>
      </c>
      <c r="K276" s="14">
        <v>0</v>
      </c>
      <c r="L276" s="6">
        <v>0</v>
      </c>
      <c r="M276" s="6">
        <v>93514</v>
      </c>
      <c r="N276" s="6">
        <v>0</v>
      </c>
      <c r="O276" s="6">
        <v>0</v>
      </c>
      <c r="P276" s="6">
        <v>7259</v>
      </c>
      <c r="Q276" s="6">
        <v>0</v>
      </c>
      <c r="R276" s="6">
        <v>0</v>
      </c>
      <c r="S276" s="6">
        <v>0</v>
      </c>
      <c r="T276" s="6">
        <v>0</v>
      </c>
      <c r="U276" s="15">
        <v>100773</v>
      </c>
    </row>
    <row r="277" spans="1:21" x14ac:dyDescent="0.25">
      <c r="A277" s="22" t="s">
        <v>162</v>
      </c>
      <c r="B277" s="12">
        <f t="shared" ref="B277:J277" si="75">SUM(B273:B276)</f>
        <v>67</v>
      </c>
      <c r="C277" s="5">
        <f t="shared" si="75"/>
        <v>0</v>
      </c>
      <c r="D277" s="5">
        <f t="shared" si="75"/>
        <v>733303</v>
      </c>
      <c r="E277" s="5">
        <f t="shared" si="75"/>
        <v>0</v>
      </c>
      <c r="F277" s="5">
        <f t="shared" si="75"/>
        <v>0</v>
      </c>
      <c r="G277" s="5">
        <f t="shared" si="75"/>
        <v>18215</v>
      </c>
      <c r="H277" s="5">
        <f t="shared" si="75"/>
        <v>238</v>
      </c>
      <c r="I277" s="5">
        <f t="shared" si="75"/>
        <v>14</v>
      </c>
      <c r="J277" s="13">
        <f t="shared" si="75"/>
        <v>751837</v>
      </c>
      <c r="K277" s="12">
        <f t="shared" ref="K277:U277" si="76">SUM(K273:K276)</f>
        <v>-20563</v>
      </c>
      <c r="L277" s="5">
        <f t="shared" si="76"/>
        <v>0</v>
      </c>
      <c r="M277" s="5">
        <f t="shared" si="76"/>
        <v>-775334</v>
      </c>
      <c r="N277" s="5">
        <f t="shared" si="76"/>
        <v>0</v>
      </c>
      <c r="O277" s="5">
        <f t="shared" si="76"/>
        <v>0</v>
      </c>
      <c r="P277" s="5">
        <f t="shared" si="76"/>
        <v>7358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28</v>
      </c>
      <c r="U277" s="13">
        <f t="shared" si="76"/>
        <v>-788511</v>
      </c>
    </row>
    <row r="278" spans="1:21" x14ac:dyDescent="0.25">
      <c r="A278" s="24"/>
      <c r="B278" s="32"/>
      <c r="C278" s="33"/>
      <c r="D278" s="33"/>
      <c r="E278" s="33"/>
      <c r="F278" s="33"/>
      <c r="G278" s="33"/>
      <c r="H278" s="33"/>
      <c r="I278" s="33"/>
      <c r="J278" s="34"/>
      <c r="K278" s="32"/>
      <c r="L278" s="33"/>
      <c r="M278" s="33"/>
      <c r="N278" s="33"/>
      <c r="O278" s="33"/>
      <c r="P278" s="33"/>
      <c r="Q278" s="33"/>
      <c r="R278" s="33"/>
      <c r="S278" s="33"/>
      <c r="T278" s="33"/>
      <c r="U278" s="34"/>
    </row>
    <row r="279" spans="1:21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3"/>
      <c r="J279" s="34"/>
      <c r="K279" s="32"/>
      <c r="L279" s="33"/>
      <c r="M279" s="33"/>
      <c r="N279" s="33"/>
      <c r="O279" s="33"/>
      <c r="P279" s="33"/>
      <c r="Q279" s="33"/>
      <c r="R279" s="33"/>
      <c r="S279" s="33"/>
      <c r="T279" s="33"/>
      <c r="U279" s="34"/>
    </row>
    <row r="280" spans="1:21" x14ac:dyDescent="0.25">
      <c r="A280" s="25" t="s">
        <v>150</v>
      </c>
      <c r="B280" s="14">
        <v>491495.9</v>
      </c>
      <c r="C280" s="6">
        <v>0</v>
      </c>
      <c r="D280" s="6">
        <v>21991.85</v>
      </c>
      <c r="E280" s="6">
        <v>0</v>
      </c>
      <c r="F280" s="6">
        <v>0</v>
      </c>
      <c r="G280" s="6">
        <v>0</v>
      </c>
      <c r="H280" s="6">
        <v>40115</v>
      </c>
      <c r="I280" s="6">
        <v>0</v>
      </c>
      <c r="J280" s="15">
        <v>553602.75</v>
      </c>
      <c r="K280" s="14">
        <v>63908</v>
      </c>
      <c r="L280" s="6">
        <v>0</v>
      </c>
      <c r="M280" s="6">
        <v>15424.63</v>
      </c>
      <c r="N280" s="6">
        <v>0</v>
      </c>
      <c r="O280" s="6">
        <v>0</v>
      </c>
      <c r="P280" s="6">
        <v>0</v>
      </c>
      <c r="Q280" s="6">
        <v>6221.51</v>
      </c>
      <c r="R280" s="6">
        <v>1312.88</v>
      </c>
      <c r="S280" s="6">
        <v>-6822.58</v>
      </c>
      <c r="T280" s="6">
        <v>0</v>
      </c>
      <c r="U280" s="15">
        <v>80044.44</v>
      </c>
    </row>
    <row r="281" spans="1:21" x14ac:dyDescent="0.25">
      <c r="A281" s="25" t="s">
        <v>151</v>
      </c>
      <c r="B281" s="14">
        <v>441975</v>
      </c>
      <c r="C281" s="6">
        <v>0</v>
      </c>
      <c r="D281" s="6">
        <v>9639</v>
      </c>
      <c r="E281" s="6">
        <v>0</v>
      </c>
      <c r="F281" s="6">
        <v>0</v>
      </c>
      <c r="G281" s="6">
        <v>0</v>
      </c>
      <c r="H281" s="6">
        <v>102950</v>
      </c>
      <c r="I281" s="6">
        <v>0</v>
      </c>
      <c r="J281" s="15">
        <v>554564</v>
      </c>
      <c r="K281" s="14">
        <v>-88514</v>
      </c>
      <c r="L281" s="6">
        <v>0</v>
      </c>
      <c r="M281" s="6">
        <v>9060.83</v>
      </c>
      <c r="N281" s="6">
        <v>0</v>
      </c>
      <c r="O281" s="6">
        <v>0</v>
      </c>
      <c r="P281" s="6">
        <v>0</v>
      </c>
      <c r="Q281" s="6">
        <v>5449.76</v>
      </c>
      <c r="R281" s="6">
        <v>1298</v>
      </c>
      <c r="S281" s="6">
        <v>-17132</v>
      </c>
      <c r="T281" s="6">
        <v>0</v>
      </c>
      <c r="U281" s="15">
        <v>-89837.41</v>
      </c>
    </row>
    <row r="282" spans="1:21" x14ac:dyDescent="0.25">
      <c r="A282" s="25" t="s">
        <v>152</v>
      </c>
      <c r="B282" s="14">
        <v>475345</v>
      </c>
      <c r="C282" s="6">
        <v>0</v>
      </c>
      <c r="D282" s="6">
        <v>33297.85</v>
      </c>
      <c r="E282" s="6">
        <v>0</v>
      </c>
      <c r="F282" s="6">
        <v>0</v>
      </c>
      <c r="G282" s="6">
        <v>0</v>
      </c>
      <c r="H282" s="6">
        <v>100110</v>
      </c>
      <c r="I282" s="6">
        <v>0</v>
      </c>
      <c r="J282" s="15">
        <v>608752.85</v>
      </c>
      <c r="K282" s="14">
        <v>0</v>
      </c>
      <c r="L282" s="6">
        <v>0</v>
      </c>
      <c r="M282" s="6">
        <v>12492.48</v>
      </c>
      <c r="N282" s="6">
        <v>0</v>
      </c>
      <c r="O282" s="6">
        <v>0</v>
      </c>
      <c r="P282" s="6">
        <v>0</v>
      </c>
      <c r="Q282" s="6">
        <v>3397.29</v>
      </c>
      <c r="R282" s="6">
        <v>987</v>
      </c>
      <c r="S282" s="6">
        <v>-11700.9</v>
      </c>
      <c r="T282" s="6">
        <v>0</v>
      </c>
      <c r="U282" s="15">
        <v>5175.87</v>
      </c>
    </row>
    <row r="283" spans="1:21" x14ac:dyDescent="0.25">
      <c r="A283" s="25" t="s">
        <v>153</v>
      </c>
      <c r="B283" s="14">
        <v>449075</v>
      </c>
      <c r="C283" s="6">
        <v>0</v>
      </c>
      <c r="D283" s="6">
        <v>0</v>
      </c>
      <c r="E283" s="6">
        <v>0</v>
      </c>
      <c r="F283" s="6">
        <v>51547.7</v>
      </c>
      <c r="G283" s="6">
        <v>0</v>
      </c>
      <c r="H283" s="6">
        <v>101530</v>
      </c>
      <c r="I283" s="6">
        <v>0</v>
      </c>
      <c r="J283" s="15">
        <v>602152.69999999995</v>
      </c>
      <c r="K283" s="14">
        <v>0</v>
      </c>
      <c r="L283" s="6">
        <v>0</v>
      </c>
      <c r="M283" s="6">
        <v>9380.77</v>
      </c>
      <c r="N283" s="6">
        <v>0</v>
      </c>
      <c r="O283" s="6">
        <v>0</v>
      </c>
      <c r="P283" s="6">
        <v>0</v>
      </c>
      <c r="Q283" s="6">
        <v>3481.26</v>
      </c>
      <c r="R283" s="6">
        <v>0</v>
      </c>
      <c r="S283" s="6">
        <v>16810.37</v>
      </c>
      <c r="T283" s="6">
        <v>0</v>
      </c>
      <c r="U283" s="15">
        <v>29672.400000000001</v>
      </c>
    </row>
    <row r="284" spans="1:21" x14ac:dyDescent="0.25">
      <c r="A284" s="22" t="s">
        <v>162</v>
      </c>
      <c r="B284" s="12">
        <f t="shared" ref="B284:J284" si="77">SUM(B280:B283)</f>
        <v>1857890.9</v>
      </c>
      <c r="C284" s="5">
        <f t="shared" si="77"/>
        <v>0</v>
      </c>
      <c r="D284" s="5">
        <f t="shared" si="77"/>
        <v>64928.7</v>
      </c>
      <c r="E284" s="5">
        <f t="shared" si="77"/>
        <v>0</v>
      </c>
      <c r="F284" s="5">
        <f t="shared" si="77"/>
        <v>51547.7</v>
      </c>
      <c r="G284" s="5">
        <f t="shared" si="77"/>
        <v>0</v>
      </c>
      <c r="H284" s="5">
        <f t="shared" si="77"/>
        <v>344705</v>
      </c>
      <c r="I284" s="5">
        <f t="shared" si="77"/>
        <v>0</v>
      </c>
      <c r="J284" s="13">
        <f t="shared" si="77"/>
        <v>2319072.2999999998</v>
      </c>
      <c r="K284" s="12">
        <f t="shared" ref="K284:U284" si="78">SUM(K280:K283)</f>
        <v>-24606</v>
      </c>
      <c r="L284" s="5">
        <f t="shared" si="78"/>
        <v>0</v>
      </c>
      <c r="M284" s="5">
        <f t="shared" si="78"/>
        <v>46358.710000000006</v>
      </c>
      <c r="N284" s="5">
        <f t="shared" si="78"/>
        <v>0</v>
      </c>
      <c r="O284" s="5">
        <f t="shared" si="78"/>
        <v>0</v>
      </c>
      <c r="P284" s="5">
        <f t="shared" si="78"/>
        <v>0</v>
      </c>
      <c r="Q284" s="5">
        <f t="shared" si="78"/>
        <v>18549.82</v>
      </c>
      <c r="R284" s="5">
        <f t="shared" si="78"/>
        <v>3597.88</v>
      </c>
      <c r="S284" s="5">
        <f t="shared" si="78"/>
        <v>-18845.110000000004</v>
      </c>
      <c r="T284" s="5">
        <f t="shared" si="78"/>
        <v>0</v>
      </c>
      <c r="U284" s="13">
        <f t="shared" si="78"/>
        <v>25055.3</v>
      </c>
    </row>
    <row r="285" spans="1:21" x14ac:dyDescent="0.25">
      <c r="A285" s="24"/>
      <c r="B285" s="32"/>
      <c r="C285" s="33"/>
      <c r="D285" s="33"/>
      <c r="E285" s="33"/>
      <c r="F285" s="33"/>
      <c r="G285" s="33"/>
      <c r="H285" s="33"/>
      <c r="I285" s="33"/>
      <c r="J285" s="34"/>
      <c r="K285" s="32"/>
      <c r="L285" s="33"/>
      <c r="M285" s="33"/>
      <c r="N285" s="33"/>
      <c r="O285" s="33"/>
      <c r="P285" s="33"/>
      <c r="Q285" s="33"/>
      <c r="R285" s="33"/>
      <c r="S285" s="33"/>
      <c r="T285" s="33"/>
      <c r="U285" s="34"/>
    </row>
    <row r="286" spans="1:21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3"/>
      <c r="J286" s="34"/>
      <c r="K286" s="32"/>
      <c r="L286" s="33"/>
      <c r="M286" s="33"/>
      <c r="N286" s="33"/>
      <c r="O286" s="33"/>
      <c r="P286" s="33"/>
      <c r="Q286" s="33"/>
      <c r="R286" s="33"/>
      <c r="S286" s="33"/>
      <c r="T286" s="33"/>
      <c r="U286" s="34"/>
    </row>
    <row r="287" spans="1:21" x14ac:dyDescent="0.25">
      <c r="A287" s="25" t="s">
        <v>150</v>
      </c>
      <c r="B287" s="14">
        <v>0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15">
        <v>0</v>
      </c>
      <c r="K287" s="14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15">
        <v>0</v>
      </c>
    </row>
    <row r="288" spans="1:21" x14ac:dyDescent="0.25">
      <c r="A288" s="25" t="s">
        <v>151</v>
      </c>
      <c r="B288" s="14">
        <v>0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15">
        <v>0</v>
      </c>
      <c r="K288" s="14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15">
        <v>0</v>
      </c>
    </row>
    <row r="289" spans="1:21" x14ac:dyDescent="0.25">
      <c r="A289" s="25" t="s">
        <v>152</v>
      </c>
      <c r="B289" s="14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15">
        <v>0</v>
      </c>
      <c r="K289" s="14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15">
        <v>0</v>
      </c>
    </row>
    <row r="290" spans="1:21" x14ac:dyDescent="0.25">
      <c r="A290" s="25" t="s">
        <v>153</v>
      </c>
      <c r="B290" s="14">
        <v>0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15">
        <v>0</v>
      </c>
      <c r="K290" s="14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15">
        <v>0</v>
      </c>
    </row>
    <row r="291" spans="1:21" ht="15.75" thickBot="1" x14ac:dyDescent="0.3">
      <c r="A291" s="26" t="s">
        <v>162</v>
      </c>
      <c r="B291" s="16">
        <f t="shared" ref="B291:J291" si="79">SUM(B287:B290)</f>
        <v>0</v>
      </c>
      <c r="C291" s="21">
        <f t="shared" si="79"/>
        <v>0</v>
      </c>
      <c r="D291" s="21">
        <f t="shared" si="79"/>
        <v>0</v>
      </c>
      <c r="E291" s="21">
        <f t="shared" si="79"/>
        <v>0</v>
      </c>
      <c r="F291" s="21">
        <f t="shared" si="79"/>
        <v>0</v>
      </c>
      <c r="G291" s="21">
        <f t="shared" si="79"/>
        <v>0</v>
      </c>
      <c r="H291" s="21">
        <f t="shared" si="79"/>
        <v>0</v>
      </c>
      <c r="I291" s="21">
        <f t="shared" si="79"/>
        <v>0</v>
      </c>
      <c r="J291" s="17">
        <f t="shared" si="79"/>
        <v>0</v>
      </c>
      <c r="K291" s="16">
        <f t="shared" ref="K291:U291" si="80">SUM(K287:K290)</f>
        <v>0</v>
      </c>
      <c r="L291" s="21">
        <f t="shared" si="80"/>
        <v>0</v>
      </c>
      <c r="M291" s="21">
        <f t="shared" si="80"/>
        <v>0</v>
      </c>
      <c r="N291" s="21">
        <f t="shared" si="80"/>
        <v>0</v>
      </c>
      <c r="O291" s="21">
        <f t="shared" si="80"/>
        <v>0</v>
      </c>
      <c r="P291" s="21">
        <f t="shared" si="80"/>
        <v>0</v>
      </c>
      <c r="Q291" s="21">
        <f t="shared" si="80"/>
        <v>0</v>
      </c>
      <c r="R291" s="21">
        <f t="shared" si="80"/>
        <v>0</v>
      </c>
      <c r="S291" s="21">
        <f t="shared" si="80"/>
        <v>0</v>
      </c>
      <c r="T291" s="21">
        <f t="shared" si="80"/>
        <v>0</v>
      </c>
      <c r="U291" s="17">
        <f t="shared" si="8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23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49</v>
      </c>
      <c r="C13" s="52"/>
      <c r="D13" s="52"/>
      <c r="E13" s="52"/>
      <c r="F13" s="60"/>
      <c r="G13" s="60"/>
      <c r="H13" s="60"/>
      <c r="I13" s="60"/>
      <c r="J13" s="61"/>
      <c r="K13" s="62" t="s">
        <v>50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155</v>
      </c>
      <c r="C14" s="4" t="s">
        <v>156</v>
      </c>
      <c r="D14" s="4" t="s">
        <v>157</v>
      </c>
      <c r="E14" s="4" t="s">
        <v>158</v>
      </c>
      <c r="F14" s="4" t="s">
        <v>38</v>
      </c>
      <c r="G14" s="4" t="s">
        <v>159</v>
      </c>
      <c r="H14" s="4" t="s">
        <v>39</v>
      </c>
      <c r="I14" s="4" t="s">
        <v>40</v>
      </c>
      <c r="J14" s="11" t="s">
        <v>35</v>
      </c>
      <c r="K14" s="10" t="s">
        <v>155</v>
      </c>
      <c r="L14" s="4" t="s">
        <v>156</v>
      </c>
      <c r="M14" s="4" t="s">
        <v>157</v>
      </c>
      <c r="N14" s="4" t="s">
        <v>158</v>
      </c>
      <c r="O14" s="4" t="s">
        <v>38</v>
      </c>
      <c r="P14" s="4" t="s">
        <v>159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163</v>
      </c>
      <c r="B15" s="12">
        <f>SUM(B16:B18)</f>
        <v>29662555.780000001</v>
      </c>
      <c r="C15" s="5">
        <f t="shared" ref="C15:U15" si="0">SUM(C16:C18)</f>
        <v>56850892.990000002</v>
      </c>
      <c r="D15" s="5">
        <f t="shared" si="0"/>
        <v>33378374.91</v>
      </c>
      <c r="E15" s="5">
        <f t="shared" si="0"/>
        <v>24563200.829999998</v>
      </c>
      <c r="F15" s="5">
        <f t="shared" si="0"/>
        <v>13242999.09</v>
      </c>
      <c r="G15" s="5">
        <f t="shared" si="0"/>
        <v>68948251.569999993</v>
      </c>
      <c r="H15" s="5">
        <f t="shared" si="0"/>
        <v>7061410.3399999999</v>
      </c>
      <c r="I15" s="5">
        <f t="shared" si="0"/>
        <v>7498969</v>
      </c>
      <c r="J15" s="13">
        <f t="shared" si="0"/>
        <v>241206654.50999999</v>
      </c>
      <c r="K15" s="12">
        <f t="shared" si="0"/>
        <v>11096266.76</v>
      </c>
      <c r="L15" s="5">
        <f t="shared" si="0"/>
        <v>48171812.57</v>
      </c>
      <c r="M15" s="5">
        <f t="shared" si="0"/>
        <v>16034669.51</v>
      </c>
      <c r="N15" s="5">
        <f t="shared" si="0"/>
        <v>20988598.07</v>
      </c>
      <c r="O15" s="5">
        <f t="shared" si="0"/>
        <v>8610459.2100000009</v>
      </c>
      <c r="P15" s="5">
        <f t="shared" si="0"/>
        <v>47867044.659999996</v>
      </c>
      <c r="Q15" s="5">
        <f t="shared" si="0"/>
        <v>868809.07</v>
      </c>
      <c r="R15" s="5">
        <f t="shared" si="0"/>
        <v>7675912.46</v>
      </c>
      <c r="S15" s="5">
        <f t="shared" si="0"/>
        <v>4107086.51</v>
      </c>
      <c r="T15" s="5">
        <f t="shared" si="0"/>
        <v>1431761.7</v>
      </c>
      <c r="U15" s="13">
        <f t="shared" si="0"/>
        <v>166852420.52000001</v>
      </c>
    </row>
    <row r="16" spans="1:21" x14ac:dyDescent="0.25">
      <c r="A16" s="23" t="s">
        <v>146</v>
      </c>
      <c r="B16" s="12">
        <f>B25+B32+B39+B46+B53+B60+B67+B74+B81+B88+B95+B102+B109+B116+B123+B130+B137+B144</f>
        <v>16183436</v>
      </c>
      <c r="C16" s="5">
        <f t="shared" ref="C16:U16" si="1">C25+C32+C39+C46+C53+C60+C67+C74+C81+C88+C95+C102+C109+C116+C123+C130+C137+C144</f>
        <v>47351737</v>
      </c>
      <c r="D16" s="5">
        <f t="shared" si="1"/>
        <v>14841825</v>
      </c>
      <c r="E16" s="5">
        <f t="shared" si="1"/>
        <v>20990981</v>
      </c>
      <c r="F16" s="5">
        <f t="shared" si="1"/>
        <v>8693602</v>
      </c>
      <c r="G16" s="5">
        <f t="shared" si="1"/>
        <v>45377214</v>
      </c>
      <c r="H16" s="5">
        <f t="shared" si="1"/>
        <v>4538557</v>
      </c>
      <c r="I16" s="5">
        <f t="shared" si="1"/>
        <v>7431318</v>
      </c>
      <c r="J16" s="13">
        <f t="shared" si="1"/>
        <v>165408670</v>
      </c>
      <c r="K16" s="12">
        <f t="shared" si="1"/>
        <v>13649525</v>
      </c>
      <c r="L16" s="5">
        <f t="shared" si="1"/>
        <v>43266558</v>
      </c>
      <c r="M16" s="5">
        <f t="shared" si="1"/>
        <v>12892984</v>
      </c>
      <c r="N16" s="5">
        <f t="shared" si="1"/>
        <v>19418400</v>
      </c>
      <c r="O16" s="5">
        <f t="shared" si="1"/>
        <v>7530777</v>
      </c>
      <c r="P16" s="5">
        <f t="shared" si="1"/>
        <v>37964600</v>
      </c>
      <c r="Q16" s="5">
        <f t="shared" si="1"/>
        <v>48258</v>
      </c>
      <c r="R16" s="5">
        <f t="shared" si="1"/>
        <v>7431318</v>
      </c>
      <c r="S16" s="5">
        <f t="shared" si="1"/>
        <v>3287461</v>
      </c>
      <c r="T16" s="5">
        <f t="shared" si="1"/>
        <v>19010</v>
      </c>
      <c r="U16" s="13">
        <f t="shared" si="1"/>
        <v>145508891</v>
      </c>
    </row>
    <row r="17" spans="1:21" x14ac:dyDescent="0.25">
      <c r="A17" s="23" t="s">
        <v>147</v>
      </c>
      <c r="B17" s="12">
        <f>B151+B158+B165+B172+B179+B186+B193</f>
        <v>3384435</v>
      </c>
      <c r="C17" s="5">
        <f t="shared" ref="C17:U17" si="2">C151+C158+C165+C172+C179+C186+C193</f>
        <v>9466148</v>
      </c>
      <c r="D17" s="5">
        <f t="shared" si="2"/>
        <v>530835</v>
      </c>
      <c r="E17" s="5">
        <f t="shared" si="2"/>
        <v>202780</v>
      </c>
      <c r="F17" s="5">
        <f t="shared" si="2"/>
        <v>410516</v>
      </c>
      <c r="G17" s="5">
        <f t="shared" si="2"/>
        <v>119579</v>
      </c>
      <c r="H17" s="5">
        <f t="shared" si="2"/>
        <v>74103</v>
      </c>
      <c r="I17" s="5">
        <f t="shared" si="2"/>
        <v>921</v>
      </c>
      <c r="J17" s="13">
        <f t="shared" si="2"/>
        <v>14189317</v>
      </c>
      <c r="K17" s="12">
        <f t="shared" si="2"/>
        <v>1734091</v>
      </c>
      <c r="L17" s="5">
        <f t="shared" si="2"/>
        <v>4883579</v>
      </c>
      <c r="M17" s="5">
        <f t="shared" si="2"/>
        <v>240017</v>
      </c>
      <c r="N17" s="5">
        <f t="shared" si="2"/>
        <v>86322</v>
      </c>
      <c r="O17" s="5">
        <f t="shared" si="2"/>
        <v>211784</v>
      </c>
      <c r="P17" s="5">
        <f t="shared" si="2"/>
        <v>41624</v>
      </c>
      <c r="Q17" s="5">
        <f t="shared" si="2"/>
        <v>16143</v>
      </c>
      <c r="R17" s="5">
        <f t="shared" si="2"/>
        <v>921</v>
      </c>
      <c r="S17" s="5">
        <f t="shared" si="2"/>
        <v>-23889</v>
      </c>
      <c r="T17" s="5">
        <f t="shared" si="2"/>
        <v>0</v>
      </c>
      <c r="U17" s="13">
        <f t="shared" si="2"/>
        <v>7190592</v>
      </c>
    </row>
    <row r="18" spans="1:21" x14ac:dyDescent="0.25">
      <c r="A18" s="23" t="s">
        <v>148</v>
      </c>
      <c r="B18" s="12">
        <f>B200+B207+B214+B221+B228+B235+B242+B249+B256+B263+B270+B277+B284+B291</f>
        <v>10094684.779999999</v>
      </c>
      <c r="C18" s="5">
        <f t="shared" ref="C18:U18" si="3">C200+C207+C214+C221+C228+C235+C242+C249+C256+C263+C270+C277+C284+C291</f>
        <v>33007.99</v>
      </c>
      <c r="D18" s="5">
        <f t="shared" si="3"/>
        <v>18005714.91</v>
      </c>
      <c r="E18" s="5">
        <f t="shared" si="3"/>
        <v>3369439.83</v>
      </c>
      <c r="F18" s="5">
        <f t="shared" si="3"/>
        <v>4138881.09</v>
      </c>
      <c r="G18" s="5">
        <f t="shared" si="3"/>
        <v>23451458.57</v>
      </c>
      <c r="H18" s="5">
        <f t="shared" si="3"/>
        <v>2448750.3400000003</v>
      </c>
      <c r="I18" s="5">
        <f t="shared" si="3"/>
        <v>66730</v>
      </c>
      <c r="J18" s="13">
        <f t="shared" si="3"/>
        <v>61608667.509999998</v>
      </c>
      <c r="K18" s="12">
        <f t="shared" si="3"/>
        <v>-4287349.24</v>
      </c>
      <c r="L18" s="5">
        <f t="shared" si="3"/>
        <v>21675.57</v>
      </c>
      <c r="M18" s="5">
        <f t="shared" si="3"/>
        <v>2901668.51</v>
      </c>
      <c r="N18" s="5">
        <f t="shared" si="3"/>
        <v>1483876.07</v>
      </c>
      <c r="O18" s="5">
        <f t="shared" si="3"/>
        <v>867898.21</v>
      </c>
      <c r="P18" s="5">
        <f t="shared" si="3"/>
        <v>9860820.6600000001</v>
      </c>
      <c r="Q18" s="5">
        <f t="shared" si="3"/>
        <v>804408.07</v>
      </c>
      <c r="R18" s="5">
        <f t="shared" si="3"/>
        <v>243673.46</v>
      </c>
      <c r="S18" s="5">
        <f t="shared" si="3"/>
        <v>843514.51</v>
      </c>
      <c r="T18" s="5">
        <f t="shared" si="3"/>
        <v>1412751.7</v>
      </c>
      <c r="U18" s="13">
        <f t="shared" si="3"/>
        <v>14152937.52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153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5">
        <v>0</v>
      </c>
      <c r="K24" s="14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</row>
    <row r="25" spans="1:21" x14ac:dyDescent="0.25">
      <c r="A25" s="22" t="s">
        <v>162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5" t="s">
        <v>153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15">
        <v>0</v>
      </c>
      <c r="K31" s="14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</row>
    <row r="32" spans="1:21" x14ac:dyDescent="0.25">
      <c r="A32" s="22" t="s">
        <v>162</v>
      </c>
      <c r="B32" s="12">
        <f t="shared" ref="B32:J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13">
        <f t="shared" si="6"/>
        <v>0</v>
      </c>
      <c r="K32" s="12">
        <f t="shared" ref="K32:U32" si="7">SUM(K28:K31)</f>
        <v>0</v>
      </c>
      <c r="L32" s="5">
        <f t="shared" si="7"/>
        <v>0</v>
      </c>
      <c r="M32" s="5">
        <f t="shared" si="7"/>
        <v>0</v>
      </c>
      <c r="N32" s="5">
        <f t="shared" si="7"/>
        <v>0</v>
      </c>
      <c r="O32" s="5">
        <f t="shared" si="7"/>
        <v>0</v>
      </c>
      <c r="P32" s="5">
        <f t="shared" si="7"/>
        <v>0</v>
      </c>
      <c r="Q32" s="5">
        <f t="shared" si="7"/>
        <v>0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13">
        <f t="shared" si="7"/>
        <v>0</v>
      </c>
    </row>
    <row r="33" spans="1:21" x14ac:dyDescent="0.25">
      <c r="A33" s="24"/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3"/>
      <c r="J34" s="34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5" t="s">
        <v>153</v>
      </c>
      <c r="B38" s="1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5">
        <v>0</v>
      </c>
      <c r="K38" s="14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</row>
    <row r="39" spans="1:21" x14ac:dyDescent="0.25">
      <c r="A39" s="22" t="s">
        <v>162</v>
      </c>
      <c r="B39" s="12">
        <f t="shared" ref="B39:J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13">
        <f t="shared" si="8"/>
        <v>0</v>
      </c>
      <c r="K39" s="12">
        <f t="shared" ref="K39:U39" si="9">SUM(K35:K38)</f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13">
        <f t="shared" si="9"/>
        <v>0</v>
      </c>
    </row>
    <row r="40" spans="1:21" x14ac:dyDescent="0.25">
      <c r="A40" s="24"/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3"/>
      <c r="J41" s="34"/>
      <c r="K41" s="32"/>
      <c r="L41" s="33"/>
      <c r="M41" s="33"/>
      <c r="N41" s="33"/>
      <c r="O41" s="33"/>
      <c r="P41" s="33"/>
      <c r="Q41" s="33"/>
      <c r="R41" s="33"/>
      <c r="S41" s="33"/>
      <c r="T41" s="33"/>
      <c r="U41" s="34"/>
    </row>
    <row r="42" spans="1:21" x14ac:dyDescent="0.25">
      <c r="A42" s="25" t="s">
        <v>150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151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152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153</v>
      </c>
      <c r="B45" s="14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15">
        <v>0</v>
      </c>
      <c r="K45" s="14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</row>
    <row r="46" spans="1:21" x14ac:dyDescent="0.25">
      <c r="A46" s="22" t="s">
        <v>162</v>
      </c>
      <c r="B46" s="12">
        <f t="shared" ref="B46:J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5">
        <f t="shared" si="10"/>
        <v>0</v>
      </c>
      <c r="J46" s="13">
        <f t="shared" si="10"/>
        <v>0</v>
      </c>
      <c r="K46" s="12">
        <f t="shared" ref="K46:U46" si="11">SUM(K42:K45)</f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13">
        <f t="shared" si="11"/>
        <v>0</v>
      </c>
    </row>
    <row r="47" spans="1:21" x14ac:dyDescent="0.25">
      <c r="A47" s="24"/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3"/>
      <c r="J48" s="34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4"/>
    </row>
    <row r="49" spans="1:21" x14ac:dyDescent="0.25">
      <c r="A49" s="25" t="s">
        <v>150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151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152</v>
      </c>
      <c r="B51" s="14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15">
        <v>0</v>
      </c>
      <c r="K51" s="14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</row>
    <row r="52" spans="1:21" x14ac:dyDescent="0.25">
      <c r="A52" s="25" t="s">
        <v>153</v>
      </c>
      <c r="B52" s="14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15">
        <v>0</v>
      </c>
      <c r="K52" s="14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</row>
    <row r="53" spans="1:21" x14ac:dyDescent="0.25">
      <c r="A53" s="22" t="s">
        <v>162</v>
      </c>
      <c r="B53" s="12">
        <f t="shared" ref="B53:J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5">
        <f t="shared" si="12"/>
        <v>0</v>
      </c>
      <c r="J53" s="13">
        <f t="shared" si="12"/>
        <v>0</v>
      </c>
      <c r="K53" s="12">
        <f t="shared" ref="K53:U53" si="13">SUM(K49:K52)</f>
        <v>0</v>
      </c>
      <c r="L53" s="5">
        <f t="shared" si="13"/>
        <v>0</v>
      </c>
      <c r="M53" s="5">
        <f t="shared" si="13"/>
        <v>0</v>
      </c>
      <c r="N53" s="5">
        <f t="shared" si="13"/>
        <v>0</v>
      </c>
      <c r="O53" s="5">
        <f t="shared" si="13"/>
        <v>0</v>
      </c>
      <c r="P53" s="5">
        <f t="shared" si="13"/>
        <v>0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0</v>
      </c>
      <c r="U53" s="13">
        <f t="shared" si="13"/>
        <v>0</v>
      </c>
    </row>
    <row r="54" spans="1:21" x14ac:dyDescent="0.25">
      <c r="A54" s="24"/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3"/>
      <c r="J55" s="34"/>
      <c r="K55" s="32"/>
      <c r="L55" s="33"/>
      <c r="M55" s="33"/>
      <c r="N55" s="33"/>
      <c r="O55" s="33"/>
      <c r="P55" s="33"/>
      <c r="Q55" s="33"/>
      <c r="R55" s="33"/>
      <c r="S55" s="33"/>
      <c r="T55" s="33"/>
      <c r="U55" s="34"/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5" t="s">
        <v>153</v>
      </c>
      <c r="B59" s="14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15">
        <v>0</v>
      </c>
      <c r="K59" s="14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</row>
    <row r="60" spans="1:21" x14ac:dyDescent="0.25">
      <c r="A60" s="22" t="s">
        <v>162</v>
      </c>
      <c r="B60" s="12">
        <f t="shared" ref="B60:J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13">
        <f t="shared" si="14"/>
        <v>0</v>
      </c>
      <c r="K60" s="12">
        <f t="shared" ref="K60:U60" si="15">SUM(K56:K59)</f>
        <v>0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13">
        <f t="shared" si="15"/>
        <v>0</v>
      </c>
    </row>
    <row r="61" spans="1:21" x14ac:dyDescent="0.25">
      <c r="A61" s="24"/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3"/>
      <c r="J62" s="34"/>
      <c r="K62" s="32"/>
      <c r="L62" s="33"/>
      <c r="M62" s="33"/>
      <c r="N62" s="33"/>
      <c r="O62" s="33"/>
      <c r="P62" s="33"/>
      <c r="Q62" s="33"/>
      <c r="R62" s="33"/>
      <c r="S62" s="33"/>
      <c r="T62" s="33"/>
      <c r="U62" s="34"/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5" t="s">
        <v>153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15">
        <v>0</v>
      </c>
      <c r="K66" s="14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</row>
    <row r="67" spans="1:21" x14ac:dyDescent="0.25">
      <c r="A67" s="22" t="s">
        <v>162</v>
      </c>
      <c r="B67" s="12">
        <f t="shared" ref="B67:J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5">
        <f t="shared" si="16"/>
        <v>0</v>
      </c>
      <c r="J67" s="13">
        <f t="shared" si="16"/>
        <v>0</v>
      </c>
      <c r="K67" s="12">
        <f t="shared" ref="K67:U67" si="17">SUM(K63:K66)</f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13">
        <f t="shared" si="17"/>
        <v>0</v>
      </c>
    </row>
    <row r="68" spans="1:21" x14ac:dyDescent="0.25">
      <c r="A68" s="24"/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3"/>
      <c r="J69" s="34"/>
      <c r="K69" s="32"/>
      <c r="L69" s="33"/>
      <c r="M69" s="33"/>
      <c r="N69" s="33"/>
      <c r="O69" s="33"/>
      <c r="P69" s="33"/>
      <c r="Q69" s="33"/>
      <c r="R69" s="33"/>
      <c r="S69" s="33"/>
      <c r="T69" s="33"/>
      <c r="U69" s="34"/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5" t="s">
        <v>153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15">
        <v>0</v>
      </c>
      <c r="K73" s="14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</row>
    <row r="74" spans="1:21" x14ac:dyDescent="0.25">
      <c r="A74" s="22" t="s">
        <v>162</v>
      </c>
      <c r="B74" s="12">
        <f t="shared" ref="B74:J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13">
        <f t="shared" si="18"/>
        <v>0</v>
      </c>
      <c r="K74" s="12">
        <f t="shared" ref="K74:U74" si="19">SUM(K70:K73)</f>
        <v>0</v>
      </c>
      <c r="L74" s="5">
        <f t="shared" si="19"/>
        <v>0</v>
      </c>
      <c r="M74" s="5">
        <f t="shared" si="19"/>
        <v>0</v>
      </c>
      <c r="N74" s="5">
        <f t="shared" si="19"/>
        <v>0</v>
      </c>
      <c r="O74" s="5">
        <f t="shared" si="19"/>
        <v>0</v>
      </c>
      <c r="P74" s="5">
        <f t="shared" si="19"/>
        <v>0</v>
      </c>
      <c r="Q74" s="5">
        <f t="shared" si="19"/>
        <v>0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13">
        <f t="shared" si="19"/>
        <v>0</v>
      </c>
    </row>
    <row r="75" spans="1:21" x14ac:dyDescent="0.25">
      <c r="A75" s="24"/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3"/>
      <c r="J76" s="34"/>
      <c r="K76" s="32"/>
      <c r="L76" s="33"/>
      <c r="M76" s="33"/>
      <c r="N76" s="33"/>
      <c r="O76" s="33"/>
      <c r="P76" s="33"/>
      <c r="Q76" s="33"/>
      <c r="R76" s="33"/>
      <c r="S76" s="33"/>
      <c r="T76" s="33"/>
      <c r="U76" s="34"/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5" t="s">
        <v>153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15">
        <v>0</v>
      </c>
      <c r="K80" s="14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</row>
    <row r="81" spans="1:21" x14ac:dyDescent="0.25">
      <c r="A81" s="22" t="s">
        <v>162</v>
      </c>
      <c r="B81" s="12">
        <f t="shared" ref="B81:J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13">
        <f t="shared" si="20"/>
        <v>0</v>
      </c>
      <c r="K81" s="12">
        <f t="shared" ref="K81:U81" si="21">SUM(K77:K80)</f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  <c r="R81" s="5">
        <f t="shared" si="21"/>
        <v>0</v>
      </c>
      <c r="S81" s="5">
        <f t="shared" si="21"/>
        <v>0</v>
      </c>
      <c r="T81" s="5">
        <f t="shared" si="21"/>
        <v>0</v>
      </c>
      <c r="U81" s="13">
        <f t="shared" si="21"/>
        <v>0</v>
      </c>
    </row>
    <row r="82" spans="1:21" x14ac:dyDescent="0.25">
      <c r="A82" s="24"/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3"/>
      <c r="J83" s="34"/>
      <c r="K83" s="32"/>
      <c r="L83" s="33"/>
      <c r="M83" s="33"/>
      <c r="N83" s="33"/>
      <c r="O83" s="33"/>
      <c r="P83" s="33"/>
      <c r="Q83" s="33"/>
      <c r="R83" s="33"/>
      <c r="S83" s="33"/>
      <c r="T83" s="33"/>
      <c r="U83" s="34"/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5" t="s">
        <v>153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15">
        <v>0</v>
      </c>
      <c r="K87" s="14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</row>
    <row r="88" spans="1:21" x14ac:dyDescent="0.25">
      <c r="A88" s="22" t="s">
        <v>162</v>
      </c>
      <c r="B88" s="12">
        <f t="shared" ref="B88:J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13">
        <f t="shared" si="22"/>
        <v>0</v>
      </c>
      <c r="K88" s="12">
        <f t="shared" ref="K88:U88" si="23">SUM(K84:K87)</f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13">
        <f t="shared" si="23"/>
        <v>0</v>
      </c>
    </row>
    <row r="89" spans="1:21" x14ac:dyDescent="0.25">
      <c r="A89" s="24"/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3"/>
      <c r="J90" s="34"/>
      <c r="K90" s="32"/>
      <c r="L90" s="33"/>
      <c r="M90" s="33"/>
      <c r="N90" s="33"/>
      <c r="O90" s="33"/>
      <c r="P90" s="33"/>
      <c r="Q90" s="33"/>
      <c r="R90" s="33"/>
      <c r="S90" s="33"/>
      <c r="T90" s="33"/>
      <c r="U90" s="34"/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5" t="s">
        <v>153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15">
        <v>0</v>
      </c>
      <c r="K94" s="14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</row>
    <row r="95" spans="1:21" x14ac:dyDescent="0.25">
      <c r="A95" s="22" t="s">
        <v>162</v>
      </c>
      <c r="B95" s="12">
        <f t="shared" ref="B95:J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5">
        <f t="shared" si="24"/>
        <v>0</v>
      </c>
      <c r="J95" s="13">
        <f t="shared" si="24"/>
        <v>0</v>
      </c>
      <c r="K95" s="12">
        <f t="shared" ref="K95:U95" si="25">SUM(K91:K94)</f>
        <v>0</v>
      </c>
      <c r="L95" s="5">
        <f t="shared" si="25"/>
        <v>0</v>
      </c>
      <c r="M95" s="5">
        <f t="shared" si="25"/>
        <v>0</v>
      </c>
      <c r="N95" s="5">
        <f t="shared" si="25"/>
        <v>0</v>
      </c>
      <c r="O95" s="5">
        <f t="shared" si="25"/>
        <v>0</v>
      </c>
      <c r="P95" s="5">
        <f t="shared" si="25"/>
        <v>0</v>
      </c>
      <c r="Q95" s="5">
        <f t="shared" si="25"/>
        <v>0</v>
      </c>
      <c r="R95" s="5">
        <f t="shared" si="25"/>
        <v>0</v>
      </c>
      <c r="S95" s="5">
        <f t="shared" si="25"/>
        <v>0</v>
      </c>
      <c r="T95" s="5">
        <f t="shared" si="25"/>
        <v>0</v>
      </c>
      <c r="U95" s="13">
        <f t="shared" si="25"/>
        <v>0</v>
      </c>
    </row>
    <row r="96" spans="1:21" x14ac:dyDescent="0.25">
      <c r="A96" s="24"/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3"/>
      <c r="J97" s="34"/>
      <c r="K97" s="32"/>
      <c r="L97" s="33"/>
      <c r="M97" s="33"/>
      <c r="N97" s="33"/>
      <c r="O97" s="33"/>
      <c r="P97" s="33"/>
      <c r="Q97" s="33"/>
      <c r="R97" s="33"/>
      <c r="S97" s="33"/>
      <c r="T97" s="33"/>
      <c r="U97" s="34"/>
    </row>
    <row r="98" spans="1:21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5" t="s">
        <v>153</v>
      </c>
      <c r="B101" s="14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15">
        <v>0</v>
      </c>
      <c r="K101" s="14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</row>
    <row r="102" spans="1:21" x14ac:dyDescent="0.25">
      <c r="A102" s="22" t="s">
        <v>162</v>
      </c>
      <c r="B102" s="12">
        <f t="shared" ref="B102:J102" si="26">SUM(B98:B101)</f>
        <v>0</v>
      </c>
      <c r="C102" s="5">
        <f t="shared" si="26"/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5">
        <f t="shared" si="26"/>
        <v>0</v>
      </c>
      <c r="J102" s="13">
        <f t="shared" si="26"/>
        <v>0</v>
      </c>
      <c r="K102" s="12">
        <f t="shared" ref="K102:U102" si="27">SUM(K98:K101)</f>
        <v>0</v>
      </c>
      <c r="L102" s="5">
        <f t="shared" si="27"/>
        <v>0</v>
      </c>
      <c r="M102" s="5">
        <f t="shared" si="27"/>
        <v>0</v>
      </c>
      <c r="N102" s="5">
        <f t="shared" si="27"/>
        <v>0</v>
      </c>
      <c r="O102" s="5">
        <f t="shared" si="27"/>
        <v>0</v>
      </c>
      <c r="P102" s="5">
        <f t="shared" si="27"/>
        <v>0</v>
      </c>
      <c r="Q102" s="5">
        <f t="shared" si="27"/>
        <v>0</v>
      </c>
      <c r="R102" s="5">
        <f t="shared" si="27"/>
        <v>0</v>
      </c>
      <c r="S102" s="5">
        <f t="shared" si="27"/>
        <v>0</v>
      </c>
      <c r="T102" s="5">
        <f t="shared" si="27"/>
        <v>0</v>
      </c>
      <c r="U102" s="13">
        <f t="shared" si="27"/>
        <v>0</v>
      </c>
    </row>
    <row r="103" spans="1:21" x14ac:dyDescent="0.25">
      <c r="A103" s="24"/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3"/>
      <c r="J104" s="34"/>
      <c r="K104" s="32"/>
      <c r="L104" s="33"/>
      <c r="M104" s="33"/>
      <c r="N104" s="33"/>
      <c r="O104" s="33"/>
      <c r="P104" s="33"/>
      <c r="Q104" s="33"/>
      <c r="R104" s="33"/>
      <c r="S104" s="33"/>
      <c r="T104" s="33"/>
      <c r="U104" s="34"/>
    </row>
    <row r="105" spans="1:21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5" t="s">
        <v>153</v>
      </c>
      <c r="B108" s="14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15">
        <v>0</v>
      </c>
      <c r="K108" s="14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15">
        <v>0</v>
      </c>
    </row>
    <row r="109" spans="1:21" x14ac:dyDescent="0.25">
      <c r="A109" s="22" t="s">
        <v>162</v>
      </c>
      <c r="B109" s="12">
        <f t="shared" ref="B109:J109" si="28">SUM(B105:B108)</f>
        <v>0</v>
      </c>
      <c r="C109" s="5">
        <f t="shared" si="28"/>
        <v>0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5">
        <f t="shared" si="28"/>
        <v>0</v>
      </c>
      <c r="J109" s="13">
        <f t="shared" si="28"/>
        <v>0</v>
      </c>
      <c r="K109" s="12">
        <f t="shared" ref="K109:U109" si="29">SUM(K105:K108)</f>
        <v>0</v>
      </c>
      <c r="L109" s="5">
        <f t="shared" si="29"/>
        <v>0</v>
      </c>
      <c r="M109" s="5">
        <f t="shared" si="29"/>
        <v>0</v>
      </c>
      <c r="N109" s="5">
        <f t="shared" si="29"/>
        <v>0</v>
      </c>
      <c r="O109" s="5">
        <f t="shared" si="29"/>
        <v>0</v>
      </c>
      <c r="P109" s="5">
        <f t="shared" si="29"/>
        <v>0</v>
      </c>
      <c r="Q109" s="5">
        <f t="shared" si="29"/>
        <v>0</v>
      </c>
      <c r="R109" s="5">
        <f t="shared" si="29"/>
        <v>0</v>
      </c>
      <c r="S109" s="5">
        <f t="shared" si="29"/>
        <v>0</v>
      </c>
      <c r="T109" s="5">
        <f t="shared" si="29"/>
        <v>0</v>
      </c>
      <c r="U109" s="13">
        <f t="shared" si="29"/>
        <v>0</v>
      </c>
    </row>
    <row r="110" spans="1:21" x14ac:dyDescent="0.25">
      <c r="A110" s="24"/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3"/>
      <c r="J111" s="34"/>
      <c r="K111" s="32"/>
      <c r="L111" s="33"/>
      <c r="M111" s="33"/>
      <c r="N111" s="33"/>
      <c r="O111" s="33"/>
      <c r="P111" s="33"/>
      <c r="Q111" s="33"/>
      <c r="R111" s="33"/>
      <c r="S111" s="33"/>
      <c r="T111" s="33"/>
      <c r="U111" s="34"/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5" t="s">
        <v>153</v>
      </c>
      <c r="B115" s="14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15">
        <v>0</v>
      </c>
      <c r="K115" s="14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15">
        <v>0</v>
      </c>
    </row>
    <row r="116" spans="1:21" x14ac:dyDescent="0.25">
      <c r="A116" s="22" t="s">
        <v>162</v>
      </c>
      <c r="B116" s="12">
        <f t="shared" ref="B116:J116" si="30">SUM(B112:B115)</f>
        <v>0</v>
      </c>
      <c r="C116" s="5">
        <f t="shared" si="30"/>
        <v>0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5">
        <f t="shared" si="30"/>
        <v>0</v>
      </c>
      <c r="J116" s="13">
        <f t="shared" si="30"/>
        <v>0</v>
      </c>
      <c r="K116" s="12">
        <f t="shared" ref="K116:U116" si="31">SUM(K112:K115)</f>
        <v>0</v>
      </c>
      <c r="L116" s="5">
        <f t="shared" si="31"/>
        <v>0</v>
      </c>
      <c r="M116" s="5">
        <f t="shared" si="31"/>
        <v>0</v>
      </c>
      <c r="N116" s="5">
        <f t="shared" si="31"/>
        <v>0</v>
      </c>
      <c r="O116" s="5">
        <f t="shared" si="31"/>
        <v>0</v>
      </c>
      <c r="P116" s="5">
        <f t="shared" si="31"/>
        <v>0</v>
      </c>
      <c r="Q116" s="5">
        <f t="shared" si="31"/>
        <v>0</v>
      </c>
      <c r="R116" s="5">
        <f t="shared" si="31"/>
        <v>0</v>
      </c>
      <c r="S116" s="5">
        <f t="shared" si="31"/>
        <v>0</v>
      </c>
      <c r="T116" s="5">
        <f t="shared" si="31"/>
        <v>0</v>
      </c>
      <c r="U116" s="13">
        <f t="shared" si="31"/>
        <v>0</v>
      </c>
    </row>
    <row r="117" spans="1:21" x14ac:dyDescent="0.25">
      <c r="A117" s="24"/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4"/>
    </row>
    <row r="119" spans="1:21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5" t="s">
        <v>153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15">
        <v>0</v>
      </c>
      <c r="K122" s="14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15">
        <v>0</v>
      </c>
    </row>
    <row r="123" spans="1:21" x14ac:dyDescent="0.25">
      <c r="A123" s="22" t="s">
        <v>162</v>
      </c>
      <c r="B123" s="12">
        <f t="shared" ref="B123:J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5">
        <f t="shared" si="32"/>
        <v>0</v>
      </c>
      <c r="J123" s="13">
        <f t="shared" si="32"/>
        <v>0</v>
      </c>
      <c r="K123" s="12">
        <f t="shared" ref="K123:U123" si="33">SUM(K119:K122)</f>
        <v>0</v>
      </c>
      <c r="L123" s="5">
        <f t="shared" si="33"/>
        <v>0</v>
      </c>
      <c r="M123" s="5">
        <f t="shared" si="33"/>
        <v>0</v>
      </c>
      <c r="N123" s="5">
        <f t="shared" si="33"/>
        <v>0</v>
      </c>
      <c r="O123" s="5">
        <f t="shared" si="33"/>
        <v>0</v>
      </c>
      <c r="P123" s="5">
        <f t="shared" si="33"/>
        <v>0</v>
      </c>
      <c r="Q123" s="5">
        <f t="shared" si="33"/>
        <v>0</v>
      </c>
      <c r="R123" s="5">
        <f t="shared" si="33"/>
        <v>0</v>
      </c>
      <c r="S123" s="5">
        <f t="shared" si="33"/>
        <v>0</v>
      </c>
      <c r="T123" s="5">
        <f t="shared" si="33"/>
        <v>0</v>
      </c>
      <c r="U123" s="13">
        <f t="shared" si="33"/>
        <v>0</v>
      </c>
    </row>
    <row r="124" spans="1:21" x14ac:dyDescent="0.25">
      <c r="A124" s="24"/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3"/>
      <c r="J125" s="34"/>
      <c r="K125" s="32"/>
      <c r="L125" s="33"/>
      <c r="M125" s="33"/>
      <c r="N125" s="33"/>
      <c r="O125" s="33"/>
      <c r="P125" s="33"/>
      <c r="Q125" s="33"/>
      <c r="R125" s="33"/>
      <c r="S125" s="33"/>
      <c r="T125" s="33"/>
      <c r="U125" s="34"/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5" t="s">
        <v>153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15">
        <v>0</v>
      </c>
      <c r="K129" s="14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15">
        <v>0</v>
      </c>
    </row>
    <row r="130" spans="1:21" x14ac:dyDescent="0.25">
      <c r="A130" s="22" t="s">
        <v>162</v>
      </c>
      <c r="B130" s="12">
        <f t="shared" ref="B130:J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13">
        <f t="shared" si="34"/>
        <v>0</v>
      </c>
      <c r="K130" s="12">
        <f t="shared" ref="K130:U130" si="35">SUM(K126:K129)</f>
        <v>0</v>
      </c>
      <c r="L130" s="5">
        <f t="shared" si="35"/>
        <v>0</v>
      </c>
      <c r="M130" s="5">
        <f t="shared" si="35"/>
        <v>0</v>
      </c>
      <c r="N130" s="5">
        <f t="shared" si="35"/>
        <v>0</v>
      </c>
      <c r="O130" s="5">
        <f t="shared" si="35"/>
        <v>0</v>
      </c>
      <c r="P130" s="5">
        <f t="shared" si="35"/>
        <v>0</v>
      </c>
      <c r="Q130" s="5">
        <f t="shared" si="35"/>
        <v>0</v>
      </c>
      <c r="R130" s="5">
        <f t="shared" si="35"/>
        <v>0</v>
      </c>
      <c r="S130" s="5">
        <f t="shared" si="35"/>
        <v>0</v>
      </c>
      <c r="T130" s="5">
        <f t="shared" si="35"/>
        <v>0</v>
      </c>
      <c r="U130" s="13">
        <f t="shared" si="35"/>
        <v>0</v>
      </c>
    </row>
    <row r="131" spans="1:21" x14ac:dyDescent="0.25">
      <c r="A131" s="24"/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3"/>
      <c r="J132" s="34"/>
      <c r="K132" s="32"/>
      <c r="L132" s="33"/>
      <c r="M132" s="33"/>
      <c r="N132" s="33"/>
      <c r="O132" s="33"/>
      <c r="P132" s="33"/>
      <c r="Q132" s="33"/>
      <c r="R132" s="33"/>
      <c r="S132" s="33"/>
      <c r="T132" s="33"/>
      <c r="U132" s="34"/>
    </row>
    <row r="133" spans="1:21" x14ac:dyDescent="0.25">
      <c r="A133" s="25" t="s">
        <v>150</v>
      </c>
      <c r="B133" s="14">
        <v>4728703</v>
      </c>
      <c r="C133" s="6">
        <v>12517078</v>
      </c>
      <c r="D133" s="6">
        <v>3583986</v>
      </c>
      <c r="E133" s="6">
        <v>5370933</v>
      </c>
      <c r="F133" s="6">
        <v>2154812</v>
      </c>
      <c r="G133" s="6">
        <v>11452665</v>
      </c>
      <c r="H133" s="6">
        <v>1258571</v>
      </c>
      <c r="I133" s="6">
        <v>1997986</v>
      </c>
      <c r="J133" s="15">
        <v>43064734</v>
      </c>
      <c r="K133" s="14">
        <v>3848092</v>
      </c>
      <c r="L133" s="6">
        <v>11082028</v>
      </c>
      <c r="M133" s="6">
        <v>2996085</v>
      </c>
      <c r="N133" s="6">
        <v>4937704</v>
      </c>
      <c r="O133" s="6">
        <v>1858319</v>
      </c>
      <c r="P133" s="6">
        <v>9390259</v>
      </c>
      <c r="Q133" s="6">
        <v>0</v>
      </c>
      <c r="R133" s="6">
        <v>1997986</v>
      </c>
      <c r="S133" s="6">
        <v>908598</v>
      </c>
      <c r="T133" s="6">
        <v>19010</v>
      </c>
      <c r="U133" s="15">
        <v>37038081</v>
      </c>
    </row>
    <row r="134" spans="1:21" x14ac:dyDescent="0.25">
      <c r="A134" s="25" t="s">
        <v>151</v>
      </c>
      <c r="B134" s="14">
        <v>3968922</v>
      </c>
      <c r="C134" s="6">
        <v>10814335</v>
      </c>
      <c r="D134" s="6">
        <v>3581280</v>
      </c>
      <c r="E134" s="6">
        <v>4989659</v>
      </c>
      <c r="F134" s="6">
        <v>2029614</v>
      </c>
      <c r="G134" s="6">
        <v>10652027</v>
      </c>
      <c r="H134" s="6">
        <v>1020106</v>
      </c>
      <c r="I134" s="6">
        <v>1644671</v>
      </c>
      <c r="J134" s="15">
        <v>38700614</v>
      </c>
      <c r="K134" s="14">
        <v>3410154</v>
      </c>
      <c r="L134" s="6">
        <v>9940573</v>
      </c>
      <c r="M134" s="6">
        <v>3126613</v>
      </c>
      <c r="N134" s="6">
        <v>4576833</v>
      </c>
      <c r="O134" s="6">
        <v>1744131</v>
      </c>
      <c r="P134" s="6">
        <v>8828755</v>
      </c>
      <c r="Q134" s="6">
        <v>0</v>
      </c>
      <c r="R134" s="6">
        <v>1644671</v>
      </c>
      <c r="S134" s="6">
        <v>747926</v>
      </c>
      <c r="T134" s="6">
        <v>0</v>
      </c>
      <c r="U134" s="15">
        <v>34019656</v>
      </c>
    </row>
    <row r="135" spans="1:21" x14ac:dyDescent="0.25">
      <c r="A135" s="25" t="s">
        <v>152</v>
      </c>
      <c r="B135" s="14">
        <v>3492965</v>
      </c>
      <c r="C135" s="6">
        <v>10642311</v>
      </c>
      <c r="D135" s="6">
        <v>3371889</v>
      </c>
      <c r="E135" s="6">
        <v>4782166</v>
      </c>
      <c r="F135" s="6">
        <v>2089160</v>
      </c>
      <c r="G135" s="6">
        <v>10510575</v>
      </c>
      <c r="H135" s="6">
        <v>1000491</v>
      </c>
      <c r="I135" s="6">
        <v>1704012</v>
      </c>
      <c r="J135" s="15">
        <v>37593569</v>
      </c>
      <c r="K135" s="14">
        <v>2999834</v>
      </c>
      <c r="L135" s="6">
        <v>9860394</v>
      </c>
      <c r="M135" s="6">
        <v>2962234</v>
      </c>
      <c r="N135" s="6">
        <v>4451573</v>
      </c>
      <c r="O135" s="6">
        <v>1810217</v>
      </c>
      <c r="P135" s="6">
        <v>8940363</v>
      </c>
      <c r="Q135" s="6">
        <v>0</v>
      </c>
      <c r="R135" s="6">
        <v>1704012</v>
      </c>
      <c r="S135" s="6">
        <v>733540</v>
      </c>
      <c r="T135" s="6">
        <v>0</v>
      </c>
      <c r="U135" s="15">
        <v>33462167</v>
      </c>
    </row>
    <row r="136" spans="1:21" x14ac:dyDescent="0.25">
      <c r="A136" s="25" t="s">
        <v>153</v>
      </c>
      <c r="B136" s="14">
        <v>3992846</v>
      </c>
      <c r="C136" s="6">
        <v>13378013</v>
      </c>
      <c r="D136" s="6">
        <v>4304670</v>
      </c>
      <c r="E136" s="6">
        <v>5848223</v>
      </c>
      <c r="F136" s="6">
        <v>2420016</v>
      </c>
      <c r="G136" s="6">
        <v>12761947</v>
      </c>
      <c r="H136" s="6">
        <v>1259389</v>
      </c>
      <c r="I136" s="6">
        <v>2084649</v>
      </c>
      <c r="J136" s="15">
        <v>46049753</v>
      </c>
      <c r="K136" s="14">
        <v>3391445</v>
      </c>
      <c r="L136" s="6">
        <v>12383563</v>
      </c>
      <c r="M136" s="6">
        <v>3808052</v>
      </c>
      <c r="N136" s="6">
        <v>5452290</v>
      </c>
      <c r="O136" s="6">
        <v>2118110</v>
      </c>
      <c r="P136" s="6">
        <v>10805223</v>
      </c>
      <c r="Q136" s="6">
        <v>48258</v>
      </c>
      <c r="R136" s="6">
        <v>2084649</v>
      </c>
      <c r="S136" s="6">
        <v>897397</v>
      </c>
      <c r="T136" s="6">
        <v>0</v>
      </c>
      <c r="U136" s="15">
        <v>40988987</v>
      </c>
    </row>
    <row r="137" spans="1:21" x14ac:dyDescent="0.25">
      <c r="A137" s="22" t="s">
        <v>162</v>
      </c>
      <c r="B137" s="12">
        <f t="shared" ref="B137:J137" si="36">SUM(B133:B136)</f>
        <v>16183436</v>
      </c>
      <c r="C137" s="5">
        <f t="shared" si="36"/>
        <v>47351737</v>
      </c>
      <c r="D137" s="5">
        <f t="shared" si="36"/>
        <v>14841825</v>
      </c>
      <c r="E137" s="5">
        <f t="shared" si="36"/>
        <v>20990981</v>
      </c>
      <c r="F137" s="5">
        <f t="shared" si="36"/>
        <v>8693602</v>
      </c>
      <c r="G137" s="5">
        <f t="shared" si="36"/>
        <v>45377214</v>
      </c>
      <c r="H137" s="5">
        <f t="shared" si="36"/>
        <v>4538557</v>
      </c>
      <c r="I137" s="5">
        <f t="shared" si="36"/>
        <v>7431318</v>
      </c>
      <c r="J137" s="13">
        <f t="shared" si="36"/>
        <v>165408670</v>
      </c>
      <c r="K137" s="12">
        <f t="shared" ref="K137:U137" si="37">SUM(K133:K136)</f>
        <v>13649525</v>
      </c>
      <c r="L137" s="5">
        <f t="shared" si="37"/>
        <v>43266558</v>
      </c>
      <c r="M137" s="5">
        <f t="shared" si="37"/>
        <v>12892984</v>
      </c>
      <c r="N137" s="5">
        <f t="shared" si="37"/>
        <v>19418400</v>
      </c>
      <c r="O137" s="5">
        <f t="shared" si="37"/>
        <v>7530777</v>
      </c>
      <c r="P137" s="5">
        <f t="shared" si="37"/>
        <v>37964600</v>
      </c>
      <c r="Q137" s="5">
        <f t="shared" si="37"/>
        <v>48258</v>
      </c>
      <c r="R137" s="5">
        <f t="shared" si="37"/>
        <v>7431318</v>
      </c>
      <c r="S137" s="5">
        <f t="shared" si="37"/>
        <v>3287461</v>
      </c>
      <c r="T137" s="5">
        <f t="shared" si="37"/>
        <v>19010</v>
      </c>
      <c r="U137" s="13">
        <f t="shared" si="37"/>
        <v>145508891</v>
      </c>
    </row>
    <row r="138" spans="1:21" x14ac:dyDescent="0.25">
      <c r="A138" s="24"/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4"/>
    </row>
    <row r="140" spans="1:21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5" t="s">
        <v>153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15">
        <v>0</v>
      </c>
      <c r="K143" s="14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15">
        <v>0</v>
      </c>
    </row>
    <row r="144" spans="1:21" x14ac:dyDescent="0.25">
      <c r="A144" s="22" t="s">
        <v>162</v>
      </c>
      <c r="B144" s="12">
        <f t="shared" ref="B144:J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5">
        <f t="shared" si="38"/>
        <v>0</v>
      </c>
      <c r="J144" s="13">
        <f t="shared" si="38"/>
        <v>0</v>
      </c>
      <c r="K144" s="12">
        <f t="shared" ref="K144:U144" si="39">SUM(K140:K143)</f>
        <v>0</v>
      </c>
      <c r="L144" s="5">
        <f t="shared" si="39"/>
        <v>0</v>
      </c>
      <c r="M144" s="5">
        <f t="shared" si="39"/>
        <v>0</v>
      </c>
      <c r="N144" s="5">
        <f t="shared" si="39"/>
        <v>0</v>
      </c>
      <c r="O144" s="5">
        <f t="shared" si="39"/>
        <v>0</v>
      </c>
      <c r="P144" s="5">
        <f t="shared" si="39"/>
        <v>0</v>
      </c>
      <c r="Q144" s="5">
        <f t="shared" si="39"/>
        <v>0</v>
      </c>
      <c r="R144" s="5">
        <f t="shared" si="39"/>
        <v>0</v>
      </c>
      <c r="S144" s="5">
        <f t="shared" si="39"/>
        <v>0</v>
      </c>
      <c r="T144" s="5">
        <f t="shared" si="39"/>
        <v>0</v>
      </c>
      <c r="U144" s="13">
        <f t="shared" si="39"/>
        <v>0</v>
      </c>
    </row>
    <row r="145" spans="1:21" x14ac:dyDescent="0.25">
      <c r="A145" s="24"/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3"/>
      <c r="J146" s="34"/>
      <c r="K146" s="32"/>
      <c r="L146" s="33"/>
      <c r="M146" s="33"/>
      <c r="N146" s="33"/>
      <c r="O146" s="33"/>
      <c r="P146" s="33"/>
      <c r="Q146" s="33"/>
      <c r="R146" s="33"/>
      <c r="S146" s="33"/>
      <c r="T146" s="33"/>
      <c r="U146" s="34"/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5" t="s">
        <v>153</v>
      </c>
      <c r="B150" s="14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15">
        <v>0</v>
      </c>
      <c r="K150" s="14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15">
        <v>0</v>
      </c>
    </row>
    <row r="151" spans="1:21" x14ac:dyDescent="0.25">
      <c r="A151" s="22" t="s">
        <v>162</v>
      </c>
      <c r="B151" s="12">
        <f t="shared" ref="B151:J151" si="40">SUM(B147:B150)</f>
        <v>0</v>
      </c>
      <c r="C151" s="5">
        <f t="shared" si="40"/>
        <v>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5">
        <f t="shared" si="40"/>
        <v>0</v>
      </c>
      <c r="J151" s="13">
        <f t="shared" si="40"/>
        <v>0</v>
      </c>
      <c r="K151" s="12">
        <f t="shared" ref="K151:U151" si="41">SUM(K147:K150)</f>
        <v>0</v>
      </c>
      <c r="L151" s="5">
        <f t="shared" si="41"/>
        <v>0</v>
      </c>
      <c r="M151" s="5">
        <f t="shared" si="41"/>
        <v>0</v>
      </c>
      <c r="N151" s="5">
        <f t="shared" si="41"/>
        <v>0</v>
      </c>
      <c r="O151" s="5">
        <f t="shared" si="41"/>
        <v>0</v>
      </c>
      <c r="P151" s="5">
        <f t="shared" si="41"/>
        <v>0</v>
      </c>
      <c r="Q151" s="5">
        <f t="shared" si="41"/>
        <v>0</v>
      </c>
      <c r="R151" s="5">
        <f t="shared" si="41"/>
        <v>0</v>
      </c>
      <c r="S151" s="5">
        <f t="shared" si="41"/>
        <v>0</v>
      </c>
      <c r="T151" s="5">
        <f t="shared" si="41"/>
        <v>0</v>
      </c>
      <c r="U151" s="13">
        <f t="shared" si="41"/>
        <v>0</v>
      </c>
    </row>
    <row r="152" spans="1:21" x14ac:dyDescent="0.25">
      <c r="A152" s="24"/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3"/>
      <c r="J153" s="34"/>
      <c r="K153" s="32"/>
      <c r="L153" s="33"/>
      <c r="M153" s="33"/>
      <c r="N153" s="33"/>
      <c r="O153" s="33"/>
      <c r="P153" s="33"/>
      <c r="Q153" s="33"/>
      <c r="R153" s="33"/>
      <c r="S153" s="33"/>
      <c r="T153" s="33"/>
      <c r="U153" s="34"/>
    </row>
    <row r="154" spans="1:21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162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3"/>
      <c r="J160" s="34"/>
      <c r="K160" s="32"/>
      <c r="L160" s="33"/>
      <c r="M160" s="33"/>
      <c r="N160" s="33"/>
      <c r="O160" s="33"/>
      <c r="P160" s="33"/>
      <c r="Q160" s="33"/>
      <c r="R160" s="33"/>
      <c r="S160" s="33"/>
      <c r="T160" s="33"/>
      <c r="U160" s="34"/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5" t="s">
        <v>153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15">
        <v>0</v>
      </c>
      <c r="K164" s="14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15">
        <v>0</v>
      </c>
    </row>
    <row r="165" spans="1:21" x14ac:dyDescent="0.25">
      <c r="A165" s="22" t="s">
        <v>162</v>
      </c>
      <c r="B165" s="12">
        <f t="shared" ref="B165:J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5">
        <f t="shared" si="44"/>
        <v>0</v>
      </c>
      <c r="J165" s="13">
        <f t="shared" si="44"/>
        <v>0</v>
      </c>
      <c r="K165" s="12">
        <f t="shared" ref="K165:U165" si="45">SUM(K161:K164)</f>
        <v>0</v>
      </c>
      <c r="L165" s="5">
        <f t="shared" si="45"/>
        <v>0</v>
      </c>
      <c r="M165" s="5">
        <f t="shared" si="45"/>
        <v>0</v>
      </c>
      <c r="N165" s="5">
        <f t="shared" si="45"/>
        <v>0</v>
      </c>
      <c r="O165" s="5">
        <f t="shared" si="45"/>
        <v>0</v>
      </c>
      <c r="P165" s="5">
        <f t="shared" si="45"/>
        <v>0</v>
      </c>
      <c r="Q165" s="5">
        <f t="shared" si="45"/>
        <v>0</v>
      </c>
      <c r="R165" s="5">
        <f t="shared" si="45"/>
        <v>0</v>
      </c>
      <c r="S165" s="5">
        <f t="shared" si="45"/>
        <v>0</v>
      </c>
      <c r="T165" s="5">
        <f t="shared" si="45"/>
        <v>0</v>
      </c>
      <c r="U165" s="13">
        <f t="shared" si="45"/>
        <v>0</v>
      </c>
    </row>
    <row r="166" spans="1:21" x14ac:dyDescent="0.25">
      <c r="A166" s="24"/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3"/>
      <c r="J167" s="34"/>
      <c r="K167" s="32"/>
      <c r="L167" s="33"/>
      <c r="M167" s="33"/>
      <c r="N167" s="33"/>
      <c r="O167" s="33"/>
      <c r="P167" s="33"/>
      <c r="Q167" s="33"/>
      <c r="R167" s="33"/>
      <c r="S167" s="33"/>
      <c r="T167" s="33"/>
      <c r="U167" s="34"/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5" t="s">
        <v>153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15">
        <v>0</v>
      </c>
      <c r="K171" s="14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15">
        <v>0</v>
      </c>
    </row>
    <row r="172" spans="1:21" x14ac:dyDescent="0.25">
      <c r="A172" s="22" t="s">
        <v>162</v>
      </c>
      <c r="B172" s="12">
        <f t="shared" ref="B172:U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3"/>
      <c r="J174" s="34"/>
      <c r="K174" s="32"/>
      <c r="L174" s="33"/>
      <c r="M174" s="33"/>
      <c r="N174" s="33"/>
      <c r="O174" s="33"/>
      <c r="P174" s="33"/>
      <c r="Q174" s="33"/>
      <c r="R174" s="33"/>
      <c r="S174" s="33"/>
      <c r="T174" s="33"/>
      <c r="U174" s="34"/>
    </row>
    <row r="175" spans="1:21" x14ac:dyDescent="0.25">
      <c r="A175" s="25" t="s">
        <v>150</v>
      </c>
      <c r="B175" s="14">
        <v>832436</v>
      </c>
      <c r="C175" s="6">
        <v>2123281</v>
      </c>
      <c r="D175" s="6">
        <v>135085</v>
      </c>
      <c r="E175" s="6">
        <v>36324</v>
      </c>
      <c r="F175" s="6">
        <v>114572</v>
      </c>
      <c r="G175" s="6">
        <v>25015</v>
      </c>
      <c r="H175" s="6">
        <v>-3484</v>
      </c>
      <c r="I175" s="6">
        <v>-918</v>
      </c>
      <c r="J175" s="15">
        <v>3262311</v>
      </c>
      <c r="K175" s="14">
        <v>675959</v>
      </c>
      <c r="L175" s="6">
        <v>1761153</v>
      </c>
      <c r="M175" s="6">
        <v>102655</v>
      </c>
      <c r="N175" s="6">
        <v>28035</v>
      </c>
      <c r="O175" s="6">
        <v>85964</v>
      </c>
      <c r="P175" s="6">
        <v>14875</v>
      </c>
      <c r="Q175" s="6">
        <v>-3204</v>
      </c>
      <c r="R175" s="6">
        <v>-918</v>
      </c>
      <c r="S175" s="6">
        <v>-16534</v>
      </c>
      <c r="T175" s="6">
        <v>0</v>
      </c>
      <c r="U175" s="15">
        <v>2647985</v>
      </c>
    </row>
    <row r="176" spans="1:21" x14ac:dyDescent="0.25">
      <c r="A176" s="25" t="s">
        <v>151</v>
      </c>
      <c r="B176" s="14">
        <v>881733</v>
      </c>
      <c r="C176" s="6">
        <v>2567538</v>
      </c>
      <c r="D176" s="6">
        <v>106377</v>
      </c>
      <c r="E176" s="6">
        <v>45141</v>
      </c>
      <c r="F176" s="6">
        <v>121939</v>
      </c>
      <c r="G176" s="6">
        <v>28511</v>
      </c>
      <c r="H176" s="6">
        <v>4734</v>
      </c>
      <c r="I176" s="6">
        <v>164</v>
      </c>
      <c r="J176" s="15">
        <v>3756137</v>
      </c>
      <c r="K176" s="14">
        <v>712132</v>
      </c>
      <c r="L176" s="6">
        <v>2112399</v>
      </c>
      <c r="M176" s="6">
        <v>80911</v>
      </c>
      <c r="N176" s="6">
        <v>34401</v>
      </c>
      <c r="O176" s="6">
        <v>91765</v>
      </c>
      <c r="P176" s="6">
        <v>16778</v>
      </c>
      <c r="Q176" s="6">
        <v>3732</v>
      </c>
      <c r="R176" s="6">
        <v>164</v>
      </c>
      <c r="S176" s="6">
        <v>-622</v>
      </c>
      <c r="T176" s="6">
        <v>0</v>
      </c>
      <c r="U176" s="15">
        <v>3051660</v>
      </c>
    </row>
    <row r="177" spans="1:21" x14ac:dyDescent="0.25">
      <c r="A177" s="25" t="s">
        <v>152</v>
      </c>
      <c r="B177" s="14">
        <v>903030</v>
      </c>
      <c r="C177" s="6">
        <v>2340004</v>
      </c>
      <c r="D177" s="6">
        <v>142205</v>
      </c>
      <c r="E177" s="6">
        <v>60125</v>
      </c>
      <c r="F177" s="6">
        <v>87250</v>
      </c>
      <c r="G177" s="6">
        <v>35600</v>
      </c>
      <c r="H177" s="6">
        <v>43649</v>
      </c>
      <c r="I177" s="6">
        <v>3730</v>
      </c>
      <c r="J177" s="15">
        <v>3615593</v>
      </c>
      <c r="K177" s="14">
        <v>181160</v>
      </c>
      <c r="L177" s="6">
        <v>474899</v>
      </c>
      <c r="M177" s="6">
        <v>26678</v>
      </c>
      <c r="N177" s="6">
        <v>11400</v>
      </c>
      <c r="O177" s="6">
        <v>16225</v>
      </c>
      <c r="P177" s="6">
        <v>5172</v>
      </c>
      <c r="Q177" s="6">
        <v>9394</v>
      </c>
      <c r="R177" s="6">
        <v>3730</v>
      </c>
      <c r="S177" s="6">
        <v>-3439</v>
      </c>
      <c r="T177" s="6">
        <v>0</v>
      </c>
      <c r="U177" s="15">
        <v>725219</v>
      </c>
    </row>
    <row r="178" spans="1:21" x14ac:dyDescent="0.25">
      <c r="A178" s="25" t="s">
        <v>153</v>
      </c>
      <c r="B178" s="14">
        <v>767236</v>
      </c>
      <c r="C178" s="6">
        <v>2435325</v>
      </c>
      <c r="D178" s="6">
        <v>147168</v>
      </c>
      <c r="E178" s="6">
        <v>61190</v>
      </c>
      <c r="F178" s="6">
        <v>86755</v>
      </c>
      <c r="G178" s="6">
        <v>30453</v>
      </c>
      <c r="H178" s="6">
        <v>29204</v>
      </c>
      <c r="I178" s="6">
        <v>-2055</v>
      </c>
      <c r="J178" s="15">
        <v>3555276</v>
      </c>
      <c r="K178" s="14">
        <v>164840</v>
      </c>
      <c r="L178" s="6">
        <v>535128</v>
      </c>
      <c r="M178" s="6">
        <v>29773</v>
      </c>
      <c r="N178" s="6">
        <v>12486</v>
      </c>
      <c r="O178" s="6">
        <v>17830</v>
      </c>
      <c r="P178" s="6">
        <v>4799</v>
      </c>
      <c r="Q178" s="6">
        <v>6221</v>
      </c>
      <c r="R178" s="6">
        <v>-2055</v>
      </c>
      <c r="S178" s="6">
        <v>-3294</v>
      </c>
      <c r="T178" s="6">
        <v>0</v>
      </c>
      <c r="U178" s="15">
        <v>765728</v>
      </c>
    </row>
    <row r="179" spans="1:21" x14ac:dyDescent="0.25">
      <c r="A179" s="22" t="s">
        <v>162</v>
      </c>
      <c r="B179" s="12">
        <f t="shared" ref="B179:J179" si="47">SUM(B175:B178)</f>
        <v>3384435</v>
      </c>
      <c r="C179" s="5">
        <f t="shared" si="47"/>
        <v>9466148</v>
      </c>
      <c r="D179" s="5">
        <f t="shared" si="47"/>
        <v>530835</v>
      </c>
      <c r="E179" s="5">
        <f t="shared" si="47"/>
        <v>202780</v>
      </c>
      <c r="F179" s="5">
        <f t="shared" si="47"/>
        <v>410516</v>
      </c>
      <c r="G179" s="5">
        <f t="shared" si="47"/>
        <v>119579</v>
      </c>
      <c r="H179" s="5">
        <f t="shared" si="47"/>
        <v>74103</v>
      </c>
      <c r="I179" s="5">
        <f t="shared" si="47"/>
        <v>921</v>
      </c>
      <c r="J179" s="13">
        <f t="shared" si="47"/>
        <v>14189317</v>
      </c>
      <c r="K179" s="12">
        <f t="shared" ref="K179:U179" si="48">SUM(K175:K178)</f>
        <v>1734091</v>
      </c>
      <c r="L179" s="5">
        <f t="shared" si="48"/>
        <v>4883579</v>
      </c>
      <c r="M179" s="5">
        <f t="shared" si="48"/>
        <v>240017</v>
      </c>
      <c r="N179" s="5">
        <f t="shared" si="48"/>
        <v>86322</v>
      </c>
      <c r="O179" s="5">
        <f t="shared" si="48"/>
        <v>211784</v>
      </c>
      <c r="P179" s="5">
        <f t="shared" si="48"/>
        <v>41624</v>
      </c>
      <c r="Q179" s="5">
        <f t="shared" si="48"/>
        <v>16143</v>
      </c>
      <c r="R179" s="5">
        <f t="shared" si="48"/>
        <v>921</v>
      </c>
      <c r="S179" s="5">
        <f t="shared" si="48"/>
        <v>-23889</v>
      </c>
      <c r="T179" s="5">
        <f t="shared" si="48"/>
        <v>0</v>
      </c>
      <c r="U179" s="13">
        <f t="shared" si="48"/>
        <v>7190592</v>
      </c>
    </row>
    <row r="180" spans="1:21" x14ac:dyDescent="0.25">
      <c r="A180" s="24"/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3"/>
      <c r="J181" s="34"/>
      <c r="K181" s="32"/>
      <c r="L181" s="33"/>
      <c r="M181" s="33"/>
      <c r="N181" s="33"/>
      <c r="O181" s="33"/>
      <c r="P181" s="33"/>
      <c r="Q181" s="33"/>
      <c r="R181" s="33"/>
      <c r="S181" s="33"/>
      <c r="T181" s="33"/>
      <c r="U181" s="34"/>
    </row>
    <row r="182" spans="1:21" x14ac:dyDescent="0.25">
      <c r="A182" s="25" t="s">
        <v>150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151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152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15">
        <v>0</v>
      </c>
      <c r="K184" s="14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15">
        <v>0</v>
      </c>
    </row>
    <row r="185" spans="1:21" x14ac:dyDescent="0.25">
      <c r="A185" s="25" t="s">
        <v>153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15">
        <v>0</v>
      </c>
      <c r="K185" s="14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15">
        <v>0</v>
      </c>
    </row>
    <row r="186" spans="1:21" x14ac:dyDescent="0.25">
      <c r="A186" s="22" t="s">
        <v>162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3"/>
      <c r="J188" s="34"/>
      <c r="K188" s="32"/>
      <c r="L188" s="33"/>
      <c r="M188" s="33"/>
      <c r="N188" s="33"/>
      <c r="O188" s="33"/>
      <c r="P188" s="33"/>
      <c r="Q188" s="33"/>
      <c r="R188" s="33"/>
      <c r="S188" s="33"/>
      <c r="T188" s="33"/>
      <c r="U188" s="34"/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5" t="s">
        <v>153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15">
        <v>0</v>
      </c>
      <c r="K192" s="14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15">
        <v>0</v>
      </c>
    </row>
    <row r="193" spans="1:21" x14ac:dyDescent="0.25">
      <c r="A193" s="22" t="s">
        <v>162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3"/>
      <c r="J195" s="34"/>
      <c r="K195" s="32"/>
      <c r="L195" s="33"/>
      <c r="M195" s="33"/>
      <c r="N195" s="33"/>
      <c r="O195" s="33"/>
      <c r="P195" s="33"/>
      <c r="Q195" s="33"/>
      <c r="R195" s="33"/>
      <c r="S195" s="33"/>
      <c r="T195" s="33"/>
      <c r="U195" s="34"/>
    </row>
    <row r="196" spans="1:21" x14ac:dyDescent="0.25">
      <c r="A196" s="25" t="s">
        <v>150</v>
      </c>
      <c r="B196" s="14">
        <v>629568</v>
      </c>
      <c r="C196" s="6">
        <v>0</v>
      </c>
      <c r="D196" s="6">
        <v>410889</v>
      </c>
      <c r="E196" s="6">
        <v>464922</v>
      </c>
      <c r="F196" s="6">
        <v>238658</v>
      </c>
      <c r="G196" s="6">
        <v>863050</v>
      </c>
      <c r="H196" s="6">
        <v>97361</v>
      </c>
      <c r="I196" s="6">
        <v>0</v>
      </c>
      <c r="J196" s="15">
        <v>2704448</v>
      </c>
      <c r="K196" s="14">
        <v>-6178912</v>
      </c>
      <c r="L196" s="6">
        <v>0</v>
      </c>
      <c r="M196" s="6">
        <v>34116</v>
      </c>
      <c r="N196" s="6">
        <v>215176</v>
      </c>
      <c r="O196" s="6">
        <v>108357</v>
      </c>
      <c r="P196" s="6">
        <v>174813</v>
      </c>
      <c r="Q196" s="6">
        <v>66100</v>
      </c>
      <c r="R196" s="6">
        <v>7426</v>
      </c>
      <c r="S196" s="6">
        <v>53769</v>
      </c>
      <c r="T196" s="6">
        <v>0</v>
      </c>
      <c r="U196" s="15">
        <v>-5519155</v>
      </c>
    </row>
    <row r="197" spans="1:21" x14ac:dyDescent="0.25">
      <c r="A197" s="25" t="s">
        <v>151</v>
      </c>
      <c r="B197" s="14">
        <v>626112</v>
      </c>
      <c r="C197" s="6">
        <v>0</v>
      </c>
      <c r="D197" s="6">
        <v>384481</v>
      </c>
      <c r="E197" s="6">
        <v>462590</v>
      </c>
      <c r="F197" s="6">
        <v>226372</v>
      </c>
      <c r="G197" s="6">
        <v>924960</v>
      </c>
      <c r="H197" s="6">
        <v>92851</v>
      </c>
      <c r="I197" s="6">
        <v>0</v>
      </c>
      <c r="J197" s="15">
        <v>2717366</v>
      </c>
      <c r="K197" s="14">
        <v>-1046501</v>
      </c>
      <c r="L197" s="6">
        <v>0</v>
      </c>
      <c r="M197" s="6">
        <v>33010</v>
      </c>
      <c r="N197" s="6">
        <v>191316</v>
      </c>
      <c r="O197" s="6">
        <v>102359</v>
      </c>
      <c r="P197" s="6">
        <v>-5267</v>
      </c>
      <c r="Q197" s="6">
        <v>25616</v>
      </c>
      <c r="R197" s="6">
        <v>13814</v>
      </c>
      <c r="S197" s="6">
        <v>22040</v>
      </c>
      <c r="T197" s="6">
        <v>0</v>
      </c>
      <c r="U197" s="15">
        <v>-663613</v>
      </c>
    </row>
    <row r="198" spans="1:21" x14ac:dyDescent="0.25">
      <c r="A198" s="25" t="s">
        <v>152</v>
      </c>
      <c r="B198" s="14">
        <v>596174</v>
      </c>
      <c r="C198" s="6">
        <v>0</v>
      </c>
      <c r="D198" s="6">
        <v>358519</v>
      </c>
      <c r="E198" s="6">
        <v>449453</v>
      </c>
      <c r="F198" s="6">
        <v>208102</v>
      </c>
      <c r="G198" s="6">
        <v>940942</v>
      </c>
      <c r="H198" s="6">
        <v>89863</v>
      </c>
      <c r="I198" s="6">
        <v>0</v>
      </c>
      <c r="J198" s="15">
        <v>2643053</v>
      </c>
      <c r="K198" s="14">
        <v>-264472</v>
      </c>
      <c r="L198" s="6">
        <v>0</v>
      </c>
      <c r="M198" s="6">
        <v>31773</v>
      </c>
      <c r="N198" s="6">
        <v>206519</v>
      </c>
      <c r="O198" s="6">
        <v>94198</v>
      </c>
      <c r="P198" s="6">
        <v>215042</v>
      </c>
      <c r="Q198" s="6">
        <v>29374</v>
      </c>
      <c r="R198" s="6">
        <v>5272</v>
      </c>
      <c r="S198" s="6">
        <v>24443</v>
      </c>
      <c r="T198" s="6">
        <v>0</v>
      </c>
      <c r="U198" s="15">
        <v>342149</v>
      </c>
    </row>
    <row r="199" spans="1:21" x14ac:dyDescent="0.25">
      <c r="A199" s="25" t="s">
        <v>153</v>
      </c>
      <c r="B199" s="14">
        <v>649395</v>
      </c>
      <c r="C199" s="6">
        <v>0</v>
      </c>
      <c r="D199" s="6">
        <v>327797</v>
      </c>
      <c r="E199" s="6">
        <v>528920</v>
      </c>
      <c r="F199" s="6">
        <v>222135</v>
      </c>
      <c r="G199" s="6">
        <v>995705</v>
      </c>
      <c r="H199" s="6">
        <v>94474</v>
      </c>
      <c r="I199" s="6">
        <v>0</v>
      </c>
      <c r="J199" s="15">
        <v>2818426</v>
      </c>
      <c r="K199" s="14">
        <v>-397969</v>
      </c>
      <c r="L199" s="6">
        <v>0</v>
      </c>
      <c r="M199" s="6">
        <v>-566291</v>
      </c>
      <c r="N199" s="6">
        <v>271288</v>
      </c>
      <c r="O199" s="6">
        <v>108890</v>
      </c>
      <c r="P199" s="6">
        <v>244853</v>
      </c>
      <c r="Q199" s="6">
        <v>37241</v>
      </c>
      <c r="R199" s="6">
        <v>12687</v>
      </c>
      <c r="S199" s="6">
        <v>20951</v>
      </c>
      <c r="T199" s="6">
        <v>0</v>
      </c>
      <c r="U199" s="15">
        <v>-268350</v>
      </c>
    </row>
    <row r="200" spans="1:21" x14ac:dyDescent="0.25">
      <c r="A200" s="22" t="s">
        <v>162</v>
      </c>
      <c r="B200" s="12">
        <f t="shared" ref="B200:J200" si="53">SUM(B196:B199)</f>
        <v>2501249</v>
      </c>
      <c r="C200" s="5">
        <f t="shared" si="53"/>
        <v>0</v>
      </c>
      <c r="D200" s="5">
        <f t="shared" si="53"/>
        <v>1481686</v>
      </c>
      <c r="E200" s="5">
        <f t="shared" si="53"/>
        <v>1905885</v>
      </c>
      <c r="F200" s="5">
        <f t="shared" si="53"/>
        <v>895267</v>
      </c>
      <c r="G200" s="5">
        <f t="shared" si="53"/>
        <v>3724657</v>
      </c>
      <c r="H200" s="5">
        <f t="shared" si="53"/>
        <v>374549</v>
      </c>
      <c r="I200" s="5">
        <f t="shared" si="53"/>
        <v>0</v>
      </c>
      <c r="J200" s="13">
        <f t="shared" si="53"/>
        <v>10883293</v>
      </c>
      <c r="K200" s="12">
        <f t="shared" ref="K200:U200" si="54">SUM(K196:K199)</f>
        <v>-7887854</v>
      </c>
      <c r="L200" s="5">
        <f t="shared" si="54"/>
        <v>0</v>
      </c>
      <c r="M200" s="5">
        <f t="shared" si="54"/>
        <v>-467392</v>
      </c>
      <c r="N200" s="5">
        <f t="shared" si="54"/>
        <v>884299</v>
      </c>
      <c r="O200" s="5">
        <f t="shared" si="54"/>
        <v>413804</v>
      </c>
      <c r="P200" s="5">
        <f t="shared" si="54"/>
        <v>629441</v>
      </c>
      <c r="Q200" s="5">
        <f t="shared" si="54"/>
        <v>158331</v>
      </c>
      <c r="R200" s="5">
        <f t="shared" si="54"/>
        <v>39199</v>
      </c>
      <c r="S200" s="5">
        <f t="shared" si="54"/>
        <v>121203</v>
      </c>
      <c r="T200" s="5">
        <f t="shared" si="54"/>
        <v>0</v>
      </c>
      <c r="U200" s="13">
        <f t="shared" si="54"/>
        <v>-6108969</v>
      </c>
    </row>
    <row r="201" spans="1:21" x14ac:dyDescent="0.25">
      <c r="A201" s="24"/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3"/>
      <c r="J202" s="34"/>
      <c r="K202" s="32"/>
      <c r="L202" s="33"/>
      <c r="M202" s="33"/>
      <c r="N202" s="33"/>
      <c r="O202" s="33"/>
      <c r="P202" s="33"/>
      <c r="Q202" s="33"/>
      <c r="R202" s="33"/>
      <c r="S202" s="33"/>
      <c r="T202" s="33"/>
      <c r="U202" s="34"/>
    </row>
    <row r="203" spans="1:21" x14ac:dyDescent="0.25">
      <c r="A203" s="25" t="s">
        <v>150</v>
      </c>
      <c r="B203" s="14">
        <v>85293</v>
      </c>
      <c r="C203" s="6">
        <v>662</v>
      </c>
      <c r="D203" s="6">
        <v>73690</v>
      </c>
      <c r="E203" s="6">
        <v>2236</v>
      </c>
      <c r="F203" s="6">
        <v>6522</v>
      </c>
      <c r="G203" s="6">
        <v>169009</v>
      </c>
      <c r="H203" s="6">
        <v>32395</v>
      </c>
      <c r="I203" s="6">
        <v>0</v>
      </c>
      <c r="J203" s="15">
        <v>369807</v>
      </c>
      <c r="K203" s="14">
        <v>25299</v>
      </c>
      <c r="L203" s="6">
        <v>447</v>
      </c>
      <c r="M203" s="6">
        <v>-50838</v>
      </c>
      <c r="N203" s="6">
        <v>774</v>
      </c>
      <c r="O203" s="6">
        <v>971</v>
      </c>
      <c r="P203" s="6">
        <v>12268</v>
      </c>
      <c r="Q203" s="6">
        <v>10764</v>
      </c>
      <c r="R203" s="6">
        <v>554</v>
      </c>
      <c r="S203" s="6">
        <v>22077</v>
      </c>
      <c r="T203" s="6">
        <v>0</v>
      </c>
      <c r="U203" s="15">
        <v>22316</v>
      </c>
    </row>
    <row r="204" spans="1:21" x14ac:dyDescent="0.25">
      <c r="A204" s="25" t="s">
        <v>151</v>
      </c>
      <c r="B204" s="14">
        <v>115878</v>
      </c>
      <c r="C204" s="6">
        <v>1350</v>
      </c>
      <c r="D204" s="6">
        <v>109501</v>
      </c>
      <c r="E204" s="6">
        <v>2658</v>
      </c>
      <c r="F204" s="6">
        <v>7935</v>
      </c>
      <c r="G204" s="6">
        <v>233504</v>
      </c>
      <c r="H204" s="6">
        <v>46714</v>
      </c>
      <c r="I204" s="6">
        <v>0</v>
      </c>
      <c r="J204" s="15">
        <v>517540</v>
      </c>
      <c r="K204" s="14">
        <v>22483</v>
      </c>
      <c r="L204" s="6">
        <v>11</v>
      </c>
      <c r="M204" s="6">
        <v>-44000</v>
      </c>
      <c r="N204" s="6">
        <v>111</v>
      </c>
      <c r="O204" s="6">
        <v>2995</v>
      </c>
      <c r="P204" s="6">
        <v>14074</v>
      </c>
      <c r="Q204" s="6">
        <v>13355</v>
      </c>
      <c r="R204" s="6">
        <v>0</v>
      </c>
      <c r="S204" s="6">
        <v>16604</v>
      </c>
      <c r="T204" s="6">
        <v>0</v>
      </c>
      <c r="U204" s="15">
        <v>25633</v>
      </c>
    </row>
    <row r="205" spans="1:21" x14ac:dyDescent="0.25">
      <c r="A205" s="25" t="s">
        <v>152</v>
      </c>
      <c r="B205" s="14">
        <v>119227</v>
      </c>
      <c r="C205" s="6">
        <v>294</v>
      </c>
      <c r="D205" s="6">
        <v>93911</v>
      </c>
      <c r="E205" s="6">
        <v>1107</v>
      </c>
      <c r="F205" s="6">
        <v>3147</v>
      </c>
      <c r="G205" s="6">
        <v>246641</v>
      </c>
      <c r="H205" s="6">
        <v>36147</v>
      </c>
      <c r="I205" s="6">
        <v>0</v>
      </c>
      <c r="J205" s="15">
        <v>500474</v>
      </c>
      <c r="K205" s="14">
        <v>42382</v>
      </c>
      <c r="L205" s="6">
        <v>230</v>
      </c>
      <c r="M205" s="6">
        <v>-46420</v>
      </c>
      <c r="N205" s="6">
        <v>729</v>
      </c>
      <c r="O205" s="6">
        <v>2013</v>
      </c>
      <c r="P205" s="6">
        <v>26672</v>
      </c>
      <c r="Q205" s="6">
        <v>7441</v>
      </c>
      <c r="R205" s="6">
        <v>0</v>
      </c>
      <c r="S205" s="6">
        <v>26843</v>
      </c>
      <c r="T205" s="6">
        <v>0</v>
      </c>
      <c r="U205" s="15">
        <v>59890</v>
      </c>
    </row>
    <row r="206" spans="1:21" x14ac:dyDescent="0.25">
      <c r="A206" s="25" t="s">
        <v>153</v>
      </c>
      <c r="B206" s="14">
        <v>157820</v>
      </c>
      <c r="C206" s="6">
        <v>639</v>
      </c>
      <c r="D206" s="6">
        <v>100821</v>
      </c>
      <c r="E206" s="6">
        <v>2439</v>
      </c>
      <c r="F206" s="6">
        <v>9052</v>
      </c>
      <c r="G206" s="6">
        <v>276793</v>
      </c>
      <c r="H206" s="6">
        <v>29428</v>
      </c>
      <c r="I206" s="6">
        <v>0</v>
      </c>
      <c r="J206" s="15">
        <v>576992</v>
      </c>
      <c r="K206" s="14">
        <v>65603</v>
      </c>
      <c r="L206" s="6">
        <v>0</v>
      </c>
      <c r="M206" s="6">
        <v>16414</v>
      </c>
      <c r="N206" s="6">
        <v>1164</v>
      </c>
      <c r="O206" s="6">
        <v>4079</v>
      </c>
      <c r="P206" s="6">
        <v>21431</v>
      </c>
      <c r="Q206" s="6">
        <v>6816</v>
      </c>
      <c r="R206" s="6">
        <v>0</v>
      </c>
      <c r="S206" s="6">
        <v>20489</v>
      </c>
      <c r="T206" s="6">
        <v>0</v>
      </c>
      <c r="U206" s="15">
        <v>135996</v>
      </c>
    </row>
    <row r="207" spans="1:21" x14ac:dyDescent="0.25">
      <c r="A207" s="22" t="s">
        <v>162</v>
      </c>
      <c r="B207" s="12">
        <f t="shared" ref="B207:J207" si="55">SUM(B203:B206)</f>
        <v>478218</v>
      </c>
      <c r="C207" s="5">
        <f t="shared" si="55"/>
        <v>2945</v>
      </c>
      <c r="D207" s="5">
        <f t="shared" si="55"/>
        <v>377923</v>
      </c>
      <c r="E207" s="5">
        <f t="shared" si="55"/>
        <v>8440</v>
      </c>
      <c r="F207" s="5">
        <f t="shared" si="55"/>
        <v>26656</v>
      </c>
      <c r="G207" s="5">
        <f t="shared" si="55"/>
        <v>925947</v>
      </c>
      <c r="H207" s="5">
        <f t="shared" si="55"/>
        <v>144684</v>
      </c>
      <c r="I207" s="5">
        <f t="shared" si="55"/>
        <v>0</v>
      </c>
      <c r="J207" s="13">
        <f t="shared" si="55"/>
        <v>1964813</v>
      </c>
      <c r="K207" s="12">
        <f t="shared" ref="K207:U207" si="56">SUM(K203:K206)</f>
        <v>155767</v>
      </c>
      <c r="L207" s="5">
        <f t="shared" si="56"/>
        <v>688</v>
      </c>
      <c r="M207" s="5">
        <f t="shared" si="56"/>
        <v>-124844</v>
      </c>
      <c r="N207" s="5">
        <f t="shared" si="56"/>
        <v>2778</v>
      </c>
      <c r="O207" s="5">
        <f t="shared" si="56"/>
        <v>10058</v>
      </c>
      <c r="P207" s="5">
        <f t="shared" si="56"/>
        <v>74445</v>
      </c>
      <c r="Q207" s="5">
        <f t="shared" si="56"/>
        <v>38376</v>
      </c>
      <c r="R207" s="5">
        <f t="shared" si="56"/>
        <v>554</v>
      </c>
      <c r="S207" s="5">
        <f t="shared" si="56"/>
        <v>86013</v>
      </c>
      <c r="T207" s="5">
        <f t="shared" si="56"/>
        <v>0</v>
      </c>
      <c r="U207" s="13">
        <f t="shared" si="56"/>
        <v>243835</v>
      </c>
    </row>
    <row r="208" spans="1:21" x14ac:dyDescent="0.25">
      <c r="A208" s="24"/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3"/>
      <c r="J209" s="34"/>
      <c r="K209" s="32"/>
      <c r="L209" s="33"/>
      <c r="M209" s="33"/>
      <c r="N209" s="33"/>
      <c r="O209" s="33"/>
      <c r="P209" s="33"/>
      <c r="Q209" s="33"/>
      <c r="R209" s="33"/>
      <c r="S209" s="33"/>
      <c r="T209" s="33"/>
      <c r="U209" s="34"/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x14ac:dyDescent="0.25">
      <c r="A213" s="25" t="s">
        <v>153</v>
      </c>
      <c r="B213" s="14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15">
        <v>0</v>
      </c>
      <c r="K213" s="14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15">
        <v>0</v>
      </c>
    </row>
    <row r="214" spans="1:21" x14ac:dyDescent="0.25">
      <c r="A214" s="22" t="s">
        <v>162</v>
      </c>
      <c r="B214" s="12">
        <f t="shared" ref="B214:J214" si="57">SUM(B210:B213)</f>
        <v>0</v>
      </c>
      <c r="C214" s="5">
        <f t="shared" si="57"/>
        <v>0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5">
        <f t="shared" si="57"/>
        <v>0</v>
      </c>
      <c r="I214" s="5">
        <f t="shared" si="57"/>
        <v>0</v>
      </c>
      <c r="J214" s="13">
        <f t="shared" si="57"/>
        <v>0</v>
      </c>
      <c r="K214" s="12">
        <f t="shared" ref="K214:U214" si="58">SUM(K210:K213)</f>
        <v>0</v>
      </c>
      <c r="L214" s="5">
        <f t="shared" si="58"/>
        <v>0</v>
      </c>
      <c r="M214" s="5">
        <f t="shared" si="58"/>
        <v>0</v>
      </c>
      <c r="N214" s="5">
        <f t="shared" si="58"/>
        <v>0</v>
      </c>
      <c r="O214" s="5">
        <f t="shared" si="58"/>
        <v>0</v>
      </c>
      <c r="P214" s="5">
        <f t="shared" si="58"/>
        <v>0</v>
      </c>
      <c r="Q214" s="5">
        <f t="shared" si="58"/>
        <v>0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0</v>
      </c>
    </row>
    <row r="215" spans="1:21" x14ac:dyDescent="0.25">
      <c r="A215" s="24"/>
      <c r="B215" s="32"/>
      <c r="C215" s="33"/>
      <c r="D215" s="33"/>
      <c r="E215" s="33"/>
      <c r="F215" s="33"/>
      <c r="G215" s="33"/>
      <c r="H215" s="33"/>
      <c r="I215" s="33"/>
      <c r="J215" s="34"/>
      <c r="K215" s="32"/>
      <c r="L215" s="33"/>
      <c r="M215" s="33"/>
      <c r="N215" s="33"/>
      <c r="O215" s="33"/>
      <c r="P215" s="33"/>
      <c r="Q215" s="33"/>
      <c r="R215" s="33"/>
      <c r="S215" s="33"/>
      <c r="T215" s="33"/>
      <c r="U215" s="34"/>
    </row>
    <row r="216" spans="1:21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3"/>
      <c r="J216" s="34"/>
      <c r="K216" s="32"/>
      <c r="L216" s="33"/>
      <c r="M216" s="33"/>
      <c r="N216" s="33"/>
      <c r="O216" s="33"/>
      <c r="P216" s="33"/>
      <c r="Q216" s="33"/>
      <c r="R216" s="33"/>
      <c r="S216" s="33"/>
      <c r="T216" s="33"/>
      <c r="U216" s="34"/>
    </row>
    <row r="217" spans="1:21" x14ac:dyDescent="0.25">
      <c r="A217" s="25" t="s">
        <v>150</v>
      </c>
      <c r="B217" s="14">
        <v>207589.55</v>
      </c>
      <c r="C217" s="6">
        <v>4242</v>
      </c>
      <c r="D217" s="6">
        <v>471575.36</v>
      </c>
      <c r="E217" s="6">
        <v>222638.81</v>
      </c>
      <c r="F217" s="6">
        <v>65372.69</v>
      </c>
      <c r="G217" s="6">
        <v>904843.8</v>
      </c>
      <c r="H217" s="6">
        <v>111764.23</v>
      </c>
      <c r="I217" s="6">
        <v>0</v>
      </c>
      <c r="J217" s="15">
        <v>1988026.44</v>
      </c>
      <c r="K217" s="14">
        <v>87828.13</v>
      </c>
      <c r="L217" s="6">
        <v>3295.2</v>
      </c>
      <c r="M217" s="6">
        <v>171059.39</v>
      </c>
      <c r="N217" s="6">
        <v>110885.89</v>
      </c>
      <c r="O217" s="6">
        <v>32388.43</v>
      </c>
      <c r="P217" s="6">
        <v>401418.83</v>
      </c>
      <c r="Q217" s="6">
        <v>56759.96</v>
      </c>
      <c r="R217" s="6">
        <v>7293.13</v>
      </c>
      <c r="S217" s="6">
        <v>12963.83</v>
      </c>
      <c r="T217" s="6">
        <v>0</v>
      </c>
      <c r="U217" s="15">
        <v>883892.79</v>
      </c>
    </row>
    <row r="218" spans="1:21" x14ac:dyDescent="0.25">
      <c r="A218" s="25" t="s">
        <v>151</v>
      </c>
      <c r="B218" s="14">
        <v>208214.13</v>
      </c>
      <c r="C218" s="6">
        <v>4923.9799999999996</v>
      </c>
      <c r="D218" s="6">
        <v>521197.37</v>
      </c>
      <c r="E218" s="6">
        <v>266591.76</v>
      </c>
      <c r="F218" s="6">
        <v>42622.89</v>
      </c>
      <c r="G218" s="6">
        <v>953158.09</v>
      </c>
      <c r="H218" s="6">
        <v>123836.58</v>
      </c>
      <c r="I218" s="6">
        <v>0</v>
      </c>
      <c r="J218" s="15">
        <v>2120544.7999999998</v>
      </c>
      <c r="K218" s="14">
        <v>84389.19</v>
      </c>
      <c r="L218" s="6">
        <v>3793.48</v>
      </c>
      <c r="M218" s="6">
        <v>190385.6</v>
      </c>
      <c r="N218" s="6">
        <v>132755.78</v>
      </c>
      <c r="O218" s="6">
        <v>21356.69</v>
      </c>
      <c r="P218" s="6">
        <v>429706.54</v>
      </c>
      <c r="Q218" s="6">
        <v>60543.48</v>
      </c>
      <c r="R218" s="6">
        <v>817.5</v>
      </c>
      <c r="S218" s="6">
        <v>4999.6499999999996</v>
      </c>
      <c r="T218" s="6">
        <v>0</v>
      </c>
      <c r="U218" s="15">
        <v>928747.91</v>
      </c>
    </row>
    <row r="219" spans="1:21" x14ac:dyDescent="0.25">
      <c r="A219" s="25" t="s">
        <v>152</v>
      </c>
      <c r="B219" s="14">
        <v>218921.34</v>
      </c>
      <c r="C219" s="6">
        <v>4875.01</v>
      </c>
      <c r="D219" s="6">
        <v>550847.86</v>
      </c>
      <c r="E219" s="6">
        <v>277620.33</v>
      </c>
      <c r="F219" s="6">
        <v>56994.04</v>
      </c>
      <c r="G219" s="6">
        <v>982607.3</v>
      </c>
      <c r="H219" s="6">
        <v>124560.76</v>
      </c>
      <c r="I219" s="6">
        <v>0</v>
      </c>
      <c r="J219" s="15">
        <v>2216426.64</v>
      </c>
      <c r="K219" s="14">
        <v>87891.72</v>
      </c>
      <c r="L219" s="6">
        <v>3771.68</v>
      </c>
      <c r="M219" s="6">
        <v>190830.46</v>
      </c>
      <c r="N219" s="6">
        <v>136828.22</v>
      </c>
      <c r="O219" s="6">
        <v>29260.77</v>
      </c>
      <c r="P219" s="6">
        <v>452718.38</v>
      </c>
      <c r="Q219" s="6">
        <v>63280.99</v>
      </c>
      <c r="R219" s="6">
        <v>1193.1600000000001</v>
      </c>
      <c r="S219" s="6">
        <v>12092.7</v>
      </c>
      <c r="T219" s="6">
        <v>0</v>
      </c>
      <c r="U219" s="15">
        <v>977868.08</v>
      </c>
    </row>
    <row r="220" spans="1:21" x14ac:dyDescent="0.25">
      <c r="A220" s="25" t="s">
        <v>153</v>
      </c>
      <c r="B220" s="14">
        <v>259556.5</v>
      </c>
      <c r="C220" s="6">
        <v>7373</v>
      </c>
      <c r="D220" s="6">
        <v>871294.14</v>
      </c>
      <c r="E220" s="6">
        <v>415878.03</v>
      </c>
      <c r="F220" s="6">
        <v>68996.47</v>
      </c>
      <c r="G220" s="6">
        <v>1136486.49</v>
      </c>
      <c r="H220" s="6">
        <v>138064.07</v>
      </c>
      <c r="I220" s="6">
        <v>0</v>
      </c>
      <c r="J220" s="15">
        <v>2897648.7</v>
      </c>
      <c r="K220" s="14">
        <v>110459.72</v>
      </c>
      <c r="L220" s="6">
        <v>5535.21</v>
      </c>
      <c r="M220" s="6">
        <v>341912.06</v>
      </c>
      <c r="N220" s="6">
        <v>201446.18</v>
      </c>
      <c r="O220" s="6">
        <v>35941.300000000003</v>
      </c>
      <c r="P220" s="6">
        <v>522943.44</v>
      </c>
      <c r="Q220" s="6">
        <v>82730.5</v>
      </c>
      <c r="R220" s="6">
        <v>1234.3699999999999</v>
      </c>
      <c r="S220" s="6">
        <v>10289.89</v>
      </c>
      <c r="T220" s="6">
        <v>0</v>
      </c>
      <c r="U220" s="15">
        <v>1312492.67</v>
      </c>
    </row>
    <row r="221" spans="1:21" x14ac:dyDescent="0.25">
      <c r="A221" s="22" t="s">
        <v>162</v>
      </c>
      <c r="B221" s="12">
        <f t="shared" ref="B221:J221" si="59">SUM(B217:B220)</f>
        <v>894281.52</v>
      </c>
      <c r="C221" s="5">
        <f t="shared" si="59"/>
        <v>21413.989999999998</v>
      </c>
      <c r="D221" s="5">
        <f t="shared" si="59"/>
        <v>2414914.73</v>
      </c>
      <c r="E221" s="5">
        <f t="shared" si="59"/>
        <v>1182728.9300000002</v>
      </c>
      <c r="F221" s="5">
        <f t="shared" si="59"/>
        <v>233986.09</v>
      </c>
      <c r="G221" s="5">
        <f t="shared" si="59"/>
        <v>3977095.6800000006</v>
      </c>
      <c r="H221" s="5">
        <f t="shared" si="59"/>
        <v>498225.64</v>
      </c>
      <c r="I221" s="5">
        <f t="shared" si="59"/>
        <v>0</v>
      </c>
      <c r="J221" s="13">
        <f t="shared" si="59"/>
        <v>9222646.5800000001</v>
      </c>
      <c r="K221" s="12">
        <f t="shared" ref="K221:U221" si="60">SUM(K217:K220)</f>
        <v>370568.76</v>
      </c>
      <c r="L221" s="5">
        <f t="shared" si="60"/>
        <v>16395.57</v>
      </c>
      <c r="M221" s="5">
        <f t="shared" si="60"/>
        <v>894187.51</v>
      </c>
      <c r="N221" s="5">
        <f t="shared" si="60"/>
        <v>581916.07000000007</v>
      </c>
      <c r="O221" s="5">
        <f t="shared" si="60"/>
        <v>118947.19</v>
      </c>
      <c r="P221" s="5">
        <f t="shared" si="60"/>
        <v>1806787.19</v>
      </c>
      <c r="Q221" s="5">
        <f t="shared" si="60"/>
        <v>263314.93</v>
      </c>
      <c r="R221" s="5">
        <f t="shared" si="60"/>
        <v>10538.16</v>
      </c>
      <c r="S221" s="5">
        <f t="shared" si="60"/>
        <v>40346.07</v>
      </c>
      <c r="T221" s="5">
        <f t="shared" si="60"/>
        <v>0</v>
      </c>
      <c r="U221" s="13">
        <f t="shared" si="60"/>
        <v>4103001.45</v>
      </c>
    </row>
    <row r="222" spans="1:21" x14ac:dyDescent="0.25">
      <c r="A222" s="24"/>
      <c r="B222" s="32"/>
      <c r="C222" s="33"/>
      <c r="D222" s="33"/>
      <c r="E222" s="33"/>
      <c r="F222" s="33"/>
      <c r="G222" s="33"/>
      <c r="H222" s="33"/>
      <c r="I222" s="33"/>
      <c r="J222" s="34"/>
      <c r="K222" s="32"/>
      <c r="L222" s="33"/>
      <c r="M222" s="33"/>
      <c r="N222" s="33"/>
      <c r="O222" s="33"/>
      <c r="P222" s="33"/>
      <c r="Q222" s="33"/>
      <c r="R222" s="33"/>
      <c r="S222" s="33"/>
      <c r="T222" s="33"/>
      <c r="U222" s="34"/>
    </row>
    <row r="223" spans="1:21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3"/>
      <c r="J223" s="34"/>
      <c r="K223" s="32"/>
      <c r="L223" s="33"/>
      <c r="M223" s="33"/>
      <c r="N223" s="33"/>
      <c r="O223" s="33"/>
      <c r="P223" s="33"/>
      <c r="Q223" s="33"/>
      <c r="R223" s="33"/>
      <c r="S223" s="33"/>
      <c r="T223" s="33"/>
      <c r="U223" s="34"/>
    </row>
    <row r="224" spans="1:21" x14ac:dyDescent="0.25">
      <c r="A224" s="25" t="s">
        <v>150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15">
        <v>0</v>
      </c>
      <c r="K224" s="14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15">
        <v>0</v>
      </c>
    </row>
    <row r="225" spans="1:21" x14ac:dyDescent="0.25">
      <c r="A225" s="25" t="s">
        <v>151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15">
        <v>0</v>
      </c>
      <c r="K225" s="14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15">
        <v>0</v>
      </c>
    </row>
    <row r="226" spans="1:21" x14ac:dyDescent="0.25">
      <c r="A226" s="25" t="s">
        <v>152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15">
        <v>0</v>
      </c>
      <c r="K226" s="14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15">
        <v>0</v>
      </c>
    </row>
    <row r="227" spans="1:21" x14ac:dyDescent="0.25">
      <c r="A227" s="25" t="s">
        <v>153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15">
        <v>0</v>
      </c>
      <c r="K227" s="14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15">
        <v>0</v>
      </c>
    </row>
    <row r="228" spans="1:21" x14ac:dyDescent="0.25">
      <c r="A228" s="22" t="s">
        <v>162</v>
      </c>
      <c r="B228" s="12">
        <f t="shared" ref="B228:J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5">
        <f t="shared" si="61"/>
        <v>0</v>
      </c>
      <c r="J228" s="13">
        <f t="shared" si="61"/>
        <v>0</v>
      </c>
      <c r="K228" s="12">
        <f t="shared" ref="K228:U228" si="62">SUM(K224:K227)</f>
        <v>0</v>
      </c>
      <c r="L228" s="5">
        <f t="shared" si="62"/>
        <v>0</v>
      </c>
      <c r="M228" s="5">
        <f t="shared" si="62"/>
        <v>0</v>
      </c>
      <c r="N228" s="5">
        <f t="shared" si="62"/>
        <v>0</v>
      </c>
      <c r="O228" s="5">
        <f t="shared" si="62"/>
        <v>0</v>
      </c>
      <c r="P228" s="5">
        <f t="shared" si="62"/>
        <v>0</v>
      </c>
      <c r="Q228" s="5">
        <f t="shared" si="62"/>
        <v>0</v>
      </c>
      <c r="R228" s="5">
        <f t="shared" si="62"/>
        <v>0</v>
      </c>
      <c r="S228" s="5">
        <f t="shared" si="62"/>
        <v>0</v>
      </c>
      <c r="T228" s="5">
        <f t="shared" si="62"/>
        <v>0</v>
      </c>
      <c r="U228" s="13">
        <f t="shared" si="62"/>
        <v>0</v>
      </c>
    </row>
    <row r="229" spans="1:21" x14ac:dyDescent="0.25">
      <c r="A229" s="24"/>
      <c r="B229" s="32"/>
      <c r="C229" s="33"/>
      <c r="D229" s="33"/>
      <c r="E229" s="33"/>
      <c r="F229" s="33"/>
      <c r="G229" s="33"/>
      <c r="H229" s="33"/>
      <c r="I229" s="33"/>
      <c r="J229" s="34"/>
      <c r="K229" s="32"/>
      <c r="L229" s="33"/>
      <c r="M229" s="33"/>
      <c r="N229" s="33"/>
      <c r="O229" s="33"/>
      <c r="P229" s="33"/>
      <c r="Q229" s="33"/>
      <c r="R229" s="33"/>
      <c r="S229" s="33"/>
      <c r="T229" s="33"/>
      <c r="U229" s="34"/>
    </row>
    <row r="230" spans="1:21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3"/>
      <c r="J230" s="34"/>
      <c r="K230" s="32"/>
      <c r="L230" s="33"/>
      <c r="M230" s="33"/>
      <c r="N230" s="33"/>
      <c r="O230" s="33"/>
      <c r="P230" s="33"/>
      <c r="Q230" s="33"/>
      <c r="R230" s="33"/>
      <c r="S230" s="33"/>
      <c r="T230" s="33"/>
      <c r="U230" s="34"/>
    </row>
    <row r="231" spans="1:21" x14ac:dyDescent="0.25">
      <c r="A231" s="25" t="s">
        <v>150</v>
      </c>
      <c r="B231" s="14">
        <v>74910</v>
      </c>
      <c r="C231" s="6">
        <v>0</v>
      </c>
      <c r="D231" s="6">
        <v>145390</v>
      </c>
      <c r="E231" s="6">
        <v>0</v>
      </c>
      <c r="F231" s="6">
        <v>0</v>
      </c>
      <c r="G231" s="6">
        <v>139172</v>
      </c>
      <c r="H231" s="6">
        <v>22138</v>
      </c>
      <c r="I231" s="6">
        <v>698</v>
      </c>
      <c r="J231" s="15">
        <v>382308</v>
      </c>
      <c r="K231" s="14">
        <v>22898</v>
      </c>
      <c r="L231" s="6">
        <v>0</v>
      </c>
      <c r="M231" s="6">
        <v>-78746</v>
      </c>
      <c r="N231" s="6">
        <v>0</v>
      </c>
      <c r="O231" s="6">
        <v>0</v>
      </c>
      <c r="P231" s="6">
        <v>37300</v>
      </c>
      <c r="Q231" s="6">
        <v>0</v>
      </c>
      <c r="R231" s="6">
        <v>3858</v>
      </c>
      <c r="S231" s="6">
        <v>123638</v>
      </c>
      <c r="T231" s="6">
        <v>0</v>
      </c>
      <c r="U231" s="15">
        <v>108948</v>
      </c>
    </row>
    <row r="232" spans="1:21" x14ac:dyDescent="0.25">
      <c r="A232" s="25" t="s">
        <v>151</v>
      </c>
      <c r="B232" s="14">
        <v>61895</v>
      </c>
      <c r="C232" s="6">
        <v>0</v>
      </c>
      <c r="D232" s="6">
        <v>137531</v>
      </c>
      <c r="E232" s="6">
        <v>0</v>
      </c>
      <c r="F232" s="6">
        <v>0</v>
      </c>
      <c r="G232" s="6">
        <v>131406</v>
      </c>
      <c r="H232" s="6">
        <v>14624</v>
      </c>
      <c r="I232" s="6">
        <v>1780</v>
      </c>
      <c r="J232" s="15">
        <v>347236</v>
      </c>
      <c r="K232" s="14">
        <v>16281</v>
      </c>
      <c r="L232" s="6">
        <v>0</v>
      </c>
      <c r="M232" s="6">
        <v>-72025</v>
      </c>
      <c r="N232" s="6">
        <v>0</v>
      </c>
      <c r="O232" s="6">
        <v>0</v>
      </c>
      <c r="P232" s="6">
        <v>38622</v>
      </c>
      <c r="Q232" s="6">
        <v>0</v>
      </c>
      <c r="R232" s="6">
        <v>4583</v>
      </c>
      <c r="S232" s="6">
        <v>91041</v>
      </c>
      <c r="T232" s="6">
        <v>0</v>
      </c>
      <c r="U232" s="15">
        <v>78502</v>
      </c>
    </row>
    <row r="233" spans="1:21" x14ac:dyDescent="0.25">
      <c r="A233" s="25" t="s">
        <v>152</v>
      </c>
      <c r="B233" s="14">
        <v>48096</v>
      </c>
      <c r="C233" s="6">
        <v>0</v>
      </c>
      <c r="D233" s="6">
        <v>114639</v>
      </c>
      <c r="E233" s="6">
        <v>0</v>
      </c>
      <c r="F233" s="6">
        <v>0</v>
      </c>
      <c r="G233" s="6">
        <v>115876</v>
      </c>
      <c r="H233" s="6">
        <v>18985</v>
      </c>
      <c r="I233" s="6">
        <v>0</v>
      </c>
      <c r="J233" s="15">
        <v>297596</v>
      </c>
      <c r="K233" s="14">
        <v>11945</v>
      </c>
      <c r="L233" s="6">
        <v>0</v>
      </c>
      <c r="M233" s="6">
        <v>-59306</v>
      </c>
      <c r="N233" s="6">
        <v>0</v>
      </c>
      <c r="O233" s="6">
        <v>0</v>
      </c>
      <c r="P233" s="6">
        <v>26997</v>
      </c>
      <c r="Q233" s="6">
        <v>0</v>
      </c>
      <c r="R233" s="6">
        <v>6448</v>
      </c>
      <c r="S233" s="6">
        <v>87181</v>
      </c>
      <c r="T233" s="6">
        <v>0</v>
      </c>
      <c r="U233" s="15">
        <v>73265</v>
      </c>
    </row>
    <row r="234" spans="1:21" x14ac:dyDescent="0.25">
      <c r="A234" s="25" t="s">
        <v>153</v>
      </c>
      <c r="B234" s="14">
        <v>71546</v>
      </c>
      <c r="C234" s="6">
        <v>0</v>
      </c>
      <c r="D234" s="6">
        <v>144071</v>
      </c>
      <c r="E234" s="6">
        <v>0</v>
      </c>
      <c r="F234" s="6">
        <v>0</v>
      </c>
      <c r="G234" s="6">
        <v>135346</v>
      </c>
      <c r="H234" s="6">
        <v>21188</v>
      </c>
      <c r="I234" s="6">
        <v>0</v>
      </c>
      <c r="J234" s="15">
        <v>372151</v>
      </c>
      <c r="K234" s="14">
        <v>18400</v>
      </c>
      <c r="L234" s="6">
        <v>0</v>
      </c>
      <c r="M234" s="6">
        <v>-61689</v>
      </c>
      <c r="N234" s="6">
        <v>0</v>
      </c>
      <c r="O234" s="6">
        <v>0</v>
      </c>
      <c r="P234" s="6">
        <v>30928</v>
      </c>
      <c r="Q234" s="6">
        <v>0</v>
      </c>
      <c r="R234" s="6">
        <v>4042</v>
      </c>
      <c r="S234" s="6">
        <v>117057</v>
      </c>
      <c r="T234" s="6">
        <v>0</v>
      </c>
      <c r="U234" s="15">
        <v>108738</v>
      </c>
    </row>
    <row r="235" spans="1:21" x14ac:dyDescent="0.25">
      <c r="A235" s="22" t="s">
        <v>162</v>
      </c>
      <c r="B235" s="12">
        <f t="shared" ref="B235:J235" si="63">SUM(B231:B234)</f>
        <v>256447</v>
      </c>
      <c r="C235" s="5">
        <f t="shared" si="63"/>
        <v>0</v>
      </c>
      <c r="D235" s="5">
        <f t="shared" si="63"/>
        <v>541631</v>
      </c>
      <c r="E235" s="5">
        <f t="shared" si="63"/>
        <v>0</v>
      </c>
      <c r="F235" s="5">
        <f t="shared" si="63"/>
        <v>0</v>
      </c>
      <c r="G235" s="5">
        <f t="shared" si="63"/>
        <v>521800</v>
      </c>
      <c r="H235" s="5">
        <f t="shared" si="63"/>
        <v>76935</v>
      </c>
      <c r="I235" s="5">
        <f t="shared" si="63"/>
        <v>2478</v>
      </c>
      <c r="J235" s="13">
        <f t="shared" si="63"/>
        <v>1399291</v>
      </c>
      <c r="K235" s="12">
        <f t="shared" ref="K235:U235" si="64">SUM(K231:K234)</f>
        <v>69524</v>
      </c>
      <c r="L235" s="5">
        <f t="shared" si="64"/>
        <v>0</v>
      </c>
      <c r="M235" s="5">
        <f t="shared" si="64"/>
        <v>-271766</v>
      </c>
      <c r="N235" s="5">
        <f t="shared" si="64"/>
        <v>0</v>
      </c>
      <c r="O235" s="5">
        <f t="shared" si="64"/>
        <v>0</v>
      </c>
      <c r="P235" s="5">
        <f t="shared" si="64"/>
        <v>133847</v>
      </c>
      <c r="Q235" s="5">
        <f t="shared" si="64"/>
        <v>0</v>
      </c>
      <c r="R235" s="5">
        <f t="shared" si="64"/>
        <v>18931</v>
      </c>
      <c r="S235" s="5">
        <f t="shared" si="64"/>
        <v>418917</v>
      </c>
      <c r="T235" s="5">
        <f t="shared" si="64"/>
        <v>0</v>
      </c>
      <c r="U235" s="13">
        <f t="shared" si="64"/>
        <v>369453</v>
      </c>
    </row>
    <row r="236" spans="1:21" x14ac:dyDescent="0.25">
      <c r="A236" s="24"/>
      <c r="B236" s="32"/>
      <c r="C236" s="33"/>
      <c r="D236" s="33"/>
      <c r="E236" s="33"/>
      <c r="F236" s="33"/>
      <c r="G236" s="33"/>
      <c r="H236" s="33"/>
      <c r="I236" s="33"/>
      <c r="J236" s="34"/>
      <c r="K236" s="32"/>
      <c r="L236" s="33"/>
      <c r="M236" s="33"/>
      <c r="N236" s="33"/>
      <c r="O236" s="33"/>
      <c r="P236" s="33"/>
      <c r="Q236" s="33"/>
      <c r="R236" s="33"/>
      <c r="S236" s="33"/>
      <c r="T236" s="33"/>
      <c r="U236" s="34"/>
    </row>
    <row r="237" spans="1:21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3"/>
      <c r="J237" s="34"/>
      <c r="K237" s="32"/>
      <c r="L237" s="33"/>
      <c r="M237" s="33"/>
      <c r="N237" s="33"/>
      <c r="O237" s="33"/>
      <c r="P237" s="33"/>
      <c r="Q237" s="33"/>
      <c r="R237" s="33"/>
      <c r="S237" s="33"/>
      <c r="T237" s="33"/>
      <c r="U237" s="34"/>
    </row>
    <row r="238" spans="1:21" x14ac:dyDescent="0.25">
      <c r="A238" s="25" t="s">
        <v>150</v>
      </c>
      <c r="B238" s="14">
        <v>-354655</v>
      </c>
      <c r="C238" s="6">
        <v>0</v>
      </c>
      <c r="D238" s="6">
        <v>-294052</v>
      </c>
      <c r="E238" s="6">
        <v>0</v>
      </c>
      <c r="F238" s="6">
        <v>-16450</v>
      </c>
      <c r="G238" s="6">
        <v>-673866</v>
      </c>
      <c r="H238" s="6">
        <v>-119607</v>
      </c>
      <c r="I238" s="6">
        <v>-14096</v>
      </c>
      <c r="J238" s="15">
        <v>-1472726</v>
      </c>
      <c r="K238" s="14">
        <v>434420</v>
      </c>
      <c r="L238" s="6">
        <v>0</v>
      </c>
      <c r="M238" s="6">
        <v>114389</v>
      </c>
      <c r="N238" s="6">
        <v>0</v>
      </c>
      <c r="O238" s="6">
        <v>426</v>
      </c>
      <c r="P238" s="6">
        <v>329069</v>
      </c>
      <c r="Q238" s="6">
        <v>0</v>
      </c>
      <c r="R238" s="6">
        <v>1269</v>
      </c>
      <c r="S238" s="6">
        <v>-174746</v>
      </c>
      <c r="T238" s="6">
        <v>-231289</v>
      </c>
      <c r="U238" s="15">
        <v>473538</v>
      </c>
    </row>
    <row r="239" spans="1:21" x14ac:dyDescent="0.25">
      <c r="A239" s="25" t="s">
        <v>151</v>
      </c>
      <c r="B239" s="14">
        <v>470819</v>
      </c>
      <c r="C239" s="6">
        <v>0</v>
      </c>
      <c r="D239" s="6">
        <v>704839</v>
      </c>
      <c r="E239" s="6">
        <v>0</v>
      </c>
      <c r="F239" s="6">
        <v>3412</v>
      </c>
      <c r="G239" s="6">
        <v>1014344</v>
      </c>
      <c r="H239" s="6">
        <v>11433</v>
      </c>
      <c r="I239" s="6">
        <v>25886</v>
      </c>
      <c r="J239" s="15">
        <v>2230733</v>
      </c>
      <c r="K239" s="14">
        <v>460816</v>
      </c>
      <c r="L239" s="6">
        <v>0</v>
      </c>
      <c r="M239" s="6">
        <v>108098</v>
      </c>
      <c r="N239" s="6">
        <v>0</v>
      </c>
      <c r="O239" s="6">
        <v>8824</v>
      </c>
      <c r="P239" s="6">
        <v>359686</v>
      </c>
      <c r="Q239" s="6">
        <v>0</v>
      </c>
      <c r="R239" s="6">
        <v>72870</v>
      </c>
      <c r="S239" s="6">
        <v>13</v>
      </c>
      <c r="T239" s="6">
        <v>25063</v>
      </c>
      <c r="U239" s="15">
        <v>1035370</v>
      </c>
    </row>
    <row r="240" spans="1:21" x14ac:dyDescent="0.25">
      <c r="A240" s="25" t="s">
        <v>152</v>
      </c>
      <c r="B240" s="14">
        <v>598426</v>
      </c>
      <c r="C240" s="6">
        <v>0</v>
      </c>
      <c r="D240" s="6">
        <v>716719</v>
      </c>
      <c r="E240" s="6">
        <v>0</v>
      </c>
      <c r="F240" s="6">
        <v>0</v>
      </c>
      <c r="G240" s="6">
        <v>765022</v>
      </c>
      <c r="H240" s="6">
        <v>67604</v>
      </c>
      <c r="I240" s="6">
        <v>19190</v>
      </c>
      <c r="J240" s="15">
        <v>2166961</v>
      </c>
      <c r="K240" s="14">
        <v>595842</v>
      </c>
      <c r="L240" s="6">
        <v>0</v>
      </c>
      <c r="M240" s="6">
        <v>47109</v>
      </c>
      <c r="N240" s="6">
        <v>0</v>
      </c>
      <c r="O240" s="6">
        <v>0</v>
      </c>
      <c r="P240" s="6">
        <v>423243</v>
      </c>
      <c r="Q240" s="6">
        <v>0</v>
      </c>
      <c r="R240" s="6">
        <v>16026</v>
      </c>
      <c r="S240" s="6">
        <v>28789</v>
      </c>
      <c r="T240" s="6">
        <v>691914</v>
      </c>
      <c r="U240" s="15">
        <v>1802923</v>
      </c>
    </row>
    <row r="241" spans="1:21" x14ac:dyDescent="0.25">
      <c r="A241" s="25" t="s">
        <v>153</v>
      </c>
      <c r="B241" s="14">
        <v>357201</v>
      </c>
      <c r="C241" s="6">
        <v>0</v>
      </c>
      <c r="D241" s="6">
        <v>491125</v>
      </c>
      <c r="E241" s="6">
        <v>0</v>
      </c>
      <c r="F241" s="6">
        <v>0</v>
      </c>
      <c r="G241" s="6">
        <v>860092</v>
      </c>
      <c r="H241" s="6">
        <v>74471</v>
      </c>
      <c r="I241" s="6">
        <v>33272</v>
      </c>
      <c r="J241" s="15">
        <v>1816161</v>
      </c>
      <c r="K241" s="14">
        <v>261074</v>
      </c>
      <c r="L241" s="6">
        <v>0</v>
      </c>
      <c r="M241" s="6">
        <v>78196</v>
      </c>
      <c r="N241" s="6">
        <v>0</v>
      </c>
      <c r="O241" s="6">
        <v>8641</v>
      </c>
      <c r="P241" s="6">
        <v>814985</v>
      </c>
      <c r="Q241" s="6">
        <v>0</v>
      </c>
      <c r="R241" s="6">
        <v>78600</v>
      </c>
      <c r="S241" s="6">
        <v>106898</v>
      </c>
      <c r="T241" s="6">
        <v>165049</v>
      </c>
      <c r="U241" s="15">
        <v>1513443</v>
      </c>
    </row>
    <row r="242" spans="1:21" x14ac:dyDescent="0.25">
      <c r="A242" s="22" t="s">
        <v>162</v>
      </c>
      <c r="B242" s="12">
        <f t="shared" ref="B242:J242" si="65">SUM(B238:B241)</f>
        <v>1071791</v>
      </c>
      <c r="C242" s="5">
        <f t="shared" si="65"/>
        <v>0</v>
      </c>
      <c r="D242" s="5">
        <f t="shared" si="65"/>
        <v>1618631</v>
      </c>
      <c r="E242" s="5">
        <f t="shared" si="65"/>
        <v>0</v>
      </c>
      <c r="F242" s="5">
        <f t="shared" si="65"/>
        <v>-13038</v>
      </c>
      <c r="G242" s="5">
        <f t="shared" si="65"/>
        <v>1965592</v>
      </c>
      <c r="H242" s="5">
        <f t="shared" si="65"/>
        <v>33901</v>
      </c>
      <c r="I242" s="5">
        <f t="shared" si="65"/>
        <v>64252</v>
      </c>
      <c r="J242" s="13">
        <f t="shared" si="65"/>
        <v>4741129</v>
      </c>
      <c r="K242" s="12">
        <f t="shared" ref="K242:U242" si="66">SUM(K238:K241)</f>
        <v>1752152</v>
      </c>
      <c r="L242" s="5">
        <f t="shared" si="66"/>
        <v>0</v>
      </c>
      <c r="M242" s="5">
        <f t="shared" si="66"/>
        <v>347792</v>
      </c>
      <c r="N242" s="5">
        <f t="shared" si="66"/>
        <v>0</v>
      </c>
      <c r="O242" s="5">
        <f t="shared" si="66"/>
        <v>17891</v>
      </c>
      <c r="P242" s="5">
        <f t="shared" si="66"/>
        <v>1926983</v>
      </c>
      <c r="Q242" s="5">
        <f t="shared" si="66"/>
        <v>0</v>
      </c>
      <c r="R242" s="5">
        <f t="shared" si="66"/>
        <v>168765</v>
      </c>
      <c r="S242" s="5">
        <f t="shared" si="66"/>
        <v>-39046</v>
      </c>
      <c r="T242" s="5">
        <f t="shared" si="66"/>
        <v>650737</v>
      </c>
      <c r="U242" s="13">
        <f t="shared" si="66"/>
        <v>4825274</v>
      </c>
    </row>
    <row r="243" spans="1:21" x14ac:dyDescent="0.25">
      <c r="A243" s="24"/>
      <c r="B243" s="32"/>
      <c r="C243" s="33"/>
      <c r="D243" s="33"/>
      <c r="E243" s="33"/>
      <c r="F243" s="33"/>
      <c r="G243" s="33"/>
      <c r="H243" s="33"/>
      <c r="I243" s="33"/>
      <c r="J243" s="34"/>
      <c r="K243" s="32"/>
      <c r="L243" s="33"/>
      <c r="M243" s="33"/>
      <c r="N243" s="33"/>
      <c r="O243" s="33"/>
      <c r="P243" s="33"/>
      <c r="Q243" s="33"/>
      <c r="R243" s="33"/>
      <c r="S243" s="33"/>
      <c r="T243" s="33"/>
      <c r="U243" s="34"/>
    </row>
    <row r="244" spans="1:21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3"/>
      <c r="J244" s="34"/>
      <c r="K244" s="32"/>
      <c r="L244" s="33"/>
      <c r="M244" s="33"/>
      <c r="N244" s="33"/>
      <c r="O244" s="33"/>
      <c r="P244" s="33"/>
      <c r="Q244" s="33"/>
      <c r="R244" s="33"/>
      <c r="S244" s="33"/>
      <c r="T244" s="33"/>
      <c r="U244" s="34"/>
    </row>
    <row r="245" spans="1:21" x14ac:dyDescent="0.25">
      <c r="A245" s="25" t="s">
        <v>150</v>
      </c>
      <c r="B245" s="14">
        <v>49905.5</v>
      </c>
      <c r="C245" s="6">
        <v>516</v>
      </c>
      <c r="D245" s="6">
        <v>308428</v>
      </c>
      <c r="E245" s="6">
        <v>38842</v>
      </c>
      <c r="F245" s="6">
        <v>0</v>
      </c>
      <c r="G245" s="6">
        <v>183516.5</v>
      </c>
      <c r="H245" s="6">
        <v>41155</v>
      </c>
      <c r="I245" s="6">
        <v>0</v>
      </c>
      <c r="J245" s="15">
        <v>622363</v>
      </c>
      <c r="K245" s="14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15">
        <v>0</v>
      </c>
    </row>
    <row r="246" spans="1:21" x14ac:dyDescent="0.25">
      <c r="A246" s="25" t="s">
        <v>151</v>
      </c>
      <c r="B246" s="14">
        <v>46221.5</v>
      </c>
      <c r="C246" s="6">
        <v>681</v>
      </c>
      <c r="D246" s="6">
        <v>356894.5</v>
      </c>
      <c r="E246" s="6">
        <v>54828</v>
      </c>
      <c r="F246" s="6">
        <v>0</v>
      </c>
      <c r="G246" s="6">
        <v>211436</v>
      </c>
      <c r="H246" s="6">
        <v>39093</v>
      </c>
      <c r="I246" s="6">
        <v>0</v>
      </c>
      <c r="J246" s="15">
        <v>709154</v>
      </c>
      <c r="K246" s="14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15">
        <v>0</v>
      </c>
    </row>
    <row r="247" spans="1:21" x14ac:dyDescent="0.25">
      <c r="A247" s="25" t="s">
        <v>152</v>
      </c>
      <c r="B247" s="14">
        <v>57191</v>
      </c>
      <c r="C247" s="6">
        <v>541</v>
      </c>
      <c r="D247" s="6">
        <v>423487</v>
      </c>
      <c r="E247" s="6">
        <v>57498.9</v>
      </c>
      <c r="F247" s="6">
        <v>0</v>
      </c>
      <c r="G247" s="6">
        <v>199728.5</v>
      </c>
      <c r="H247" s="6">
        <v>42963</v>
      </c>
      <c r="I247" s="6">
        <v>0</v>
      </c>
      <c r="J247" s="15">
        <v>781409.4</v>
      </c>
      <c r="K247" s="14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15">
        <v>0</v>
      </c>
    </row>
    <row r="248" spans="1:21" x14ac:dyDescent="0.25">
      <c r="A248" s="25" t="s">
        <v>153</v>
      </c>
      <c r="B248" s="14">
        <v>64993</v>
      </c>
      <c r="C248" s="6">
        <v>892</v>
      </c>
      <c r="D248" s="6">
        <v>411391</v>
      </c>
      <c r="E248" s="6">
        <v>68758</v>
      </c>
      <c r="F248" s="6">
        <v>0</v>
      </c>
      <c r="G248" s="6">
        <v>233603</v>
      </c>
      <c r="H248" s="6">
        <v>34562</v>
      </c>
      <c r="I248" s="6">
        <v>0</v>
      </c>
      <c r="J248" s="15">
        <v>814199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162</v>
      </c>
      <c r="B249" s="12">
        <f t="shared" ref="B249:J249" si="67">SUM(B245:B248)</f>
        <v>218311</v>
      </c>
      <c r="C249" s="5">
        <f t="shared" si="67"/>
        <v>2630</v>
      </c>
      <c r="D249" s="5">
        <f t="shared" si="67"/>
        <v>1500200.5</v>
      </c>
      <c r="E249" s="5">
        <f t="shared" si="67"/>
        <v>219926.9</v>
      </c>
      <c r="F249" s="5">
        <f t="shared" si="67"/>
        <v>0</v>
      </c>
      <c r="G249" s="5">
        <f t="shared" si="67"/>
        <v>828284</v>
      </c>
      <c r="H249" s="5">
        <f t="shared" si="67"/>
        <v>157773</v>
      </c>
      <c r="I249" s="5">
        <f t="shared" si="67"/>
        <v>0</v>
      </c>
      <c r="J249" s="13">
        <f t="shared" si="67"/>
        <v>2927125.4</v>
      </c>
      <c r="K249" s="12">
        <f t="shared" ref="K249:U249" si="68">SUM(K245:K248)</f>
        <v>0</v>
      </c>
      <c r="L249" s="5">
        <f t="shared" si="68"/>
        <v>0</v>
      </c>
      <c r="M249" s="5">
        <f t="shared" si="68"/>
        <v>0</v>
      </c>
      <c r="N249" s="5">
        <f t="shared" si="68"/>
        <v>0</v>
      </c>
      <c r="O249" s="5">
        <f t="shared" si="68"/>
        <v>0</v>
      </c>
      <c r="P249" s="5">
        <f t="shared" si="68"/>
        <v>0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0</v>
      </c>
    </row>
    <row r="250" spans="1:21" x14ac:dyDescent="0.25">
      <c r="A250" s="24"/>
      <c r="B250" s="32"/>
      <c r="C250" s="33"/>
      <c r="D250" s="33"/>
      <c r="E250" s="33"/>
      <c r="F250" s="33"/>
      <c r="G250" s="33"/>
      <c r="H250" s="33"/>
      <c r="I250" s="33"/>
      <c r="J250" s="34"/>
      <c r="K250" s="32"/>
      <c r="L250" s="33"/>
      <c r="M250" s="33"/>
      <c r="N250" s="33"/>
      <c r="O250" s="33"/>
      <c r="P250" s="33"/>
      <c r="Q250" s="33"/>
      <c r="R250" s="33"/>
      <c r="S250" s="33"/>
      <c r="T250" s="33"/>
      <c r="U250" s="34"/>
    </row>
    <row r="251" spans="1:21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3"/>
      <c r="J251" s="34"/>
      <c r="K251" s="32"/>
      <c r="L251" s="33"/>
      <c r="M251" s="33"/>
      <c r="N251" s="33"/>
      <c r="O251" s="33"/>
      <c r="P251" s="33"/>
      <c r="Q251" s="33"/>
      <c r="R251" s="33"/>
      <c r="S251" s="33"/>
      <c r="T251" s="33"/>
      <c r="U251" s="34"/>
    </row>
    <row r="252" spans="1:21" x14ac:dyDescent="0.25">
      <c r="A252" s="25" t="s">
        <v>150</v>
      </c>
      <c r="B252" s="14">
        <v>201435</v>
      </c>
      <c r="C252" s="6">
        <v>0</v>
      </c>
      <c r="D252" s="6">
        <v>809472</v>
      </c>
      <c r="E252" s="6">
        <v>0</v>
      </c>
      <c r="F252" s="6">
        <v>91082</v>
      </c>
      <c r="G252" s="6">
        <v>1658099</v>
      </c>
      <c r="H252" s="6">
        <v>133051</v>
      </c>
      <c r="I252" s="6">
        <v>0</v>
      </c>
      <c r="J252" s="15">
        <v>2893139</v>
      </c>
      <c r="K252" s="14">
        <v>140221</v>
      </c>
      <c r="L252" s="6">
        <v>0</v>
      </c>
      <c r="M252" s="6">
        <v>547523</v>
      </c>
      <c r="N252" s="6">
        <v>0</v>
      </c>
      <c r="O252" s="6">
        <v>58068</v>
      </c>
      <c r="P252" s="6">
        <v>1067206</v>
      </c>
      <c r="Q252" s="6">
        <v>67851</v>
      </c>
      <c r="R252" s="6">
        <v>0</v>
      </c>
      <c r="S252" s="6">
        <v>70237</v>
      </c>
      <c r="T252" s="6">
        <v>0</v>
      </c>
      <c r="U252" s="15">
        <v>1951106</v>
      </c>
    </row>
    <row r="253" spans="1:21" x14ac:dyDescent="0.25">
      <c r="A253" s="25" t="s">
        <v>151</v>
      </c>
      <c r="B253" s="14">
        <v>525847</v>
      </c>
      <c r="C253" s="6">
        <v>0</v>
      </c>
      <c r="D253" s="6">
        <v>1374761</v>
      </c>
      <c r="E253" s="6">
        <v>0</v>
      </c>
      <c r="F253" s="6">
        <v>37250</v>
      </c>
      <c r="G253" s="6">
        <v>1093483</v>
      </c>
      <c r="H253" s="6">
        <v>50906</v>
      </c>
      <c r="I253" s="6">
        <v>0</v>
      </c>
      <c r="J253" s="15">
        <v>3082247</v>
      </c>
      <c r="K253" s="14">
        <v>403741</v>
      </c>
      <c r="L253" s="6">
        <v>0</v>
      </c>
      <c r="M253" s="6">
        <v>821487</v>
      </c>
      <c r="N253" s="6">
        <v>0</v>
      </c>
      <c r="O253" s="6">
        <v>30072</v>
      </c>
      <c r="P253" s="6">
        <v>687045</v>
      </c>
      <c r="Q253" s="6">
        <v>4505</v>
      </c>
      <c r="R253" s="6">
        <v>0</v>
      </c>
      <c r="S253" s="6">
        <v>88071</v>
      </c>
      <c r="T253" s="6">
        <v>0</v>
      </c>
      <c r="U253" s="15">
        <v>2034921</v>
      </c>
    </row>
    <row r="254" spans="1:21" x14ac:dyDescent="0.25">
      <c r="A254" s="25" t="s">
        <v>152</v>
      </c>
      <c r="B254" s="14">
        <v>352951</v>
      </c>
      <c r="C254" s="6">
        <v>0</v>
      </c>
      <c r="D254" s="6">
        <v>973068</v>
      </c>
      <c r="E254" s="6">
        <v>0</v>
      </c>
      <c r="F254" s="6">
        <v>87039</v>
      </c>
      <c r="G254" s="6">
        <v>1991063</v>
      </c>
      <c r="H254" s="6">
        <v>119925</v>
      </c>
      <c r="I254" s="6">
        <v>0</v>
      </c>
      <c r="J254" s="15">
        <v>3524046</v>
      </c>
      <c r="K254" s="14">
        <v>257144</v>
      </c>
      <c r="L254" s="6">
        <v>0</v>
      </c>
      <c r="M254" s="6">
        <v>635418</v>
      </c>
      <c r="N254" s="6">
        <v>0</v>
      </c>
      <c r="O254" s="6">
        <v>52885</v>
      </c>
      <c r="P254" s="6">
        <v>1223977</v>
      </c>
      <c r="Q254" s="6">
        <v>63110</v>
      </c>
      <c r="R254" s="6">
        <v>0</v>
      </c>
      <c r="S254" s="6">
        <v>21736</v>
      </c>
      <c r="T254" s="6">
        <v>0</v>
      </c>
      <c r="U254" s="15">
        <v>2254270</v>
      </c>
    </row>
    <row r="255" spans="1:21" x14ac:dyDescent="0.25">
      <c r="A255" s="25" t="s">
        <v>153</v>
      </c>
      <c r="B255" s="14">
        <v>206956</v>
      </c>
      <c r="C255" s="6">
        <v>0</v>
      </c>
      <c r="D255" s="6">
        <v>1899315</v>
      </c>
      <c r="E255" s="6">
        <v>0</v>
      </c>
      <c r="F255" s="6">
        <v>58895</v>
      </c>
      <c r="G255" s="6">
        <v>1401871</v>
      </c>
      <c r="H255" s="6">
        <v>41998</v>
      </c>
      <c r="I255" s="6">
        <v>0</v>
      </c>
      <c r="J255" s="15">
        <v>3609035</v>
      </c>
      <c r="K255" s="14">
        <v>165279</v>
      </c>
      <c r="L255" s="6">
        <v>0</v>
      </c>
      <c r="M255" s="6">
        <v>1098723</v>
      </c>
      <c r="N255" s="6">
        <v>0</v>
      </c>
      <c r="O255" s="6">
        <v>41562</v>
      </c>
      <c r="P255" s="6">
        <v>934431</v>
      </c>
      <c r="Q255" s="6">
        <v>13421</v>
      </c>
      <c r="R255" s="6">
        <v>0</v>
      </c>
      <c r="S255" s="6">
        <v>17970</v>
      </c>
      <c r="T255" s="6">
        <v>0</v>
      </c>
      <c r="U255" s="15">
        <v>2271386</v>
      </c>
    </row>
    <row r="256" spans="1:21" x14ac:dyDescent="0.25">
      <c r="A256" s="22" t="s">
        <v>162</v>
      </c>
      <c r="B256" s="12">
        <f t="shared" ref="B256:J256" si="69">SUM(B252:B255)</f>
        <v>1287189</v>
      </c>
      <c r="C256" s="5">
        <f t="shared" si="69"/>
        <v>0</v>
      </c>
      <c r="D256" s="5">
        <f t="shared" si="69"/>
        <v>5056616</v>
      </c>
      <c r="E256" s="5">
        <f t="shared" si="69"/>
        <v>0</v>
      </c>
      <c r="F256" s="5">
        <f t="shared" si="69"/>
        <v>274266</v>
      </c>
      <c r="G256" s="5">
        <f t="shared" si="69"/>
        <v>6144516</v>
      </c>
      <c r="H256" s="5">
        <f t="shared" si="69"/>
        <v>345880</v>
      </c>
      <c r="I256" s="5">
        <f t="shared" si="69"/>
        <v>0</v>
      </c>
      <c r="J256" s="13">
        <f t="shared" si="69"/>
        <v>13108467</v>
      </c>
      <c r="K256" s="12">
        <f t="shared" ref="K256:U256" si="70">SUM(K252:K255)</f>
        <v>966385</v>
      </c>
      <c r="L256" s="5">
        <f t="shared" si="70"/>
        <v>0</v>
      </c>
      <c r="M256" s="5">
        <f t="shared" si="70"/>
        <v>3103151</v>
      </c>
      <c r="N256" s="5">
        <f t="shared" si="70"/>
        <v>0</v>
      </c>
      <c r="O256" s="5">
        <f t="shared" si="70"/>
        <v>182587</v>
      </c>
      <c r="P256" s="5">
        <f t="shared" si="70"/>
        <v>3912659</v>
      </c>
      <c r="Q256" s="5">
        <f t="shared" si="70"/>
        <v>148887</v>
      </c>
      <c r="R256" s="5">
        <f t="shared" si="70"/>
        <v>0</v>
      </c>
      <c r="S256" s="5">
        <f t="shared" si="70"/>
        <v>198014</v>
      </c>
      <c r="T256" s="5">
        <f t="shared" si="70"/>
        <v>0</v>
      </c>
      <c r="U256" s="13">
        <f t="shared" si="70"/>
        <v>8511683</v>
      </c>
    </row>
    <row r="257" spans="1:21" x14ac:dyDescent="0.25">
      <c r="A257" s="24"/>
      <c r="B257" s="32"/>
      <c r="C257" s="33"/>
      <c r="D257" s="33"/>
      <c r="E257" s="33"/>
      <c r="F257" s="33"/>
      <c r="G257" s="33"/>
      <c r="H257" s="33"/>
      <c r="I257" s="33"/>
      <c r="J257" s="34"/>
      <c r="K257" s="32"/>
      <c r="L257" s="33"/>
      <c r="M257" s="33"/>
      <c r="N257" s="33"/>
      <c r="O257" s="33"/>
      <c r="P257" s="33"/>
      <c r="Q257" s="33"/>
      <c r="R257" s="33"/>
      <c r="S257" s="33"/>
      <c r="T257" s="33"/>
      <c r="U257" s="34"/>
    </row>
    <row r="258" spans="1:21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3"/>
      <c r="J258" s="34"/>
      <c r="K258" s="32"/>
      <c r="L258" s="33"/>
      <c r="M258" s="33"/>
      <c r="N258" s="33"/>
      <c r="O258" s="33"/>
      <c r="P258" s="33"/>
      <c r="Q258" s="33"/>
      <c r="R258" s="33"/>
      <c r="S258" s="33"/>
      <c r="T258" s="33"/>
      <c r="U258" s="34"/>
    </row>
    <row r="259" spans="1:21" x14ac:dyDescent="0.25">
      <c r="A259" s="25" t="s">
        <v>150</v>
      </c>
      <c r="B259" s="14">
        <v>80516</v>
      </c>
      <c r="C259" s="6">
        <v>1969</v>
      </c>
      <c r="D259" s="6">
        <v>163122</v>
      </c>
      <c r="E259" s="6">
        <v>7863</v>
      </c>
      <c r="F259" s="6">
        <v>2129</v>
      </c>
      <c r="G259" s="6">
        <v>136435</v>
      </c>
      <c r="H259" s="6">
        <v>17265</v>
      </c>
      <c r="I259" s="6">
        <v>0</v>
      </c>
      <c r="J259" s="15">
        <v>409299</v>
      </c>
      <c r="K259" s="14">
        <v>4960</v>
      </c>
      <c r="L259" s="6">
        <v>1280</v>
      </c>
      <c r="M259" s="6">
        <v>-91108</v>
      </c>
      <c r="N259" s="6">
        <v>2183</v>
      </c>
      <c r="O259" s="6">
        <v>1824</v>
      </c>
      <c r="P259" s="6">
        <v>13702</v>
      </c>
      <c r="Q259" s="6">
        <v>7123</v>
      </c>
      <c r="R259" s="6">
        <v>78</v>
      </c>
      <c r="S259" s="6">
        <v>-29183</v>
      </c>
      <c r="T259" s="6">
        <v>-98</v>
      </c>
      <c r="U259" s="15">
        <v>-89239</v>
      </c>
    </row>
    <row r="260" spans="1:21" x14ac:dyDescent="0.25">
      <c r="A260" s="25" t="s">
        <v>151</v>
      </c>
      <c r="B260" s="14">
        <v>73647</v>
      </c>
      <c r="C260" s="6">
        <v>540</v>
      </c>
      <c r="D260" s="6">
        <v>156679</v>
      </c>
      <c r="E260" s="6">
        <v>9834</v>
      </c>
      <c r="F260" s="6">
        <v>1551</v>
      </c>
      <c r="G260" s="6">
        <v>131796</v>
      </c>
      <c r="H260" s="6">
        <v>18088</v>
      </c>
      <c r="I260" s="6">
        <v>0</v>
      </c>
      <c r="J260" s="15">
        <v>392135</v>
      </c>
      <c r="K260" s="14">
        <v>5230</v>
      </c>
      <c r="L260" s="6">
        <v>157</v>
      </c>
      <c r="M260" s="6">
        <v>-81898</v>
      </c>
      <c r="N260" s="6">
        <v>2362</v>
      </c>
      <c r="O260" s="6">
        <v>1117</v>
      </c>
      <c r="P260" s="6">
        <v>14237</v>
      </c>
      <c r="Q260" s="6">
        <v>6096</v>
      </c>
      <c r="R260" s="6">
        <v>521</v>
      </c>
      <c r="S260" s="6">
        <v>283</v>
      </c>
      <c r="T260" s="6">
        <v>9695</v>
      </c>
      <c r="U260" s="15">
        <v>-42200</v>
      </c>
    </row>
    <row r="261" spans="1:21" x14ac:dyDescent="0.25">
      <c r="A261" s="25" t="s">
        <v>152</v>
      </c>
      <c r="B261" s="14">
        <v>71155</v>
      </c>
      <c r="C261" s="6">
        <v>2033</v>
      </c>
      <c r="D261" s="6">
        <v>159368</v>
      </c>
      <c r="E261" s="6">
        <v>11131</v>
      </c>
      <c r="F261" s="6">
        <v>2754</v>
      </c>
      <c r="G261" s="6">
        <v>120011</v>
      </c>
      <c r="H261" s="6">
        <v>14898</v>
      </c>
      <c r="I261" s="6">
        <v>0</v>
      </c>
      <c r="J261" s="15">
        <v>381350</v>
      </c>
      <c r="K261" s="14">
        <v>3124</v>
      </c>
      <c r="L261" s="6">
        <v>1541</v>
      </c>
      <c r="M261" s="6">
        <v>-90455</v>
      </c>
      <c r="N261" s="6">
        <v>2755</v>
      </c>
      <c r="O261" s="6">
        <v>1287</v>
      </c>
      <c r="P261" s="6">
        <v>11897</v>
      </c>
      <c r="Q261" s="6">
        <v>6324</v>
      </c>
      <c r="R261" s="6">
        <v>385</v>
      </c>
      <c r="S261" s="6">
        <v>-225</v>
      </c>
      <c r="T261" s="6">
        <v>494</v>
      </c>
      <c r="U261" s="15">
        <v>-62873</v>
      </c>
    </row>
    <row r="262" spans="1:21" x14ac:dyDescent="0.25">
      <c r="A262" s="25" t="s">
        <v>153</v>
      </c>
      <c r="B262" s="14">
        <v>99604</v>
      </c>
      <c r="C262" s="6">
        <v>1242</v>
      </c>
      <c r="D262" s="6">
        <v>170088</v>
      </c>
      <c r="E262" s="6">
        <v>7185</v>
      </c>
      <c r="F262" s="6">
        <v>1803</v>
      </c>
      <c r="G262" s="6">
        <v>142299</v>
      </c>
      <c r="H262" s="6">
        <v>19146</v>
      </c>
      <c r="I262" s="6">
        <v>0</v>
      </c>
      <c r="J262" s="15">
        <v>441367</v>
      </c>
      <c r="K262" s="14">
        <v>428</v>
      </c>
      <c r="L262" s="6">
        <v>1614</v>
      </c>
      <c r="M262" s="6">
        <v>76305</v>
      </c>
      <c r="N262" s="6">
        <v>1950</v>
      </c>
      <c r="O262" s="6">
        <v>1260</v>
      </c>
      <c r="P262" s="6">
        <v>11814</v>
      </c>
      <c r="Q262" s="6">
        <v>6454</v>
      </c>
      <c r="R262" s="6">
        <v>3353</v>
      </c>
      <c r="S262" s="6">
        <v>141037</v>
      </c>
      <c r="T262" s="6">
        <v>-131</v>
      </c>
      <c r="U262" s="15">
        <v>244084</v>
      </c>
    </row>
    <row r="263" spans="1:21" x14ac:dyDescent="0.25">
      <c r="A263" s="22" t="s">
        <v>162</v>
      </c>
      <c r="B263" s="12">
        <f t="shared" ref="B263:J263" si="71">SUM(B259:B262)</f>
        <v>324922</v>
      </c>
      <c r="C263" s="5">
        <f t="shared" si="71"/>
        <v>5784</v>
      </c>
      <c r="D263" s="5">
        <f t="shared" si="71"/>
        <v>649257</v>
      </c>
      <c r="E263" s="5">
        <f t="shared" si="71"/>
        <v>36013</v>
      </c>
      <c r="F263" s="5">
        <f t="shared" si="71"/>
        <v>8237</v>
      </c>
      <c r="G263" s="5">
        <f t="shared" si="71"/>
        <v>530541</v>
      </c>
      <c r="H263" s="5">
        <f t="shared" si="71"/>
        <v>69397</v>
      </c>
      <c r="I263" s="5">
        <f t="shared" si="71"/>
        <v>0</v>
      </c>
      <c r="J263" s="13">
        <f t="shared" si="71"/>
        <v>1624151</v>
      </c>
      <c r="K263" s="12">
        <f t="shared" ref="K263:U263" si="72">SUM(K259:K262)</f>
        <v>13742</v>
      </c>
      <c r="L263" s="5">
        <f t="shared" si="72"/>
        <v>4592</v>
      </c>
      <c r="M263" s="5">
        <f t="shared" si="72"/>
        <v>-187156</v>
      </c>
      <c r="N263" s="5">
        <f t="shared" si="72"/>
        <v>9250</v>
      </c>
      <c r="O263" s="5">
        <f t="shared" si="72"/>
        <v>5488</v>
      </c>
      <c r="P263" s="5">
        <f t="shared" si="72"/>
        <v>51650</v>
      </c>
      <c r="Q263" s="5">
        <f t="shared" si="72"/>
        <v>25997</v>
      </c>
      <c r="R263" s="5">
        <f t="shared" si="72"/>
        <v>4337</v>
      </c>
      <c r="S263" s="5">
        <f t="shared" si="72"/>
        <v>111912</v>
      </c>
      <c r="T263" s="5">
        <f t="shared" si="72"/>
        <v>9960</v>
      </c>
      <c r="U263" s="13">
        <f t="shared" si="72"/>
        <v>49772</v>
      </c>
    </row>
    <row r="264" spans="1:21" x14ac:dyDescent="0.25">
      <c r="A264" s="24"/>
      <c r="B264" s="32"/>
      <c r="C264" s="33"/>
      <c r="D264" s="33"/>
      <c r="E264" s="33"/>
      <c r="F264" s="33"/>
      <c r="G264" s="33"/>
      <c r="H264" s="33"/>
      <c r="I264" s="33"/>
      <c r="J264" s="34"/>
      <c r="K264" s="32"/>
      <c r="L264" s="33"/>
      <c r="M264" s="33"/>
      <c r="N264" s="33"/>
      <c r="O264" s="33"/>
      <c r="P264" s="33"/>
      <c r="Q264" s="33"/>
      <c r="R264" s="33"/>
      <c r="S264" s="33"/>
      <c r="T264" s="33"/>
      <c r="U264" s="34"/>
    </row>
    <row r="265" spans="1:21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3"/>
      <c r="J265" s="34"/>
      <c r="K265" s="32"/>
      <c r="L265" s="33"/>
      <c r="M265" s="33"/>
      <c r="N265" s="33"/>
      <c r="O265" s="33"/>
      <c r="P265" s="33"/>
      <c r="Q265" s="33"/>
      <c r="R265" s="33"/>
      <c r="S265" s="33"/>
      <c r="T265" s="33"/>
      <c r="U265" s="34"/>
    </row>
    <row r="266" spans="1:21" x14ac:dyDescent="0.25">
      <c r="A266" s="25" t="s">
        <v>150</v>
      </c>
      <c r="B266" s="14">
        <v>383740</v>
      </c>
      <c r="C266" s="6">
        <v>0</v>
      </c>
      <c r="D266" s="6">
        <v>411879</v>
      </c>
      <c r="E266" s="6">
        <v>0</v>
      </c>
      <c r="F266" s="6">
        <v>623822</v>
      </c>
      <c r="G266" s="6">
        <v>376073</v>
      </c>
      <c r="H266" s="6">
        <v>68465</v>
      </c>
      <c r="I266" s="6">
        <v>0</v>
      </c>
      <c r="J266" s="15">
        <v>1863979</v>
      </c>
      <c r="K266" s="14">
        <v>205716</v>
      </c>
      <c r="L266" s="6">
        <v>0</v>
      </c>
      <c r="M266" s="6">
        <v>227893</v>
      </c>
      <c r="N266" s="6">
        <v>0</v>
      </c>
      <c r="O266" s="6">
        <v>0</v>
      </c>
      <c r="P266" s="6">
        <v>178922</v>
      </c>
      <c r="Q266" s="6">
        <v>0</v>
      </c>
      <c r="R266" s="6">
        <v>0</v>
      </c>
      <c r="S266" s="6">
        <v>125101</v>
      </c>
      <c r="T266" s="6">
        <v>121670</v>
      </c>
      <c r="U266" s="15">
        <v>859302</v>
      </c>
    </row>
    <row r="267" spans="1:21" x14ac:dyDescent="0.25">
      <c r="A267" s="25" t="s">
        <v>151</v>
      </c>
      <c r="B267" s="14">
        <v>334057</v>
      </c>
      <c r="C267" s="6">
        <v>0</v>
      </c>
      <c r="D267" s="6">
        <v>456075</v>
      </c>
      <c r="E267" s="6">
        <v>0</v>
      </c>
      <c r="F267" s="6">
        <v>594226</v>
      </c>
      <c r="G267" s="6">
        <v>365819</v>
      </c>
      <c r="H267" s="6">
        <v>48655</v>
      </c>
      <c r="I267" s="6">
        <v>0</v>
      </c>
      <c r="J267" s="15">
        <v>1798832</v>
      </c>
      <c r="K267" s="14">
        <v>178658</v>
      </c>
      <c r="L267" s="6">
        <v>0</v>
      </c>
      <c r="M267" s="6">
        <v>253058</v>
      </c>
      <c r="N267" s="6">
        <v>0</v>
      </c>
      <c r="O267" s="6">
        <v>0</v>
      </c>
      <c r="P267" s="6">
        <v>196013</v>
      </c>
      <c r="Q267" s="6">
        <v>0</v>
      </c>
      <c r="R267" s="6">
        <v>0</v>
      </c>
      <c r="S267" s="6">
        <v>12070</v>
      </c>
      <c r="T267" s="6">
        <v>147611</v>
      </c>
      <c r="U267" s="15">
        <v>787410</v>
      </c>
    </row>
    <row r="268" spans="1:21" x14ac:dyDescent="0.25">
      <c r="A268" s="25" t="s">
        <v>152</v>
      </c>
      <c r="B268" s="14">
        <v>354836</v>
      </c>
      <c r="C268" s="6">
        <v>0</v>
      </c>
      <c r="D268" s="6">
        <v>451311</v>
      </c>
      <c r="E268" s="6">
        <v>0</v>
      </c>
      <c r="F268" s="6">
        <v>658347</v>
      </c>
      <c r="G268" s="6">
        <v>362483</v>
      </c>
      <c r="H268" s="6">
        <v>77460</v>
      </c>
      <c r="I268" s="6">
        <v>0</v>
      </c>
      <c r="J268" s="15">
        <v>1904437</v>
      </c>
      <c r="K268" s="14">
        <v>192830</v>
      </c>
      <c r="L268" s="6">
        <v>0</v>
      </c>
      <c r="M268" s="6">
        <v>246521</v>
      </c>
      <c r="N268" s="6">
        <v>0</v>
      </c>
      <c r="O268" s="6">
        <v>0</v>
      </c>
      <c r="P268" s="6">
        <v>193716</v>
      </c>
      <c r="Q268" s="6">
        <v>0</v>
      </c>
      <c r="R268" s="6">
        <v>0</v>
      </c>
      <c r="S268" s="6">
        <v>62464</v>
      </c>
      <c r="T268" s="6">
        <v>175229</v>
      </c>
      <c r="U268" s="15">
        <v>870760</v>
      </c>
    </row>
    <row r="269" spans="1:21" x14ac:dyDescent="0.25">
      <c r="A269" s="25" t="s">
        <v>153</v>
      </c>
      <c r="B269" s="14">
        <v>354742</v>
      </c>
      <c r="C269" s="6">
        <v>0</v>
      </c>
      <c r="D269" s="6">
        <v>492533</v>
      </c>
      <c r="E269" s="6">
        <v>0</v>
      </c>
      <c r="F269" s="6">
        <v>667284</v>
      </c>
      <c r="G269" s="6">
        <v>394971</v>
      </c>
      <c r="H269" s="6">
        <v>78828</v>
      </c>
      <c r="I269" s="6">
        <v>0</v>
      </c>
      <c r="J269" s="15">
        <v>1988358</v>
      </c>
      <c r="K269" s="14">
        <v>236587</v>
      </c>
      <c r="L269" s="6">
        <v>0</v>
      </c>
      <c r="M269" s="6">
        <v>276507</v>
      </c>
      <c r="N269" s="6">
        <v>0</v>
      </c>
      <c r="O269" s="6">
        <v>0</v>
      </c>
      <c r="P269" s="6">
        <v>171505</v>
      </c>
      <c r="Q269" s="6">
        <v>0</v>
      </c>
      <c r="R269" s="6">
        <v>0</v>
      </c>
      <c r="S269" s="6">
        <v>89222</v>
      </c>
      <c r="T269" s="6">
        <v>213533</v>
      </c>
      <c r="U269" s="15">
        <v>987354</v>
      </c>
    </row>
    <row r="270" spans="1:21" x14ac:dyDescent="0.25">
      <c r="A270" s="22" t="s">
        <v>162</v>
      </c>
      <c r="B270" s="12">
        <f t="shared" ref="B270:J270" si="73">SUM(B266:B269)</f>
        <v>1427375</v>
      </c>
      <c r="C270" s="5">
        <f t="shared" si="73"/>
        <v>0</v>
      </c>
      <c r="D270" s="5">
        <f t="shared" si="73"/>
        <v>1811798</v>
      </c>
      <c r="E270" s="5">
        <f t="shared" si="73"/>
        <v>0</v>
      </c>
      <c r="F270" s="5">
        <f t="shared" si="73"/>
        <v>2543679</v>
      </c>
      <c r="G270" s="5">
        <f t="shared" si="73"/>
        <v>1499346</v>
      </c>
      <c r="H270" s="5">
        <f t="shared" si="73"/>
        <v>273408</v>
      </c>
      <c r="I270" s="5">
        <f t="shared" si="73"/>
        <v>0</v>
      </c>
      <c r="J270" s="13">
        <f t="shared" si="73"/>
        <v>7555606</v>
      </c>
      <c r="K270" s="12">
        <f t="shared" ref="K270:U270" si="74">SUM(K266:K269)</f>
        <v>813791</v>
      </c>
      <c r="L270" s="5">
        <f t="shared" si="74"/>
        <v>0</v>
      </c>
      <c r="M270" s="5">
        <f t="shared" si="74"/>
        <v>1003979</v>
      </c>
      <c r="N270" s="5">
        <f t="shared" si="74"/>
        <v>0</v>
      </c>
      <c r="O270" s="5">
        <f t="shared" si="74"/>
        <v>0</v>
      </c>
      <c r="P270" s="5">
        <f t="shared" si="74"/>
        <v>740156</v>
      </c>
      <c r="Q270" s="5">
        <f t="shared" si="74"/>
        <v>0</v>
      </c>
      <c r="R270" s="5">
        <f t="shared" si="74"/>
        <v>0</v>
      </c>
      <c r="S270" s="5">
        <f t="shared" si="74"/>
        <v>288857</v>
      </c>
      <c r="T270" s="5">
        <f t="shared" si="74"/>
        <v>658043</v>
      </c>
      <c r="U270" s="13">
        <f t="shared" si="74"/>
        <v>3504826</v>
      </c>
    </row>
    <row r="271" spans="1:21" x14ac:dyDescent="0.25">
      <c r="A271" s="24"/>
      <c r="B271" s="32"/>
      <c r="C271" s="33"/>
      <c r="D271" s="33"/>
      <c r="E271" s="33"/>
      <c r="F271" s="33"/>
      <c r="G271" s="33"/>
      <c r="H271" s="33"/>
      <c r="I271" s="33"/>
      <c r="J271" s="34"/>
      <c r="K271" s="32"/>
      <c r="L271" s="33"/>
      <c r="M271" s="33"/>
      <c r="N271" s="33"/>
      <c r="O271" s="33"/>
      <c r="P271" s="33"/>
      <c r="Q271" s="33"/>
      <c r="R271" s="33"/>
      <c r="S271" s="33"/>
      <c r="T271" s="33"/>
      <c r="U271" s="34"/>
    </row>
    <row r="272" spans="1:21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3"/>
      <c r="J272" s="34"/>
      <c r="K272" s="32"/>
      <c r="L272" s="33"/>
      <c r="M272" s="33"/>
      <c r="N272" s="33"/>
      <c r="O272" s="33"/>
      <c r="P272" s="33"/>
      <c r="Q272" s="33"/>
      <c r="R272" s="33"/>
      <c r="S272" s="33"/>
      <c r="T272" s="33"/>
      <c r="U272" s="34"/>
    </row>
    <row r="273" spans="1:21" x14ac:dyDescent="0.25">
      <c r="A273" s="25" t="s">
        <v>150</v>
      </c>
      <c r="B273" s="14">
        <v>94295</v>
      </c>
      <c r="C273" s="6">
        <v>0</v>
      </c>
      <c r="D273" s="6">
        <v>118689</v>
      </c>
      <c r="E273" s="6">
        <v>0</v>
      </c>
      <c r="F273" s="6">
        <v>0</v>
      </c>
      <c r="G273" s="6">
        <v>142308</v>
      </c>
      <c r="H273" s="6">
        <v>53912</v>
      </c>
      <c r="I273" s="6">
        <v>0</v>
      </c>
      <c r="J273" s="15">
        <v>409204</v>
      </c>
      <c r="K273" s="14">
        <v>-20591</v>
      </c>
      <c r="L273" s="6">
        <v>0</v>
      </c>
      <c r="M273" s="6">
        <v>-15715</v>
      </c>
      <c r="N273" s="6">
        <v>0</v>
      </c>
      <c r="O273" s="6">
        <v>0</v>
      </c>
      <c r="P273" s="6">
        <v>35577</v>
      </c>
      <c r="Q273" s="6">
        <v>0</v>
      </c>
      <c r="R273" s="6">
        <v>0</v>
      </c>
      <c r="S273" s="6">
        <v>0</v>
      </c>
      <c r="T273" s="6">
        <v>26956</v>
      </c>
      <c r="U273" s="15">
        <v>26227</v>
      </c>
    </row>
    <row r="274" spans="1:21" x14ac:dyDescent="0.25">
      <c r="A274" s="25" t="s">
        <v>151</v>
      </c>
      <c r="B274" s="14">
        <v>74504</v>
      </c>
      <c r="C274" s="6">
        <v>0</v>
      </c>
      <c r="D274" s="6">
        <v>117916</v>
      </c>
      <c r="E274" s="6">
        <v>0</v>
      </c>
      <c r="F274" s="6">
        <v>0</v>
      </c>
      <c r="G274" s="6">
        <v>115161</v>
      </c>
      <c r="H274" s="6">
        <v>55175</v>
      </c>
      <c r="I274" s="6">
        <v>0</v>
      </c>
      <c r="J274" s="15">
        <v>362756</v>
      </c>
      <c r="K274" s="14">
        <v>-17197</v>
      </c>
      <c r="L274" s="6">
        <v>0</v>
      </c>
      <c r="M274" s="6">
        <v>-15447</v>
      </c>
      <c r="N274" s="6">
        <v>0</v>
      </c>
      <c r="O274" s="6">
        <v>0</v>
      </c>
      <c r="P274" s="6">
        <v>28790</v>
      </c>
      <c r="Q274" s="6">
        <v>0</v>
      </c>
      <c r="R274" s="6">
        <v>0</v>
      </c>
      <c r="S274" s="6">
        <v>0</v>
      </c>
      <c r="T274" s="6">
        <v>27588</v>
      </c>
      <c r="U274" s="15">
        <v>23734</v>
      </c>
    </row>
    <row r="275" spans="1:21" x14ac:dyDescent="0.25">
      <c r="A275" s="25" t="s">
        <v>152</v>
      </c>
      <c r="B275" s="14">
        <v>74202</v>
      </c>
      <c r="C275" s="6">
        <v>0</v>
      </c>
      <c r="D275" s="6">
        <v>126127</v>
      </c>
      <c r="E275" s="6">
        <v>0</v>
      </c>
      <c r="F275" s="6">
        <v>0</v>
      </c>
      <c r="G275" s="6">
        <v>137244</v>
      </c>
      <c r="H275" s="6">
        <v>29576</v>
      </c>
      <c r="I275" s="6">
        <v>0</v>
      </c>
      <c r="J275" s="15">
        <v>367149</v>
      </c>
      <c r="K275" s="14">
        <v>-10074</v>
      </c>
      <c r="L275" s="6">
        <v>0</v>
      </c>
      <c r="M275" s="6">
        <v>-41022</v>
      </c>
      <c r="N275" s="6">
        <v>0</v>
      </c>
      <c r="O275" s="6">
        <v>0</v>
      </c>
      <c r="P275" s="6">
        <v>34311</v>
      </c>
      <c r="Q275" s="6">
        <v>0</v>
      </c>
      <c r="R275" s="6">
        <v>0</v>
      </c>
      <c r="S275" s="6">
        <v>0</v>
      </c>
      <c r="T275" s="6">
        <v>14788</v>
      </c>
      <c r="U275" s="15">
        <v>-1997</v>
      </c>
    </row>
    <row r="276" spans="1:21" x14ac:dyDescent="0.25">
      <c r="A276" s="25" t="s">
        <v>153</v>
      </c>
      <c r="B276" s="14">
        <v>84666</v>
      </c>
      <c r="C276" s="6">
        <v>0</v>
      </c>
      <c r="D276" s="6">
        <v>116973</v>
      </c>
      <c r="E276" s="6">
        <v>0</v>
      </c>
      <c r="F276" s="6">
        <v>0</v>
      </c>
      <c r="G276" s="6">
        <v>116965</v>
      </c>
      <c r="H276" s="6">
        <v>37891</v>
      </c>
      <c r="I276" s="6">
        <v>0</v>
      </c>
      <c r="J276" s="15">
        <v>356495</v>
      </c>
      <c r="K276" s="14">
        <v>-10098</v>
      </c>
      <c r="L276" s="6">
        <v>0</v>
      </c>
      <c r="M276" s="6">
        <v>-44061</v>
      </c>
      <c r="N276" s="6">
        <v>0</v>
      </c>
      <c r="O276" s="6">
        <v>0</v>
      </c>
      <c r="P276" s="6">
        <v>29241</v>
      </c>
      <c r="Q276" s="6">
        <v>0</v>
      </c>
      <c r="R276" s="6">
        <v>0</v>
      </c>
      <c r="S276" s="6">
        <v>0</v>
      </c>
      <c r="T276" s="6">
        <v>18946</v>
      </c>
      <c r="U276" s="15">
        <v>-5972</v>
      </c>
    </row>
    <row r="277" spans="1:21" x14ac:dyDescent="0.25">
      <c r="A277" s="22" t="s">
        <v>162</v>
      </c>
      <c r="B277" s="12">
        <f t="shared" ref="B277:J277" si="75">SUM(B273:B276)</f>
        <v>327667</v>
      </c>
      <c r="C277" s="5">
        <f t="shared" si="75"/>
        <v>0</v>
      </c>
      <c r="D277" s="5">
        <f t="shared" si="75"/>
        <v>479705</v>
      </c>
      <c r="E277" s="5">
        <f t="shared" si="75"/>
        <v>0</v>
      </c>
      <c r="F277" s="5">
        <f t="shared" si="75"/>
        <v>0</v>
      </c>
      <c r="G277" s="5">
        <f t="shared" si="75"/>
        <v>511678</v>
      </c>
      <c r="H277" s="5">
        <f t="shared" si="75"/>
        <v>176554</v>
      </c>
      <c r="I277" s="5">
        <f t="shared" si="75"/>
        <v>0</v>
      </c>
      <c r="J277" s="13">
        <f t="shared" si="75"/>
        <v>1495604</v>
      </c>
      <c r="K277" s="12">
        <f t="shared" ref="K277:U277" si="76">SUM(K273:K276)</f>
        <v>-57960</v>
      </c>
      <c r="L277" s="5">
        <f t="shared" si="76"/>
        <v>0</v>
      </c>
      <c r="M277" s="5">
        <f t="shared" si="76"/>
        <v>-116245</v>
      </c>
      <c r="N277" s="5">
        <f t="shared" si="76"/>
        <v>0</v>
      </c>
      <c r="O277" s="5">
        <f t="shared" si="76"/>
        <v>0</v>
      </c>
      <c r="P277" s="5">
        <f t="shared" si="76"/>
        <v>127919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88278</v>
      </c>
      <c r="U277" s="13">
        <f t="shared" si="76"/>
        <v>41992</v>
      </c>
    </row>
    <row r="278" spans="1:21" x14ac:dyDescent="0.25">
      <c r="A278" s="24"/>
      <c r="B278" s="32"/>
      <c r="C278" s="33"/>
      <c r="D278" s="33"/>
      <c r="E278" s="33"/>
      <c r="F278" s="33"/>
      <c r="G278" s="33"/>
      <c r="H278" s="33"/>
      <c r="I278" s="33"/>
      <c r="J278" s="34"/>
      <c r="K278" s="32"/>
      <c r="L278" s="33"/>
      <c r="M278" s="33"/>
      <c r="N278" s="33"/>
      <c r="O278" s="33"/>
      <c r="P278" s="33"/>
      <c r="Q278" s="33"/>
      <c r="R278" s="33"/>
      <c r="S278" s="33"/>
      <c r="T278" s="33"/>
      <c r="U278" s="34"/>
    </row>
    <row r="279" spans="1:21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3"/>
      <c r="J279" s="34"/>
      <c r="K279" s="32"/>
      <c r="L279" s="33"/>
      <c r="M279" s="33"/>
      <c r="N279" s="33"/>
      <c r="O279" s="33"/>
      <c r="P279" s="33"/>
      <c r="Q279" s="33"/>
      <c r="R279" s="33"/>
      <c r="S279" s="33"/>
      <c r="T279" s="33"/>
      <c r="U279" s="34"/>
    </row>
    <row r="280" spans="1:21" x14ac:dyDescent="0.25">
      <c r="A280" s="25" t="s">
        <v>150</v>
      </c>
      <c r="B280" s="14">
        <v>58552.72</v>
      </c>
      <c r="C280" s="6">
        <v>0</v>
      </c>
      <c r="D280" s="6">
        <v>100627.06</v>
      </c>
      <c r="E280" s="6">
        <v>0</v>
      </c>
      <c r="F280" s="6">
        <v>1845</v>
      </c>
      <c r="G280" s="6">
        <v>141080.03</v>
      </c>
      <c r="H280" s="6">
        <v>36876.71</v>
      </c>
      <c r="I280" s="6">
        <v>0</v>
      </c>
      <c r="J280" s="15">
        <v>338981.52</v>
      </c>
      <c r="K280" s="14">
        <v>0</v>
      </c>
      <c r="L280" s="6">
        <v>0</v>
      </c>
      <c r="M280" s="6">
        <v>0</v>
      </c>
      <c r="N280" s="6">
        <v>0</v>
      </c>
      <c r="O280" s="6">
        <v>10388.459999999999</v>
      </c>
      <c r="P280" s="6">
        <v>20003.169999999998</v>
      </c>
      <c r="Q280" s="6">
        <v>3809.55</v>
      </c>
      <c r="R280" s="6">
        <v>454.2</v>
      </c>
      <c r="S280" s="6">
        <v>-7586.17</v>
      </c>
      <c r="T280" s="6">
        <v>1646.83</v>
      </c>
      <c r="U280" s="15">
        <v>28716.04</v>
      </c>
    </row>
    <row r="281" spans="1:21" x14ac:dyDescent="0.25">
      <c r="A281" s="25" t="s">
        <v>151</v>
      </c>
      <c r="B281" s="14">
        <v>58776.46</v>
      </c>
      <c r="C281" s="6">
        <v>0</v>
      </c>
      <c r="D281" s="6">
        <v>107538.66</v>
      </c>
      <c r="E281" s="6">
        <v>0</v>
      </c>
      <c r="F281" s="6">
        <v>1050</v>
      </c>
      <c r="G281" s="6">
        <v>146107.62</v>
      </c>
      <c r="H281" s="6">
        <v>20202.21</v>
      </c>
      <c r="I281" s="6">
        <v>0</v>
      </c>
      <c r="J281" s="15">
        <v>333674.95</v>
      </c>
      <c r="K281" s="14">
        <v>0</v>
      </c>
      <c r="L281" s="6">
        <v>0</v>
      </c>
      <c r="M281" s="6">
        <v>0</v>
      </c>
      <c r="N281" s="6">
        <v>0</v>
      </c>
      <c r="O281" s="6">
        <v>7251.21</v>
      </c>
      <c r="P281" s="6">
        <v>24146.36</v>
      </c>
      <c r="Q281" s="6">
        <v>3279.06</v>
      </c>
      <c r="R281" s="6">
        <v>462.75</v>
      </c>
      <c r="S281" s="6">
        <v>-15285.44</v>
      </c>
      <c r="T281" s="6">
        <v>1274.1600000000001</v>
      </c>
      <c r="U281" s="15">
        <v>21128.1</v>
      </c>
    </row>
    <row r="282" spans="1:21" x14ac:dyDescent="0.25">
      <c r="A282" s="25" t="s">
        <v>152</v>
      </c>
      <c r="B282" s="14">
        <v>62069.98</v>
      </c>
      <c r="C282" s="6">
        <v>0</v>
      </c>
      <c r="D282" s="6">
        <v>110504.41</v>
      </c>
      <c r="E282" s="6">
        <v>0</v>
      </c>
      <c r="F282" s="6">
        <v>2955</v>
      </c>
      <c r="G282" s="6">
        <v>172619.79</v>
      </c>
      <c r="H282" s="6">
        <v>26670.74</v>
      </c>
      <c r="I282" s="6">
        <v>0</v>
      </c>
      <c r="J282" s="15">
        <v>374819.92</v>
      </c>
      <c r="K282" s="14">
        <v>0</v>
      </c>
      <c r="L282" s="6">
        <v>0</v>
      </c>
      <c r="M282" s="6">
        <v>0</v>
      </c>
      <c r="N282" s="6">
        <v>0</v>
      </c>
      <c r="O282" s="6">
        <v>8761.9599999999991</v>
      </c>
      <c r="P282" s="6">
        <v>23211.06</v>
      </c>
      <c r="Q282" s="6">
        <v>2091.77</v>
      </c>
      <c r="R282" s="6">
        <v>223.2</v>
      </c>
      <c r="S282" s="6">
        <v>-4754.21</v>
      </c>
      <c r="T282" s="6">
        <v>1389.89</v>
      </c>
      <c r="U282" s="15">
        <v>30923.67</v>
      </c>
    </row>
    <row r="283" spans="1:21" x14ac:dyDescent="0.25">
      <c r="A283" s="25" t="s">
        <v>153</v>
      </c>
      <c r="B283" s="14">
        <v>74272.100000000006</v>
      </c>
      <c r="C283" s="6">
        <v>0</v>
      </c>
      <c r="D283" s="6">
        <v>108763.55</v>
      </c>
      <c r="E283" s="6">
        <v>0</v>
      </c>
      <c r="F283" s="6">
        <v>1545</v>
      </c>
      <c r="G283" s="6">
        <v>170834.45</v>
      </c>
      <c r="H283" s="6">
        <v>29228.04</v>
      </c>
      <c r="I283" s="6">
        <v>0</v>
      </c>
      <c r="J283" s="15">
        <v>384643.14</v>
      </c>
      <c r="K283" s="14">
        <v>0</v>
      </c>
      <c r="L283" s="6">
        <v>0</v>
      </c>
      <c r="M283" s="6">
        <v>0</v>
      </c>
      <c r="N283" s="6">
        <v>0</v>
      </c>
      <c r="O283" s="6">
        <v>16666.39</v>
      </c>
      <c r="P283" s="6">
        <v>22464.880000000001</v>
      </c>
      <c r="Q283" s="6">
        <v>2223.7600000000002</v>
      </c>
      <c r="R283" s="6">
        <v>209.15</v>
      </c>
      <c r="S283" s="6">
        <v>10930.26</v>
      </c>
      <c r="T283" s="6">
        <v>1422.82</v>
      </c>
      <c r="U283" s="15">
        <v>53917.26</v>
      </c>
    </row>
    <row r="284" spans="1:21" x14ac:dyDescent="0.25">
      <c r="A284" s="22" t="s">
        <v>162</v>
      </c>
      <c r="B284" s="12">
        <f t="shared" ref="B284:J284" si="77">SUM(B280:B283)</f>
        <v>253671.26</v>
      </c>
      <c r="C284" s="5">
        <f t="shared" si="77"/>
        <v>0</v>
      </c>
      <c r="D284" s="5">
        <f t="shared" si="77"/>
        <v>427433.68</v>
      </c>
      <c r="E284" s="5">
        <f t="shared" si="77"/>
        <v>0</v>
      </c>
      <c r="F284" s="5">
        <f t="shared" si="77"/>
        <v>7395</v>
      </c>
      <c r="G284" s="5">
        <f t="shared" si="77"/>
        <v>630641.89000000013</v>
      </c>
      <c r="H284" s="5">
        <f t="shared" si="77"/>
        <v>112977.70000000001</v>
      </c>
      <c r="I284" s="5">
        <f t="shared" si="77"/>
        <v>0</v>
      </c>
      <c r="J284" s="13">
        <f t="shared" si="77"/>
        <v>1432119.5299999998</v>
      </c>
      <c r="K284" s="12">
        <f t="shared" ref="K284:U284" si="78">SUM(K280:K283)</f>
        <v>0</v>
      </c>
      <c r="L284" s="5">
        <f t="shared" si="78"/>
        <v>0</v>
      </c>
      <c r="M284" s="5">
        <f t="shared" si="78"/>
        <v>0</v>
      </c>
      <c r="N284" s="5">
        <f t="shared" si="78"/>
        <v>0</v>
      </c>
      <c r="O284" s="5">
        <f t="shared" si="78"/>
        <v>43068.02</v>
      </c>
      <c r="P284" s="5">
        <f t="shared" si="78"/>
        <v>89825.47</v>
      </c>
      <c r="Q284" s="5">
        <f t="shared" si="78"/>
        <v>11404.140000000001</v>
      </c>
      <c r="R284" s="5">
        <f t="shared" si="78"/>
        <v>1349.3000000000002</v>
      </c>
      <c r="S284" s="5">
        <f t="shared" si="78"/>
        <v>-16695.559999999998</v>
      </c>
      <c r="T284" s="5">
        <f t="shared" si="78"/>
        <v>5733.7</v>
      </c>
      <c r="U284" s="13">
        <f t="shared" si="78"/>
        <v>134685.07</v>
      </c>
    </row>
    <row r="285" spans="1:21" x14ac:dyDescent="0.25">
      <c r="A285" s="24"/>
      <c r="B285" s="32"/>
      <c r="C285" s="33"/>
      <c r="D285" s="33"/>
      <c r="E285" s="33"/>
      <c r="F285" s="33"/>
      <c r="G285" s="33"/>
      <c r="H285" s="33"/>
      <c r="I285" s="33"/>
      <c r="J285" s="34"/>
      <c r="K285" s="32"/>
      <c r="L285" s="33"/>
      <c r="M285" s="33"/>
      <c r="N285" s="33"/>
      <c r="O285" s="33"/>
      <c r="P285" s="33"/>
      <c r="Q285" s="33"/>
      <c r="R285" s="33"/>
      <c r="S285" s="33"/>
      <c r="T285" s="33"/>
      <c r="U285" s="34"/>
    </row>
    <row r="286" spans="1:21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3"/>
      <c r="J286" s="34"/>
      <c r="K286" s="32"/>
      <c r="L286" s="33"/>
      <c r="M286" s="33"/>
      <c r="N286" s="33"/>
      <c r="O286" s="33"/>
      <c r="P286" s="33"/>
      <c r="Q286" s="33"/>
      <c r="R286" s="33"/>
      <c r="S286" s="33"/>
      <c r="T286" s="33"/>
      <c r="U286" s="34"/>
    </row>
    <row r="287" spans="1:21" x14ac:dyDescent="0.25">
      <c r="A287" s="25" t="s">
        <v>150</v>
      </c>
      <c r="B287" s="14">
        <v>250467</v>
      </c>
      <c r="C287" s="6">
        <v>235</v>
      </c>
      <c r="D287" s="6">
        <v>397298</v>
      </c>
      <c r="E287" s="6">
        <v>8620</v>
      </c>
      <c r="F287" s="6">
        <v>39956</v>
      </c>
      <c r="G287" s="6">
        <v>556784</v>
      </c>
      <c r="H287" s="6">
        <v>55127</v>
      </c>
      <c r="I287" s="6">
        <v>0</v>
      </c>
      <c r="J287" s="15">
        <v>1308487</v>
      </c>
      <c r="K287" s="14">
        <v>-24212</v>
      </c>
      <c r="L287" s="6">
        <v>0</v>
      </c>
      <c r="M287" s="6">
        <v>-265374</v>
      </c>
      <c r="N287" s="6">
        <v>544</v>
      </c>
      <c r="O287" s="6">
        <v>9552</v>
      </c>
      <c r="P287" s="6">
        <v>80306</v>
      </c>
      <c r="Q287" s="6">
        <v>50284</v>
      </c>
      <c r="R287" s="6">
        <v>0</v>
      </c>
      <c r="S287" s="6">
        <v>-47864</v>
      </c>
      <c r="T287" s="6">
        <v>0</v>
      </c>
      <c r="U287" s="15">
        <v>-196764</v>
      </c>
    </row>
    <row r="288" spans="1:21" x14ac:dyDescent="0.25">
      <c r="A288" s="25" t="s">
        <v>151</v>
      </c>
      <c r="B288" s="14">
        <v>291105</v>
      </c>
      <c r="C288" s="6">
        <v>0</v>
      </c>
      <c r="D288" s="6">
        <v>413566</v>
      </c>
      <c r="E288" s="6">
        <v>7826</v>
      </c>
      <c r="F288" s="6">
        <v>36521</v>
      </c>
      <c r="G288" s="6">
        <v>534300</v>
      </c>
      <c r="H288" s="6">
        <v>47362</v>
      </c>
      <c r="I288" s="6">
        <v>0</v>
      </c>
      <c r="J288" s="15">
        <v>1330680</v>
      </c>
      <c r="K288" s="14">
        <v>-69098</v>
      </c>
      <c r="L288" s="6">
        <v>0</v>
      </c>
      <c r="M288" s="6">
        <v>-298784</v>
      </c>
      <c r="N288" s="6">
        <v>974</v>
      </c>
      <c r="O288" s="6">
        <v>22229</v>
      </c>
      <c r="P288" s="6">
        <v>102510</v>
      </c>
      <c r="Q288" s="6">
        <v>46903</v>
      </c>
      <c r="R288" s="6">
        <v>0</v>
      </c>
      <c r="S288" s="6">
        <v>-41131</v>
      </c>
      <c r="T288" s="6">
        <v>0</v>
      </c>
      <c r="U288" s="15">
        <v>-236397</v>
      </c>
    </row>
    <row r="289" spans="1:21" x14ac:dyDescent="0.25">
      <c r="A289" s="25" t="s">
        <v>152</v>
      </c>
      <c r="B289" s="14">
        <v>249093</v>
      </c>
      <c r="C289" s="6">
        <v>0</v>
      </c>
      <c r="D289" s="6">
        <v>436832</v>
      </c>
      <c r="E289" s="6">
        <v>0</v>
      </c>
      <c r="F289" s="6">
        <v>40408</v>
      </c>
      <c r="G289" s="6">
        <v>552412</v>
      </c>
      <c r="H289" s="6">
        <v>45888</v>
      </c>
      <c r="I289" s="6">
        <v>0</v>
      </c>
      <c r="J289" s="15">
        <v>1324633</v>
      </c>
      <c r="K289" s="14">
        <v>-42667</v>
      </c>
      <c r="L289" s="6">
        <v>0</v>
      </c>
      <c r="M289" s="6">
        <v>-268015</v>
      </c>
      <c r="N289" s="6">
        <v>2000</v>
      </c>
      <c r="O289" s="6">
        <v>17959</v>
      </c>
      <c r="P289" s="6">
        <v>70309</v>
      </c>
      <c r="Q289" s="6">
        <v>34265</v>
      </c>
      <c r="R289" s="6">
        <v>0</v>
      </c>
      <c r="S289" s="6">
        <v>-118320</v>
      </c>
      <c r="T289" s="6">
        <v>0</v>
      </c>
      <c r="U289" s="15">
        <v>-304469</v>
      </c>
    </row>
    <row r="290" spans="1:21" x14ac:dyDescent="0.25">
      <c r="A290" s="25" t="s">
        <v>153</v>
      </c>
      <c r="B290" s="14">
        <v>262898</v>
      </c>
      <c r="C290" s="6">
        <v>0</v>
      </c>
      <c r="D290" s="6">
        <v>398223</v>
      </c>
      <c r="E290" s="6">
        <v>0</v>
      </c>
      <c r="F290" s="6">
        <v>45548</v>
      </c>
      <c r="G290" s="6">
        <v>547864</v>
      </c>
      <c r="H290" s="6">
        <v>36089</v>
      </c>
      <c r="I290" s="6">
        <v>0</v>
      </c>
      <c r="J290" s="15">
        <v>1290622</v>
      </c>
      <c r="K290" s="14">
        <v>-347488</v>
      </c>
      <c r="L290" s="6">
        <v>0</v>
      </c>
      <c r="M290" s="6">
        <v>-447865</v>
      </c>
      <c r="N290" s="6">
        <v>2115</v>
      </c>
      <c r="O290" s="6">
        <v>26315</v>
      </c>
      <c r="P290" s="6">
        <v>113983</v>
      </c>
      <c r="Q290" s="6">
        <v>26646</v>
      </c>
      <c r="R290" s="6">
        <v>0</v>
      </c>
      <c r="S290" s="6">
        <v>-158691</v>
      </c>
      <c r="T290" s="6">
        <v>0</v>
      </c>
      <c r="U290" s="15">
        <v>-784985</v>
      </c>
    </row>
    <row r="291" spans="1:21" ht="15.75" thickBot="1" x14ac:dyDescent="0.3">
      <c r="A291" s="26" t="s">
        <v>162</v>
      </c>
      <c r="B291" s="16">
        <f t="shared" ref="B291:J291" si="79">SUM(B287:B290)</f>
        <v>1053563</v>
      </c>
      <c r="C291" s="21">
        <f t="shared" si="79"/>
        <v>235</v>
      </c>
      <c r="D291" s="21">
        <f t="shared" si="79"/>
        <v>1645919</v>
      </c>
      <c r="E291" s="21">
        <f t="shared" si="79"/>
        <v>16446</v>
      </c>
      <c r="F291" s="21">
        <f t="shared" si="79"/>
        <v>162433</v>
      </c>
      <c r="G291" s="21">
        <f t="shared" si="79"/>
        <v>2191360</v>
      </c>
      <c r="H291" s="21">
        <f t="shared" si="79"/>
        <v>184466</v>
      </c>
      <c r="I291" s="21">
        <f t="shared" si="79"/>
        <v>0</v>
      </c>
      <c r="J291" s="17">
        <f t="shared" si="79"/>
        <v>5254422</v>
      </c>
      <c r="K291" s="16">
        <f t="shared" ref="K291:U291" si="80">SUM(K287:K290)</f>
        <v>-483465</v>
      </c>
      <c r="L291" s="21">
        <f t="shared" si="80"/>
        <v>0</v>
      </c>
      <c r="M291" s="21">
        <f t="shared" si="80"/>
        <v>-1280038</v>
      </c>
      <c r="N291" s="21">
        <f t="shared" si="80"/>
        <v>5633</v>
      </c>
      <c r="O291" s="21">
        <f t="shared" si="80"/>
        <v>76055</v>
      </c>
      <c r="P291" s="21">
        <f t="shared" si="80"/>
        <v>367108</v>
      </c>
      <c r="Q291" s="21">
        <f t="shared" si="80"/>
        <v>158098</v>
      </c>
      <c r="R291" s="21">
        <f t="shared" si="80"/>
        <v>0</v>
      </c>
      <c r="S291" s="21">
        <f t="shared" si="80"/>
        <v>-366006</v>
      </c>
      <c r="T291" s="21">
        <f t="shared" si="80"/>
        <v>0</v>
      </c>
      <c r="U291" s="17">
        <f t="shared" si="80"/>
        <v>-1522615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291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51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52</v>
      </c>
      <c r="C13" s="52"/>
      <c r="D13" s="52"/>
      <c r="E13" s="52"/>
      <c r="F13" s="60"/>
      <c r="G13" s="60"/>
      <c r="H13" s="60"/>
      <c r="I13" s="60"/>
      <c r="J13" s="61"/>
      <c r="K13" s="62" t="s">
        <v>53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155</v>
      </c>
      <c r="C14" s="4" t="s">
        <v>156</v>
      </c>
      <c r="D14" s="4" t="s">
        <v>157</v>
      </c>
      <c r="E14" s="4" t="s">
        <v>158</v>
      </c>
      <c r="F14" s="4" t="s">
        <v>38</v>
      </c>
      <c r="G14" s="4" t="s">
        <v>159</v>
      </c>
      <c r="H14" s="4" t="s">
        <v>39</v>
      </c>
      <c r="I14" s="4" t="s">
        <v>40</v>
      </c>
      <c r="J14" s="11" t="s">
        <v>35</v>
      </c>
      <c r="K14" s="10" t="s">
        <v>155</v>
      </c>
      <c r="L14" s="4" t="s">
        <v>156</v>
      </c>
      <c r="M14" s="4" t="s">
        <v>157</v>
      </c>
      <c r="N14" s="4" t="s">
        <v>158</v>
      </c>
      <c r="O14" s="4" t="s">
        <v>38</v>
      </c>
      <c r="P14" s="4" t="s">
        <v>159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163</v>
      </c>
      <c r="B15" s="12">
        <f>SUM(B16:B18)</f>
        <v>2061389</v>
      </c>
      <c r="C15" s="5">
        <f t="shared" ref="C15:U15" si="0">SUM(C16:C18)</f>
        <v>0</v>
      </c>
      <c r="D15" s="5">
        <f t="shared" si="0"/>
        <v>584253</v>
      </c>
      <c r="E15" s="5">
        <f t="shared" si="0"/>
        <v>98132</v>
      </c>
      <c r="F15" s="5">
        <f t="shared" si="0"/>
        <v>0</v>
      </c>
      <c r="G15" s="5">
        <f t="shared" si="0"/>
        <v>27552</v>
      </c>
      <c r="H15" s="5">
        <f t="shared" si="0"/>
        <v>754176</v>
      </c>
      <c r="I15" s="5">
        <f t="shared" si="0"/>
        <v>0</v>
      </c>
      <c r="J15" s="13">
        <f t="shared" si="0"/>
        <v>3525502</v>
      </c>
      <c r="K15" s="12">
        <f t="shared" si="0"/>
        <v>82968</v>
      </c>
      <c r="L15" s="5">
        <f t="shared" si="0"/>
        <v>0</v>
      </c>
      <c r="M15" s="5">
        <f t="shared" si="0"/>
        <v>54868</v>
      </c>
      <c r="N15" s="5">
        <f t="shared" si="0"/>
        <v>37309</v>
      </c>
      <c r="O15" s="5">
        <f t="shared" si="0"/>
        <v>0</v>
      </c>
      <c r="P15" s="5">
        <f t="shared" si="0"/>
        <v>5510</v>
      </c>
      <c r="Q15" s="5">
        <f t="shared" si="0"/>
        <v>1051</v>
      </c>
      <c r="R15" s="5">
        <f t="shared" si="0"/>
        <v>0</v>
      </c>
      <c r="S15" s="5">
        <f t="shared" si="0"/>
        <v>10922</v>
      </c>
      <c r="T15" s="5">
        <f t="shared" si="0"/>
        <v>92569</v>
      </c>
      <c r="U15" s="13">
        <f t="shared" si="0"/>
        <v>285197</v>
      </c>
    </row>
    <row r="16" spans="1:21" x14ac:dyDescent="0.25">
      <c r="A16" s="23" t="s">
        <v>146</v>
      </c>
      <c r="B16" s="12">
        <f>B25+B32+B39+B46+B53+B60+B67+B74+B81+B88+B95+B102+B109+B116+B123+B130+B137+B144</f>
        <v>0</v>
      </c>
      <c r="C16" s="5">
        <f t="shared" ref="C16:U16" si="1">C25+C32+C39+C46+C53+C60+C67+C74+C81+C88+C95+C102+C109+C116+C123+C130+C137+C144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B151+B158+B165+B172+B179+B186+B193</f>
        <v>0</v>
      </c>
      <c r="C17" s="5">
        <f t="shared" ref="C17:U17" si="2">C151+C158+C165+C172+C179+C186+C193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3" t="s">
        <v>148</v>
      </c>
      <c r="B18" s="12">
        <f>B200+B207+B214+B221+B228+B235+B242+B249+B256+B263+B270+B277+B284+B291</f>
        <v>2061389</v>
      </c>
      <c r="C18" s="5">
        <f t="shared" ref="C18:U18" si="3">C200+C207+C214+C221+C228+C235+C242+C249+C256+C263+C270+C277+C284+C291</f>
        <v>0</v>
      </c>
      <c r="D18" s="5">
        <f t="shared" si="3"/>
        <v>584253</v>
      </c>
      <c r="E18" s="5">
        <f t="shared" si="3"/>
        <v>98132</v>
      </c>
      <c r="F18" s="5">
        <f t="shared" si="3"/>
        <v>0</v>
      </c>
      <c r="G18" s="5">
        <f t="shared" si="3"/>
        <v>27552</v>
      </c>
      <c r="H18" s="5">
        <f t="shared" si="3"/>
        <v>754176</v>
      </c>
      <c r="I18" s="5">
        <f t="shared" si="3"/>
        <v>0</v>
      </c>
      <c r="J18" s="13">
        <f t="shared" si="3"/>
        <v>3525502</v>
      </c>
      <c r="K18" s="12">
        <f t="shared" si="3"/>
        <v>82968</v>
      </c>
      <c r="L18" s="5">
        <f t="shared" si="3"/>
        <v>0</v>
      </c>
      <c r="M18" s="5">
        <f t="shared" si="3"/>
        <v>54868</v>
      </c>
      <c r="N18" s="5">
        <f t="shared" si="3"/>
        <v>37309</v>
      </c>
      <c r="O18" s="5">
        <f t="shared" si="3"/>
        <v>0</v>
      </c>
      <c r="P18" s="5">
        <f t="shared" si="3"/>
        <v>5510</v>
      </c>
      <c r="Q18" s="5">
        <f t="shared" si="3"/>
        <v>1051</v>
      </c>
      <c r="R18" s="5">
        <f t="shared" si="3"/>
        <v>0</v>
      </c>
      <c r="S18" s="5">
        <f t="shared" si="3"/>
        <v>10922</v>
      </c>
      <c r="T18" s="5">
        <f t="shared" si="3"/>
        <v>92569</v>
      </c>
      <c r="U18" s="13">
        <f t="shared" si="3"/>
        <v>285197</v>
      </c>
    </row>
    <row r="19" spans="1:21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3"/>
      <c r="J20" s="34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1" spans="1:21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5" t="s">
        <v>153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5">
        <v>0</v>
      </c>
      <c r="K24" s="14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</row>
    <row r="25" spans="1:21" x14ac:dyDescent="0.25">
      <c r="A25" s="22" t="s">
        <v>162</v>
      </c>
      <c r="B25" s="12">
        <f t="shared" ref="B25:J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3">
        <f t="shared" si="4"/>
        <v>0</v>
      </c>
      <c r="K25" s="12">
        <f t="shared" ref="K25:U25" si="5">SUM(K21:K24)</f>
        <v>0</v>
      </c>
      <c r="L25" s="5">
        <f t="shared" si="5"/>
        <v>0</v>
      </c>
      <c r="M25" s="5">
        <f t="shared" si="5"/>
        <v>0</v>
      </c>
      <c r="N25" s="5">
        <f t="shared" si="5"/>
        <v>0</v>
      </c>
      <c r="O25" s="5">
        <f t="shared" si="5"/>
        <v>0</v>
      </c>
      <c r="P25" s="5">
        <f t="shared" si="5"/>
        <v>0</v>
      </c>
      <c r="Q25" s="5">
        <f t="shared" si="5"/>
        <v>0</v>
      </c>
      <c r="R25" s="5">
        <f t="shared" si="5"/>
        <v>0</v>
      </c>
      <c r="S25" s="5">
        <f t="shared" si="5"/>
        <v>0</v>
      </c>
      <c r="T25" s="5">
        <f t="shared" si="5"/>
        <v>0</v>
      </c>
      <c r="U25" s="13">
        <f t="shared" si="5"/>
        <v>0</v>
      </c>
    </row>
    <row r="26" spans="1:21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3"/>
      <c r="J27" s="34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4"/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5" t="s">
        <v>153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15">
        <v>0</v>
      </c>
      <c r="K31" s="14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</row>
    <row r="32" spans="1:21" x14ac:dyDescent="0.25">
      <c r="A32" s="22" t="s">
        <v>162</v>
      </c>
      <c r="B32" s="12">
        <f t="shared" ref="B32:J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13">
        <f t="shared" si="6"/>
        <v>0</v>
      </c>
      <c r="K32" s="12">
        <f t="shared" ref="K32:U32" si="7">SUM(K28:K31)</f>
        <v>0</v>
      </c>
      <c r="L32" s="5">
        <f t="shared" si="7"/>
        <v>0</v>
      </c>
      <c r="M32" s="5">
        <f t="shared" si="7"/>
        <v>0</v>
      </c>
      <c r="N32" s="5">
        <f t="shared" si="7"/>
        <v>0</v>
      </c>
      <c r="O32" s="5">
        <f t="shared" si="7"/>
        <v>0</v>
      </c>
      <c r="P32" s="5">
        <f t="shared" si="7"/>
        <v>0</v>
      </c>
      <c r="Q32" s="5">
        <f t="shared" si="7"/>
        <v>0</v>
      </c>
      <c r="R32" s="5">
        <f t="shared" si="7"/>
        <v>0</v>
      </c>
      <c r="S32" s="5">
        <f t="shared" si="7"/>
        <v>0</v>
      </c>
      <c r="T32" s="5">
        <f t="shared" si="7"/>
        <v>0</v>
      </c>
      <c r="U32" s="13">
        <f t="shared" si="7"/>
        <v>0</v>
      </c>
    </row>
    <row r="33" spans="1:21" x14ac:dyDescent="0.25">
      <c r="A33" s="24"/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3"/>
      <c r="J34" s="34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5" t="s">
        <v>153</v>
      </c>
      <c r="B38" s="1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5">
        <v>0</v>
      </c>
      <c r="K38" s="14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</row>
    <row r="39" spans="1:21" x14ac:dyDescent="0.25">
      <c r="A39" s="22" t="s">
        <v>162</v>
      </c>
      <c r="B39" s="12">
        <f t="shared" ref="B39:J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13">
        <f t="shared" si="8"/>
        <v>0</v>
      </c>
      <c r="K39" s="12">
        <f t="shared" ref="K39:U39" si="9">SUM(K35:K38)</f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13">
        <f t="shared" si="9"/>
        <v>0</v>
      </c>
    </row>
    <row r="40" spans="1:21" x14ac:dyDescent="0.25">
      <c r="A40" s="24"/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3"/>
      <c r="J41" s="34"/>
      <c r="K41" s="32"/>
      <c r="L41" s="33"/>
      <c r="M41" s="33"/>
      <c r="N41" s="33"/>
      <c r="O41" s="33"/>
      <c r="P41" s="33"/>
      <c r="Q41" s="33"/>
      <c r="R41" s="33"/>
      <c r="S41" s="33"/>
      <c r="T41" s="33"/>
      <c r="U41" s="34"/>
    </row>
    <row r="42" spans="1:21" x14ac:dyDescent="0.25">
      <c r="A42" s="25" t="s">
        <v>150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151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152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5" t="s">
        <v>153</v>
      </c>
      <c r="B45" s="14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15">
        <v>0</v>
      </c>
      <c r="K45" s="14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</row>
    <row r="46" spans="1:21" x14ac:dyDescent="0.25">
      <c r="A46" s="22" t="s">
        <v>162</v>
      </c>
      <c r="B46" s="12">
        <f t="shared" ref="B46:J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0</v>
      </c>
      <c r="G46" s="5">
        <f t="shared" si="10"/>
        <v>0</v>
      </c>
      <c r="H46" s="5">
        <f t="shared" si="10"/>
        <v>0</v>
      </c>
      <c r="I46" s="5">
        <f t="shared" si="10"/>
        <v>0</v>
      </c>
      <c r="J46" s="13">
        <f t="shared" si="10"/>
        <v>0</v>
      </c>
      <c r="K46" s="12">
        <f t="shared" ref="K46:U46" si="11">SUM(K42:K45)</f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13">
        <f t="shared" si="11"/>
        <v>0</v>
      </c>
    </row>
    <row r="47" spans="1:21" x14ac:dyDescent="0.25">
      <c r="A47" s="24"/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3"/>
      <c r="J48" s="34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4"/>
    </row>
    <row r="49" spans="1:21" x14ac:dyDescent="0.25">
      <c r="A49" s="25" t="s">
        <v>150</v>
      </c>
      <c r="B49" s="14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15">
        <v>0</v>
      </c>
      <c r="K49" s="14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</row>
    <row r="50" spans="1:21" x14ac:dyDescent="0.25">
      <c r="A50" s="25" t="s">
        <v>151</v>
      </c>
      <c r="B50" s="14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5">
        <v>0</v>
      </c>
      <c r="K50" s="14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</row>
    <row r="51" spans="1:21" x14ac:dyDescent="0.25">
      <c r="A51" s="25" t="s">
        <v>152</v>
      </c>
      <c r="B51" s="14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15">
        <v>0</v>
      </c>
      <c r="K51" s="14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</row>
    <row r="52" spans="1:21" x14ac:dyDescent="0.25">
      <c r="A52" s="25" t="s">
        <v>153</v>
      </c>
      <c r="B52" s="14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15">
        <v>0</v>
      </c>
      <c r="K52" s="14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</row>
    <row r="53" spans="1:21" x14ac:dyDescent="0.25">
      <c r="A53" s="22" t="s">
        <v>162</v>
      </c>
      <c r="B53" s="12">
        <f t="shared" ref="B53:J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0</v>
      </c>
      <c r="G53" s="5">
        <f t="shared" si="12"/>
        <v>0</v>
      </c>
      <c r="H53" s="5">
        <f t="shared" si="12"/>
        <v>0</v>
      </c>
      <c r="I53" s="5">
        <f t="shared" si="12"/>
        <v>0</v>
      </c>
      <c r="J53" s="13">
        <f t="shared" si="12"/>
        <v>0</v>
      </c>
      <c r="K53" s="12">
        <f t="shared" ref="K53:U53" si="13">SUM(K49:K52)</f>
        <v>0</v>
      </c>
      <c r="L53" s="5">
        <f t="shared" si="13"/>
        <v>0</v>
      </c>
      <c r="M53" s="5">
        <f t="shared" si="13"/>
        <v>0</v>
      </c>
      <c r="N53" s="5">
        <f t="shared" si="13"/>
        <v>0</v>
      </c>
      <c r="O53" s="5">
        <f t="shared" si="13"/>
        <v>0</v>
      </c>
      <c r="P53" s="5">
        <f t="shared" si="13"/>
        <v>0</v>
      </c>
      <c r="Q53" s="5">
        <f t="shared" si="13"/>
        <v>0</v>
      </c>
      <c r="R53" s="5">
        <f t="shared" si="13"/>
        <v>0</v>
      </c>
      <c r="S53" s="5">
        <f t="shared" si="13"/>
        <v>0</v>
      </c>
      <c r="T53" s="5">
        <f t="shared" si="13"/>
        <v>0</v>
      </c>
      <c r="U53" s="13">
        <f t="shared" si="13"/>
        <v>0</v>
      </c>
    </row>
    <row r="54" spans="1:21" x14ac:dyDescent="0.25">
      <c r="A54" s="24"/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3"/>
      <c r="J55" s="34"/>
      <c r="K55" s="32"/>
      <c r="L55" s="33"/>
      <c r="M55" s="33"/>
      <c r="N55" s="33"/>
      <c r="O55" s="33"/>
      <c r="P55" s="33"/>
      <c r="Q55" s="33"/>
      <c r="R55" s="33"/>
      <c r="S55" s="33"/>
      <c r="T55" s="33"/>
      <c r="U55" s="34"/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5" t="s">
        <v>153</v>
      </c>
      <c r="B59" s="14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15">
        <v>0</v>
      </c>
      <c r="K59" s="14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</row>
    <row r="60" spans="1:21" x14ac:dyDescent="0.25">
      <c r="A60" s="22" t="s">
        <v>162</v>
      </c>
      <c r="B60" s="12">
        <f t="shared" ref="B60:J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13">
        <f t="shared" si="14"/>
        <v>0</v>
      </c>
      <c r="K60" s="12">
        <f t="shared" ref="K60:U60" si="15">SUM(K56:K59)</f>
        <v>0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13">
        <f t="shared" si="15"/>
        <v>0</v>
      </c>
    </row>
    <row r="61" spans="1:21" x14ac:dyDescent="0.25">
      <c r="A61" s="24"/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3"/>
      <c r="J62" s="34"/>
      <c r="K62" s="32"/>
      <c r="L62" s="33"/>
      <c r="M62" s="33"/>
      <c r="N62" s="33"/>
      <c r="O62" s="33"/>
      <c r="P62" s="33"/>
      <c r="Q62" s="33"/>
      <c r="R62" s="33"/>
      <c r="S62" s="33"/>
      <c r="T62" s="33"/>
      <c r="U62" s="34"/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5" t="s">
        <v>153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15">
        <v>0</v>
      </c>
      <c r="K66" s="14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</row>
    <row r="67" spans="1:21" x14ac:dyDescent="0.25">
      <c r="A67" s="22" t="s">
        <v>162</v>
      </c>
      <c r="B67" s="12">
        <f t="shared" ref="B67:J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5">
        <f t="shared" si="16"/>
        <v>0</v>
      </c>
      <c r="I67" s="5">
        <f t="shared" si="16"/>
        <v>0</v>
      </c>
      <c r="J67" s="13">
        <f t="shared" si="16"/>
        <v>0</v>
      </c>
      <c r="K67" s="12">
        <f t="shared" ref="K67:U67" si="17">SUM(K63:K66)</f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13">
        <f t="shared" si="17"/>
        <v>0</v>
      </c>
    </row>
    <row r="68" spans="1:21" x14ac:dyDescent="0.25">
      <c r="A68" s="24"/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3"/>
      <c r="J69" s="34"/>
      <c r="K69" s="32"/>
      <c r="L69" s="33"/>
      <c r="M69" s="33"/>
      <c r="N69" s="33"/>
      <c r="O69" s="33"/>
      <c r="P69" s="33"/>
      <c r="Q69" s="33"/>
      <c r="R69" s="33"/>
      <c r="S69" s="33"/>
      <c r="T69" s="33"/>
      <c r="U69" s="34"/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5" t="s">
        <v>153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15">
        <v>0</v>
      </c>
      <c r="K73" s="14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</row>
    <row r="74" spans="1:21" x14ac:dyDescent="0.25">
      <c r="A74" s="22" t="s">
        <v>162</v>
      </c>
      <c r="B74" s="12">
        <f t="shared" ref="B74:J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13">
        <f t="shared" si="18"/>
        <v>0</v>
      </c>
      <c r="K74" s="12">
        <f t="shared" ref="K74:U74" si="19">SUM(K70:K73)</f>
        <v>0</v>
      </c>
      <c r="L74" s="5">
        <f t="shared" si="19"/>
        <v>0</v>
      </c>
      <c r="M74" s="5">
        <f t="shared" si="19"/>
        <v>0</v>
      </c>
      <c r="N74" s="5">
        <f t="shared" si="19"/>
        <v>0</v>
      </c>
      <c r="O74" s="5">
        <f t="shared" si="19"/>
        <v>0</v>
      </c>
      <c r="P74" s="5">
        <f t="shared" si="19"/>
        <v>0</v>
      </c>
      <c r="Q74" s="5">
        <f t="shared" si="19"/>
        <v>0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13">
        <f t="shared" si="19"/>
        <v>0</v>
      </c>
    </row>
    <row r="75" spans="1:21" x14ac:dyDescent="0.25">
      <c r="A75" s="24"/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3"/>
      <c r="J76" s="34"/>
      <c r="K76" s="32"/>
      <c r="L76" s="33"/>
      <c r="M76" s="33"/>
      <c r="N76" s="33"/>
      <c r="O76" s="33"/>
      <c r="P76" s="33"/>
      <c r="Q76" s="33"/>
      <c r="R76" s="33"/>
      <c r="S76" s="33"/>
      <c r="T76" s="33"/>
      <c r="U76" s="34"/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5" t="s">
        <v>153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15">
        <v>0</v>
      </c>
      <c r="K80" s="14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</row>
    <row r="81" spans="1:21" x14ac:dyDescent="0.25">
      <c r="A81" s="22" t="s">
        <v>162</v>
      </c>
      <c r="B81" s="12">
        <f t="shared" ref="B81:J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5">
        <f t="shared" si="20"/>
        <v>0</v>
      </c>
      <c r="I81" s="5">
        <f t="shared" si="20"/>
        <v>0</v>
      </c>
      <c r="J81" s="13">
        <f t="shared" si="20"/>
        <v>0</v>
      </c>
      <c r="K81" s="12">
        <f t="shared" ref="K81:U81" si="21">SUM(K77:K80)</f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  <c r="R81" s="5">
        <f t="shared" si="21"/>
        <v>0</v>
      </c>
      <c r="S81" s="5">
        <f t="shared" si="21"/>
        <v>0</v>
      </c>
      <c r="T81" s="5">
        <f t="shared" si="21"/>
        <v>0</v>
      </c>
      <c r="U81" s="13">
        <f t="shared" si="21"/>
        <v>0</v>
      </c>
    </row>
    <row r="82" spans="1:21" x14ac:dyDescent="0.25">
      <c r="A82" s="24"/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3"/>
      <c r="J83" s="34"/>
      <c r="K83" s="32"/>
      <c r="L83" s="33"/>
      <c r="M83" s="33"/>
      <c r="N83" s="33"/>
      <c r="O83" s="33"/>
      <c r="P83" s="33"/>
      <c r="Q83" s="33"/>
      <c r="R83" s="33"/>
      <c r="S83" s="33"/>
      <c r="T83" s="33"/>
      <c r="U83" s="34"/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5" t="s">
        <v>153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15">
        <v>0</v>
      </c>
      <c r="K87" s="14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</row>
    <row r="88" spans="1:21" x14ac:dyDescent="0.25">
      <c r="A88" s="22" t="s">
        <v>162</v>
      </c>
      <c r="B88" s="12">
        <f t="shared" ref="B88:J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13">
        <f t="shared" si="22"/>
        <v>0</v>
      </c>
      <c r="K88" s="12">
        <f t="shared" ref="K88:U88" si="23">SUM(K84:K87)</f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13">
        <f t="shared" si="23"/>
        <v>0</v>
      </c>
    </row>
    <row r="89" spans="1:21" x14ac:dyDescent="0.25">
      <c r="A89" s="24"/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3"/>
      <c r="J90" s="34"/>
      <c r="K90" s="32"/>
      <c r="L90" s="33"/>
      <c r="M90" s="33"/>
      <c r="N90" s="33"/>
      <c r="O90" s="33"/>
      <c r="P90" s="33"/>
      <c r="Q90" s="33"/>
      <c r="R90" s="33"/>
      <c r="S90" s="33"/>
      <c r="T90" s="33"/>
      <c r="U90" s="34"/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5" t="s">
        <v>153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15">
        <v>0</v>
      </c>
      <c r="K94" s="14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</row>
    <row r="95" spans="1:21" x14ac:dyDescent="0.25">
      <c r="A95" s="22" t="s">
        <v>162</v>
      </c>
      <c r="B95" s="12">
        <f t="shared" ref="B95:J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5">
        <f t="shared" si="24"/>
        <v>0</v>
      </c>
      <c r="I95" s="5">
        <f t="shared" si="24"/>
        <v>0</v>
      </c>
      <c r="J95" s="13">
        <f t="shared" si="24"/>
        <v>0</v>
      </c>
      <c r="K95" s="12">
        <f t="shared" ref="K95:U95" si="25">SUM(K91:K94)</f>
        <v>0</v>
      </c>
      <c r="L95" s="5">
        <f t="shared" si="25"/>
        <v>0</v>
      </c>
      <c r="M95" s="5">
        <f t="shared" si="25"/>
        <v>0</v>
      </c>
      <c r="N95" s="5">
        <f t="shared" si="25"/>
        <v>0</v>
      </c>
      <c r="O95" s="5">
        <f t="shared" si="25"/>
        <v>0</v>
      </c>
      <c r="P95" s="5">
        <f t="shared" si="25"/>
        <v>0</v>
      </c>
      <c r="Q95" s="5">
        <f t="shared" si="25"/>
        <v>0</v>
      </c>
      <c r="R95" s="5">
        <f t="shared" si="25"/>
        <v>0</v>
      </c>
      <c r="S95" s="5">
        <f t="shared" si="25"/>
        <v>0</v>
      </c>
      <c r="T95" s="5">
        <f t="shared" si="25"/>
        <v>0</v>
      </c>
      <c r="U95" s="13">
        <f t="shared" si="25"/>
        <v>0</v>
      </c>
    </row>
    <row r="96" spans="1:21" x14ac:dyDescent="0.25">
      <c r="A96" s="24"/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3"/>
      <c r="J97" s="34"/>
      <c r="K97" s="32"/>
      <c r="L97" s="33"/>
      <c r="M97" s="33"/>
      <c r="N97" s="33"/>
      <c r="O97" s="33"/>
      <c r="P97" s="33"/>
      <c r="Q97" s="33"/>
      <c r="R97" s="33"/>
      <c r="S97" s="33"/>
      <c r="T97" s="33"/>
      <c r="U97" s="34"/>
    </row>
    <row r="98" spans="1:21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5" t="s">
        <v>153</v>
      </c>
      <c r="B101" s="14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15">
        <v>0</v>
      </c>
      <c r="K101" s="14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</row>
    <row r="102" spans="1:21" x14ac:dyDescent="0.25">
      <c r="A102" s="22" t="s">
        <v>162</v>
      </c>
      <c r="B102" s="12">
        <f t="shared" ref="B102:J102" si="26">SUM(B98:B101)</f>
        <v>0</v>
      </c>
      <c r="C102" s="5">
        <f t="shared" si="26"/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5">
        <f t="shared" si="26"/>
        <v>0</v>
      </c>
      <c r="I102" s="5">
        <f t="shared" si="26"/>
        <v>0</v>
      </c>
      <c r="J102" s="13">
        <f t="shared" si="26"/>
        <v>0</v>
      </c>
      <c r="K102" s="12">
        <f t="shared" ref="K102:U102" si="27">SUM(K98:K101)</f>
        <v>0</v>
      </c>
      <c r="L102" s="5">
        <f t="shared" si="27"/>
        <v>0</v>
      </c>
      <c r="M102" s="5">
        <f t="shared" si="27"/>
        <v>0</v>
      </c>
      <c r="N102" s="5">
        <f t="shared" si="27"/>
        <v>0</v>
      </c>
      <c r="O102" s="5">
        <f t="shared" si="27"/>
        <v>0</v>
      </c>
      <c r="P102" s="5">
        <f t="shared" si="27"/>
        <v>0</v>
      </c>
      <c r="Q102" s="5">
        <f t="shared" si="27"/>
        <v>0</v>
      </c>
      <c r="R102" s="5">
        <f t="shared" si="27"/>
        <v>0</v>
      </c>
      <c r="S102" s="5">
        <f t="shared" si="27"/>
        <v>0</v>
      </c>
      <c r="T102" s="5">
        <f t="shared" si="27"/>
        <v>0</v>
      </c>
      <c r="U102" s="13">
        <f t="shared" si="27"/>
        <v>0</v>
      </c>
    </row>
    <row r="103" spans="1:21" x14ac:dyDescent="0.25">
      <c r="A103" s="24"/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3"/>
      <c r="J104" s="34"/>
      <c r="K104" s="32"/>
      <c r="L104" s="33"/>
      <c r="M104" s="33"/>
      <c r="N104" s="33"/>
      <c r="O104" s="33"/>
      <c r="P104" s="33"/>
      <c r="Q104" s="33"/>
      <c r="R104" s="33"/>
      <c r="S104" s="33"/>
      <c r="T104" s="33"/>
      <c r="U104" s="34"/>
    </row>
    <row r="105" spans="1:21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5" t="s">
        <v>153</v>
      </c>
      <c r="B108" s="14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15">
        <v>0</v>
      </c>
      <c r="K108" s="14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15">
        <v>0</v>
      </c>
    </row>
    <row r="109" spans="1:21" x14ac:dyDescent="0.25">
      <c r="A109" s="22" t="s">
        <v>162</v>
      </c>
      <c r="B109" s="12">
        <f t="shared" ref="B109:J109" si="28">SUM(B105:B108)</f>
        <v>0</v>
      </c>
      <c r="C109" s="5">
        <f t="shared" si="28"/>
        <v>0</v>
      </c>
      <c r="D109" s="5">
        <f t="shared" si="28"/>
        <v>0</v>
      </c>
      <c r="E109" s="5">
        <f t="shared" si="28"/>
        <v>0</v>
      </c>
      <c r="F109" s="5">
        <f t="shared" si="28"/>
        <v>0</v>
      </c>
      <c r="G109" s="5">
        <f t="shared" si="28"/>
        <v>0</v>
      </c>
      <c r="H109" s="5">
        <f t="shared" si="28"/>
        <v>0</v>
      </c>
      <c r="I109" s="5">
        <f t="shared" si="28"/>
        <v>0</v>
      </c>
      <c r="J109" s="13">
        <f t="shared" si="28"/>
        <v>0</v>
      </c>
      <c r="K109" s="12">
        <f t="shared" ref="K109:U109" si="29">SUM(K105:K108)</f>
        <v>0</v>
      </c>
      <c r="L109" s="5">
        <f t="shared" si="29"/>
        <v>0</v>
      </c>
      <c r="M109" s="5">
        <f t="shared" si="29"/>
        <v>0</v>
      </c>
      <c r="N109" s="5">
        <f t="shared" si="29"/>
        <v>0</v>
      </c>
      <c r="O109" s="5">
        <f t="shared" si="29"/>
        <v>0</v>
      </c>
      <c r="P109" s="5">
        <f t="shared" si="29"/>
        <v>0</v>
      </c>
      <c r="Q109" s="5">
        <f t="shared" si="29"/>
        <v>0</v>
      </c>
      <c r="R109" s="5">
        <f t="shared" si="29"/>
        <v>0</v>
      </c>
      <c r="S109" s="5">
        <f t="shared" si="29"/>
        <v>0</v>
      </c>
      <c r="T109" s="5">
        <f t="shared" si="29"/>
        <v>0</v>
      </c>
      <c r="U109" s="13">
        <f t="shared" si="29"/>
        <v>0</v>
      </c>
    </row>
    <row r="110" spans="1:21" x14ac:dyDescent="0.25">
      <c r="A110" s="24"/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3"/>
      <c r="J111" s="34"/>
      <c r="K111" s="32"/>
      <c r="L111" s="33"/>
      <c r="M111" s="33"/>
      <c r="N111" s="33"/>
      <c r="O111" s="33"/>
      <c r="P111" s="33"/>
      <c r="Q111" s="33"/>
      <c r="R111" s="33"/>
      <c r="S111" s="33"/>
      <c r="T111" s="33"/>
      <c r="U111" s="34"/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5" t="s">
        <v>153</v>
      </c>
      <c r="B115" s="14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15">
        <v>0</v>
      </c>
      <c r="K115" s="14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15">
        <v>0</v>
      </c>
    </row>
    <row r="116" spans="1:21" x14ac:dyDescent="0.25">
      <c r="A116" s="22" t="s">
        <v>162</v>
      </c>
      <c r="B116" s="12">
        <f t="shared" ref="B116:J116" si="30">SUM(B112:B115)</f>
        <v>0</v>
      </c>
      <c r="C116" s="5">
        <f t="shared" si="30"/>
        <v>0</v>
      </c>
      <c r="D116" s="5">
        <f t="shared" si="30"/>
        <v>0</v>
      </c>
      <c r="E116" s="5">
        <f t="shared" si="30"/>
        <v>0</v>
      </c>
      <c r="F116" s="5">
        <f t="shared" si="30"/>
        <v>0</v>
      </c>
      <c r="G116" s="5">
        <f t="shared" si="30"/>
        <v>0</v>
      </c>
      <c r="H116" s="5">
        <f t="shared" si="30"/>
        <v>0</v>
      </c>
      <c r="I116" s="5">
        <f t="shared" si="30"/>
        <v>0</v>
      </c>
      <c r="J116" s="13">
        <f t="shared" si="30"/>
        <v>0</v>
      </c>
      <c r="K116" s="12">
        <f t="shared" ref="K116:U116" si="31">SUM(K112:K115)</f>
        <v>0</v>
      </c>
      <c r="L116" s="5">
        <f t="shared" si="31"/>
        <v>0</v>
      </c>
      <c r="M116" s="5">
        <f t="shared" si="31"/>
        <v>0</v>
      </c>
      <c r="N116" s="5">
        <f t="shared" si="31"/>
        <v>0</v>
      </c>
      <c r="O116" s="5">
        <f t="shared" si="31"/>
        <v>0</v>
      </c>
      <c r="P116" s="5">
        <f t="shared" si="31"/>
        <v>0</v>
      </c>
      <c r="Q116" s="5">
        <f t="shared" si="31"/>
        <v>0</v>
      </c>
      <c r="R116" s="5">
        <f t="shared" si="31"/>
        <v>0</v>
      </c>
      <c r="S116" s="5">
        <f t="shared" si="31"/>
        <v>0</v>
      </c>
      <c r="T116" s="5">
        <f t="shared" si="31"/>
        <v>0</v>
      </c>
      <c r="U116" s="13">
        <f t="shared" si="31"/>
        <v>0</v>
      </c>
    </row>
    <row r="117" spans="1:21" x14ac:dyDescent="0.25">
      <c r="A117" s="24"/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3"/>
      <c r="J118" s="34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4"/>
    </row>
    <row r="119" spans="1:21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5" t="s">
        <v>153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15">
        <v>0</v>
      </c>
      <c r="K122" s="14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15">
        <v>0</v>
      </c>
    </row>
    <row r="123" spans="1:21" x14ac:dyDescent="0.25">
      <c r="A123" s="22" t="s">
        <v>162</v>
      </c>
      <c r="B123" s="12">
        <f t="shared" ref="B123:J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5">
        <f t="shared" si="32"/>
        <v>0</v>
      </c>
      <c r="I123" s="5">
        <f t="shared" si="32"/>
        <v>0</v>
      </c>
      <c r="J123" s="13">
        <f t="shared" si="32"/>
        <v>0</v>
      </c>
      <c r="K123" s="12">
        <f t="shared" ref="K123:U123" si="33">SUM(K119:K122)</f>
        <v>0</v>
      </c>
      <c r="L123" s="5">
        <f t="shared" si="33"/>
        <v>0</v>
      </c>
      <c r="M123" s="5">
        <f t="shared" si="33"/>
        <v>0</v>
      </c>
      <c r="N123" s="5">
        <f t="shared" si="33"/>
        <v>0</v>
      </c>
      <c r="O123" s="5">
        <f t="shared" si="33"/>
        <v>0</v>
      </c>
      <c r="P123" s="5">
        <f t="shared" si="33"/>
        <v>0</v>
      </c>
      <c r="Q123" s="5">
        <f t="shared" si="33"/>
        <v>0</v>
      </c>
      <c r="R123" s="5">
        <f t="shared" si="33"/>
        <v>0</v>
      </c>
      <c r="S123" s="5">
        <f t="shared" si="33"/>
        <v>0</v>
      </c>
      <c r="T123" s="5">
        <f t="shared" si="33"/>
        <v>0</v>
      </c>
      <c r="U123" s="13">
        <f t="shared" si="33"/>
        <v>0</v>
      </c>
    </row>
    <row r="124" spans="1:21" x14ac:dyDescent="0.25">
      <c r="A124" s="24"/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3"/>
      <c r="J125" s="34"/>
      <c r="K125" s="32"/>
      <c r="L125" s="33"/>
      <c r="M125" s="33"/>
      <c r="N125" s="33"/>
      <c r="O125" s="33"/>
      <c r="P125" s="33"/>
      <c r="Q125" s="33"/>
      <c r="R125" s="33"/>
      <c r="S125" s="33"/>
      <c r="T125" s="33"/>
      <c r="U125" s="34"/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5" t="s">
        <v>153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15">
        <v>0</v>
      </c>
      <c r="K129" s="14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15">
        <v>0</v>
      </c>
    </row>
    <row r="130" spans="1:21" x14ac:dyDescent="0.25">
      <c r="A130" s="22" t="s">
        <v>162</v>
      </c>
      <c r="B130" s="12">
        <f t="shared" ref="B130:J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13">
        <f t="shared" si="34"/>
        <v>0</v>
      </c>
      <c r="K130" s="12">
        <f t="shared" ref="K130:U130" si="35">SUM(K126:K129)</f>
        <v>0</v>
      </c>
      <c r="L130" s="5">
        <f t="shared" si="35"/>
        <v>0</v>
      </c>
      <c r="M130" s="5">
        <f t="shared" si="35"/>
        <v>0</v>
      </c>
      <c r="N130" s="5">
        <f t="shared" si="35"/>
        <v>0</v>
      </c>
      <c r="O130" s="5">
        <f t="shared" si="35"/>
        <v>0</v>
      </c>
      <c r="P130" s="5">
        <f t="shared" si="35"/>
        <v>0</v>
      </c>
      <c r="Q130" s="5">
        <f t="shared" si="35"/>
        <v>0</v>
      </c>
      <c r="R130" s="5">
        <f t="shared" si="35"/>
        <v>0</v>
      </c>
      <c r="S130" s="5">
        <f t="shared" si="35"/>
        <v>0</v>
      </c>
      <c r="T130" s="5">
        <f t="shared" si="35"/>
        <v>0</v>
      </c>
      <c r="U130" s="13">
        <f t="shared" si="35"/>
        <v>0</v>
      </c>
    </row>
    <row r="131" spans="1:21" x14ac:dyDescent="0.25">
      <c r="A131" s="24"/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3"/>
      <c r="J132" s="34"/>
      <c r="K132" s="32"/>
      <c r="L132" s="33"/>
      <c r="M132" s="33"/>
      <c r="N132" s="33"/>
      <c r="O132" s="33"/>
      <c r="P132" s="33"/>
      <c r="Q132" s="33"/>
      <c r="R132" s="33"/>
      <c r="S132" s="33"/>
      <c r="T132" s="33"/>
      <c r="U132" s="34"/>
    </row>
    <row r="133" spans="1:21" x14ac:dyDescent="0.25">
      <c r="A133" s="25" t="s">
        <v>150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151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152</v>
      </c>
      <c r="B135" s="14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15">
        <v>0</v>
      </c>
      <c r="K135" s="14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15">
        <v>0</v>
      </c>
    </row>
    <row r="136" spans="1:21" x14ac:dyDescent="0.25">
      <c r="A136" s="25" t="s">
        <v>153</v>
      </c>
      <c r="B136" s="14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15">
        <v>0</v>
      </c>
      <c r="K136" s="14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15">
        <v>0</v>
      </c>
    </row>
    <row r="137" spans="1:21" x14ac:dyDescent="0.25">
      <c r="A137" s="22" t="s">
        <v>162</v>
      </c>
      <c r="B137" s="12">
        <f t="shared" ref="B137:J137" si="36">SUM(B133:B136)</f>
        <v>0</v>
      </c>
      <c r="C137" s="5">
        <f t="shared" si="36"/>
        <v>0</v>
      </c>
      <c r="D137" s="5">
        <f t="shared" si="36"/>
        <v>0</v>
      </c>
      <c r="E137" s="5">
        <f t="shared" si="36"/>
        <v>0</v>
      </c>
      <c r="F137" s="5">
        <f t="shared" si="36"/>
        <v>0</v>
      </c>
      <c r="G137" s="5">
        <f t="shared" si="36"/>
        <v>0</v>
      </c>
      <c r="H137" s="5">
        <f t="shared" si="36"/>
        <v>0</v>
      </c>
      <c r="I137" s="5">
        <f t="shared" si="36"/>
        <v>0</v>
      </c>
      <c r="J137" s="13">
        <f t="shared" si="36"/>
        <v>0</v>
      </c>
      <c r="K137" s="12">
        <f t="shared" ref="K137:U137" si="37">SUM(K133:K136)</f>
        <v>0</v>
      </c>
      <c r="L137" s="5">
        <f t="shared" si="37"/>
        <v>0</v>
      </c>
      <c r="M137" s="5">
        <f t="shared" si="37"/>
        <v>0</v>
      </c>
      <c r="N137" s="5">
        <f t="shared" si="37"/>
        <v>0</v>
      </c>
      <c r="O137" s="5">
        <f t="shared" si="37"/>
        <v>0</v>
      </c>
      <c r="P137" s="5">
        <f t="shared" si="37"/>
        <v>0</v>
      </c>
      <c r="Q137" s="5">
        <f t="shared" si="37"/>
        <v>0</v>
      </c>
      <c r="R137" s="5">
        <f t="shared" si="37"/>
        <v>0</v>
      </c>
      <c r="S137" s="5">
        <f t="shared" si="37"/>
        <v>0</v>
      </c>
      <c r="T137" s="5">
        <f t="shared" si="37"/>
        <v>0</v>
      </c>
      <c r="U137" s="13">
        <f t="shared" si="37"/>
        <v>0</v>
      </c>
    </row>
    <row r="138" spans="1:21" x14ac:dyDescent="0.25">
      <c r="A138" s="24"/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3"/>
      <c r="J139" s="34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4"/>
    </row>
    <row r="140" spans="1:21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5" t="s">
        <v>153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15">
        <v>0</v>
      </c>
      <c r="K143" s="14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15">
        <v>0</v>
      </c>
    </row>
    <row r="144" spans="1:21" x14ac:dyDescent="0.25">
      <c r="A144" s="22" t="s">
        <v>162</v>
      </c>
      <c r="B144" s="12">
        <f t="shared" ref="B144:J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5">
        <f t="shared" si="38"/>
        <v>0</v>
      </c>
      <c r="I144" s="5">
        <f t="shared" si="38"/>
        <v>0</v>
      </c>
      <c r="J144" s="13">
        <f t="shared" si="38"/>
        <v>0</v>
      </c>
      <c r="K144" s="12">
        <f t="shared" ref="K144:U144" si="39">SUM(K140:K143)</f>
        <v>0</v>
      </c>
      <c r="L144" s="5">
        <f t="shared" si="39"/>
        <v>0</v>
      </c>
      <c r="M144" s="5">
        <f t="shared" si="39"/>
        <v>0</v>
      </c>
      <c r="N144" s="5">
        <f t="shared" si="39"/>
        <v>0</v>
      </c>
      <c r="O144" s="5">
        <f t="shared" si="39"/>
        <v>0</v>
      </c>
      <c r="P144" s="5">
        <f t="shared" si="39"/>
        <v>0</v>
      </c>
      <c r="Q144" s="5">
        <f t="shared" si="39"/>
        <v>0</v>
      </c>
      <c r="R144" s="5">
        <f t="shared" si="39"/>
        <v>0</v>
      </c>
      <c r="S144" s="5">
        <f t="shared" si="39"/>
        <v>0</v>
      </c>
      <c r="T144" s="5">
        <f t="shared" si="39"/>
        <v>0</v>
      </c>
      <c r="U144" s="13">
        <f t="shared" si="39"/>
        <v>0</v>
      </c>
    </row>
    <row r="145" spans="1:21" x14ac:dyDescent="0.25">
      <c r="A145" s="24"/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3"/>
      <c r="J146" s="34"/>
      <c r="K146" s="32"/>
      <c r="L146" s="33"/>
      <c r="M146" s="33"/>
      <c r="N146" s="33"/>
      <c r="O146" s="33"/>
      <c r="P146" s="33"/>
      <c r="Q146" s="33"/>
      <c r="R146" s="33"/>
      <c r="S146" s="33"/>
      <c r="T146" s="33"/>
      <c r="U146" s="34"/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5" t="s">
        <v>153</v>
      </c>
      <c r="B150" s="14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15">
        <v>0</v>
      </c>
      <c r="K150" s="14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15">
        <v>0</v>
      </c>
    </row>
    <row r="151" spans="1:21" x14ac:dyDescent="0.25">
      <c r="A151" s="22" t="s">
        <v>162</v>
      </c>
      <c r="B151" s="12">
        <f t="shared" ref="B151:J151" si="40">SUM(B147:B150)</f>
        <v>0</v>
      </c>
      <c r="C151" s="5">
        <f t="shared" si="40"/>
        <v>0</v>
      </c>
      <c r="D151" s="5">
        <f t="shared" si="40"/>
        <v>0</v>
      </c>
      <c r="E151" s="5">
        <f t="shared" si="40"/>
        <v>0</v>
      </c>
      <c r="F151" s="5">
        <f t="shared" si="40"/>
        <v>0</v>
      </c>
      <c r="G151" s="5">
        <f t="shared" si="40"/>
        <v>0</v>
      </c>
      <c r="H151" s="5">
        <f t="shared" si="40"/>
        <v>0</v>
      </c>
      <c r="I151" s="5">
        <f t="shared" si="40"/>
        <v>0</v>
      </c>
      <c r="J151" s="13">
        <f t="shared" si="40"/>
        <v>0</v>
      </c>
      <c r="K151" s="12">
        <f t="shared" ref="K151:U151" si="41">SUM(K147:K150)</f>
        <v>0</v>
      </c>
      <c r="L151" s="5">
        <f t="shared" si="41"/>
        <v>0</v>
      </c>
      <c r="M151" s="5">
        <f t="shared" si="41"/>
        <v>0</v>
      </c>
      <c r="N151" s="5">
        <f t="shared" si="41"/>
        <v>0</v>
      </c>
      <c r="O151" s="5">
        <f t="shared" si="41"/>
        <v>0</v>
      </c>
      <c r="P151" s="5">
        <f t="shared" si="41"/>
        <v>0</v>
      </c>
      <c r="Q151" s="5">
        <f t="shared" si="41"/>
        <v>0</v>
      </c>
      <c r="R151" s="5">
        <f t="shared" si="41"/>
        <v>0</v>
      </c>
      <c r="S151" s="5">
        <f t="shared" si="41"/>
        <v>0</v>
      </c>
      <c r="T151" s="5">
        <f t="shared" si="41"/>
        <v>0</v>
      </c>
      <c r="U151" s="13">
        <f t="shared" si="41"/>
        <v>0</v>
      </c>
    </row>
    <row r="152" spans="1:21" x14ac:dyDescent="0.25">
      <c r="A152" s="24"/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3"/>
      <c r="J153" s="34"/>
      <c r="K153" s="32"/>
      <c r="L153" s="33"/>
      <c r="M153" s="33"/>
      <c r="N153" s="33"/>
      <c r="O153" s="33"/>
      <c r="P153" s="33"/>
      <c r="Q153" s="33"/>
      <c r="R153" s="33"/>
      <c r="S153" s="33"/>
      <c r="T153" s="33"/>
      <c r="U153" s="34"/>
    </row>
    <row r="154" spans="1:21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15" t="s">
        <v>206</v>
      </c>
      <c r="K154" s="14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15" t="s">
        <v>206</v>
      </c>
    </row>
    <row r="155" spans="1:21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15" t="s">
        <v>206</v>
      </c>
      <c r="K155" s="14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15" t="s">
        <v>206</v>
      </c>
    </row>
    <row r="156" spans="1:21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15" t="s">
        <v>206</v>
      </c>
      <c r="K156" s="14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15" t="s">
        <v>206</v>
      </c>
    </row>
    <row r="157" spans="1:21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15" t="s">
        <v>206</v>
      </c>
      <c r="K157" s="14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15" t="s">
        <v>206</v>
      </c>
    </row>
    <row r="158" spans="1:21" x14ac:dyDescent="0.25">
      <c r="A158" s="22" t="s">
        <v>162</v>
      </c>
      <c r="B158" s="12">
        <f t="shared" ref="B158:J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5">
        <f t="shared" si="42"/>
        <v>0</v>
      </c>
      <c r="I158" s="5">
        <f t="shared" si="42"/>
        <v>0</v>
      </c>
      <c r="J158" s="13">
        <f t="shared" si="42"/>
        <v>0</v>
      </c>
      <c r="K158" s="12">
        <f t="shared" ref="K158:U158" si="43">SUM(K154:K157)</f>
        <v>0</v>
      </c>
      <c r="L158" s="5">
        <f t="shared" si="43"/>
        <v>0</v>
      </c>
      <c r="M158" s="5">
        <f t="shared" si="43"/>
        <v>0</v>
      </c>
      <c r="N158" s="5">
        <f t="shared" si="43"/>
        <v>0</v>
      </c>
      <c r="O158" s="5">
        <f t="shared" si="43"/>
        <v>0</v>
      </c>
      <c r="P158" s="5">
        <f t="shared" si="43"/>
        <v>0</v>
      </c>
      <c r="Q158" s="5">
        <f t="shared" si="43"/>
        <v>0</v>
      </c>
      <c r="R158" s="5">
        <f t="shared" si="43"/>
        <v>0</v>
      </c>
      <c r="S158" s="5">
        <f t="shared" si="43"/>
        <v>0</v>
      </c>
      <c r="T158" s="5">
        <f t="shared" si="43"/>
        <v>0</v>
      </c>
      <c r="U158" s="13">
        <f t="shared" si="43"/>
        <v>0</v>
      </c>
    </row>
    <row r="159" spans="1:21" x14ac:dyDescent="0.25">
      <c r="A159" s="24"/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3"/>
      <c r="J160" s="34"/>
      <c r="K160" s="32"/>
      <c r="L160" s="33"/>
      <c r="M160" s="33"/>
      <c r="N160" s="33"/>
      <c r="O160" s="33"/>
      <c r="P160" s="33"/>
      <c r="Q160" s="33"/>
      <c r="R160" s="33"/>
      <c r="S160" s="33"/>
      <c r="T160" s="33"/>
      <c r="U160" s="34"/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5" t="s">
        <v>153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15">
        <v>0</v>
      </c>
      <c r="K164" s="14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15">
        <v>0</v>
      </c>
    </row>
    <row r="165" spans="1:21" x14ac:dyDescent="0.25">
      <c r="A165" s="22" t="s">
        <v>162</v>
      </c>
      <c r="B165" s="12">
        <f t="shared" ref="B165:J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5">
        <f t="shared" si="44"/>
        <v>0</v>
      </c>
      <c r="I165" s="5">
        <f t="shared" si="44"/>
        <v>0</v>
      </c>
      <c r="J165" s="13">
        <f t="shared" si="44"/>
        <v>0</v>
      </c>
      <c r="K165" s="12">
        <f t="shared" ref="K165:U165" si="45">SUM(K161:K164)</f>
        <v>0</v>
      </c>
      <c r="L165" s="5">
        <f t="shared" si="45"/>
        <v>0</v>
      </c>
      <c r="M165" s="5">
        <f t="shared" si="45"/>
        <v>0</v>
      </c>
      <c r="N165" s="5">
        <f t="shared" si="45"/>
        <v>0</v>
      </c>
      <c r="O165" s="5">
        <f t="shared" si="45"/>
        <v>0</v>
      </c>
      <c r="P165" s="5">
        <f t="shared" si="45"/>
        <v>0</v>
      </c>
      <c r="Q165" s="5">
        <f t="shared" si="45"/>
        <v>0</v>
      </c>
      <c r="R165" s="5">
        <f t="shared" si="45"/>
        <v>0</v>
      </c>
      <c r="S165" s="5">
        <f t="shared" si="45"/>
        <v>0</v>
      </c>
      <c r="T165" s="5">
        <f t="shared" si="45"/>
        <v>0</v>
      </c>
      <c r="U165" s="13">
        <f t="shared" si="45"/>
        <v>0</v>
      </c>
    </row>
    <row r="166" spans="1:21" x14ac:dyDescent="0.25">
      <c r="A166" s="24"/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3"/>
      <c r="J167" s="34"/>
      <c r="K167" s="32"/>
      <c r="L167" s="33"/>
      <c r="M167" s="33"/>
      <c r="N167" s="33"/>
      <c r="O167" s="33"/>
      <c r="P167" s="33"/>
      <c r="Q167" s="33"/>
      <c r="R167" s="33"/>
      <c r="S167" s="33"/>
      <c r="T167" s="33"/>
      <c r="U167" s="34"/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5" t="s">
        <v>153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15">
        <v>0</v>
      </c>
      <c r="K171" s="14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15">
        <v>0</v>
      </c>
    </row>
    <row r="172" spans="1:21" x14ac:dyDescent="0.25">
      <c r="A172" s="22" t="s">
        <v>162</v>
      </c>
      <c r="B172" s="12">
        <f t="shared" ref="B172:U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5">
        <f t="shared" si="46"/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3"/>
      <c r="J174" s="34"/>
      <c r="K174" s="32"/>
      <c r="L174" s="33"/>
      <c r="M174" s="33"/>
      <c r="N174" s="33"/>
      <c r="O174" s="33"/>
      <c r="P174" s="33"/>
      <c r="Q174" s="33"/>
      <c r="R174" s="33"/>
      <c r="S174" s="33"/>
      <c r="T174" s="33"/>
      <c r="U174" s="34"/>
    </row>
    <row r="175" spans="1:2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5" t="s">
        <v>153</v>
      </c>
      <c r="B178" s="14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15">
        <v>0</v>
      </c>
      <c r="K178" s="14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15">
        <v>0</v>
      </c>
    </row>
    <row r="179" spans="1:21" x14ac:dyDescent="0.25">
      <c r="A179" s="22" t="s">
        <v>162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3"/>
      <c r="J181" s="34"/>
      <c r="K181" s="32"/>
      <c r="L181" s="33"/>
      <c r="M181" s="33"/>
      <c r="N181" s="33"/>
      <c r="O181" s="33"/>
      <c r="P181" s="33"/>
      <c r="Q181" s="33"/>
      <c r="R181" s="33"/>
      <c r="S181" s="33"/>
      <c r="T181" s="33"/>
      <c r="U181" s="34"/>
    </row>
    <row r="182" spans="1:21" x14ac:dyDescent="0.25">
      <c r="A182" s="25" t="s">
        <v>150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151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152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15">
        <v>0</v>
      </c>
      <c r="K184" s="14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15">
        <v>0</v>
      </c>
    </row>
    <row r="185" spans="1:21" x14ac:dyDescent="0.25">
      <c r="A185" s="25" t="s">
        <v>153</v>
      </c>
      <c r="B185" s="14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15">
        <v>0</v>
      </c>
      <c r="K185" s="14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15">
        <v>0</v>
      </c>
    </row>
    <row r="186" spans="1:21" x14ac:dyDescent="0.25">
      <c r="A186" s="22" t="s">
        <v>162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3"/>
      <c r="J188" s="34"/>
      <c r="K188" s="32"/>
      <c r="L188" s="33"/>
      <c r="M188" s="33"/>
      <c r="N188" s="33"/>
      <c r="O188" s="33"/>
      <c r="P188" s="33"/>
      <c r="Q188" s="33"/>
      <c r="R188" s="33"/>
      <c r="S188" s="33"/>
      <c r="T188" s="33"/>
      <c r="U188" s="34"/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5" t="s">
        <v>153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15">
        <v>0</v>
      </c>
      <c r="K192" s="14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15">
        <v>0</v>
      </c>
    </row>
    <row r="193" spans="1:21" x14ac:dyDescent="0.25">
      <c r="A193" s="22" t="s">
        <v>162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2"/>
      <c r="B194" s="12"/>
      <c r="C194" s="5"/>
      <c r="D194" s="5"/>
      <c r="E194" s="5"/>
      <c r="F194" s="5"/>
      <c r="G194" s="5"/>
      <c r="H194" s="5"/>
      <c r="I194" s="5"/>
      <c r="J194" s="13"/>
      <c r="K194" s="12"/>
      <c r="L194" s="5"/>
      <c r="M194" s="5"/>
      <c r="N194" s="5"/>
      <c r="O194" s="5"/>
      <c r="P194" s="5"/>
      <c r="Q194" s="5"/>
      <c r="R194" s="5"/>
      <c r="S194" s="5"/>
      <c r="T194" s="5"/>
      <c r="U194" s="13"/>
    </row>
    <row r="195" spans="1:21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3"/>
      <c r="J195" s="34"/>
      <c r="K195" s="32"/>
      <c r="L195" s="33"/>
      <c r="M195" s="33"/>
      <c r="N195" s="33"/>
      <c r="O195" s="33"/>
      <c r="P195" s="33"/>
      <c r="Q195" s="33"/>
      <c r="R195" s="33"/>
      <c r="S195" s="33"/>
      <c r="T195" s="33"/>
      <c r="U195" s="34"/>
    </row>
    <row r="196" spans="1:21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5" t="s">
        <v>153</v>
      </c>
      <c r="B199" s="14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15">
        <v>0</v>
      </c>
      <c r="K199" s="14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15">
        <v>0</v>
      </c>
    </row>
    <row r="200" spans="1:21" x14ac:dyDescent="0.25">
      <c r="A200" s="22" t="s">
        <v>162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3"/>
      <c r="J202" s="34"/>
      <c r="K202" s="32"/>
      <c r="L202" s="33"/>
      <c r="M202" s="33"/>
      <c r="N202" s="33"/>
      <c r="O202" s="33"/>
      <c r="P202" s="33"/>
      <c r="Q202" s="33"/>
      <c r="R202" s="33"/>
      <c r="S202" s="33"/>
      <c r="T202" s="33"/>
      <c r="U202" s="34"/>
    </row>
    <row r="203" spans="1:21" x14ac:dyDescent="0.25">
      <c r="A203" s="25" t="s">
        <v>150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151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152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5" t="s">
        <v>153</v>
      </c>
      <c r="B206" s="14">
        <v>0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15">
        <v>0</v>
      </c>
      <c r="K206" s="14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15">
        <v>0</v>
      </c>
    </row>
    <row r="207" spans="1:21" x14ac:dyDescent="0.25">
      <c r="A207" s="22" t="s">
        <v>162</v>
      </c>
      <c r="B207" s="12">
        <f t="shared" ref="B207:J207" si="55">SUM(B203:B206)</f>
        <v>0</v>
      </c>
      <c r="C207" s="5">
        <f t="shared" si="55"/>
        <v>0</v>
      </c>
      <c r="D207" s="5">
        <f t="shared" si="55"/>
        <v>0</v>
      </c>
      <c r="E207" s="5">
        <f t="shared" si="55"/>
        <v>0</v>
      </c>
      <c r="F207" s="5">
        <f t="shared" si="55"/>
        <v>0</v>
      </c>
      <c r="G207" s="5">
        <f t="shared" si="55"/>
        <v>0</v>
      </c>
      <c r="H207" s="5">
        <f t="shared" si="55"/>
        <v>0</v>
      </c>
      <c r="I207" s="5">
        <f t="shared" si="55"/>
        <v>0</v>
      </c>
      <c r="J207" s="13">
        <f t="shared" si="55"/>
        <v>0</v>
      </c>
      <c r="K207" s="12">
        <f t="shared" ref="K207:U207" si="56">SUM(K203:K206)</f>
        <v>0</v>
      </c>
      <c r="L207" s="5">
        <f t="shared" si="56"/>
        <v>0</v>
      </c>
      <c r="M207" s="5">
        <f t="shared" si="56"/>
        <v>0</v>
      </c>
      <c r="N207" s="5">
        <f t="shared" si="56"/>
        <v>0</v>
      </c>
      <c r="O207" s="5">
        <f t="shared" si="56"/>
        <v>0</v>
      </c>
      <c r="P207" s="5">
        <f t="shared" si="56"/>
        <v>0</v>
      </c>
      <c r="Q207" s="5">
        <f t="shared" si="56"/>
        <v>0</v>
      </c>
      <c r="R207" s="5">
        <f t="shared" si="56"/>
        <v>0</v>
      </c>
      <c r="S207" s="5">
        <f t="shared" si="56"/>
        <v>0</v>
      </c>
      <c r="T207" s="5">
        <f t="shared" si="56"/>
        <v>0</v>
      </c>
      <c r="U207" s="13">
        <f t="shared" si="56"/>
        <v>0</v>
      </c>
    </row>
    <row r="208" spans="1:21" x14ac:dyDescent="0.25">
      <c r="A208" s="24"/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3"/>
      <c r="J209" s="34"/>
      <c r="K209" s="32"/>
      <c r="L209" s="33"/>
      <c r="M209" s="33"/>
      <c r="N209" s="33"/>
      <c r="O209" s="33"/>
      <c r="P209" s="33"/>
      <c r="Q209" s="33"/>
      <c r="R209" s="33"/>
      <c r="S209" s="33"/>
      <c r="T209" s="33"/>
      <c r="U209" s="34"/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x14ac:dyDescent="0.25">
      <c r="A213" s="25" t="s">
        <v>153</v>
      </c>
      <c r="B213" s="14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15">
        <v>0</v>
      </c>
      <c r="K213" s="14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15">
        <v>0</v>
      </c>
    </row>
    <row r="214" spans="1:21" x14ac:dyDescent="0.25">
      <c r="A214" s="22" t="s">
        <v>162</v>
      </c>
      <c r="B214" s="12">
        <f t="shared" ref="B214:J214" si="57">SUM(B210:B213)</f>
        <v>0</v>
      </c>
      <c r="C214" s="5">
        <f t="shared" si="57"/>
        <v>0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5">
        <f t="shared" si="57"/>
        <v>0</v>
      </c>
      <c r="I214" s="5">
        <f t="shared" si="57"/>
        <v>0</v>
      </c>
      <c r="J214" s="13">
        <f t="shared" si="57"/>
        <v>0</v>
      </c>
      <c r="K214" s="12">
        <f t="shared" ref="K214:U214" si="58">SUM(K210:K213)</f>
        <v>0</v>
      </c>
      <c r="L214" s="5">
        <f t="shared" si="58"/>
        <v>0</v>
      </c>
      <c r="M214" s="5">
        <f t="shared" si="58"/>
        <v>0</v>
      </c>
      <c r="N214" s="5">
        <f t="shared" si="58"/>
        <v>0</v>
      </c>
      <c r="O214" s="5">
        <f t="shared" si="58"/>
        <v>0</v>
      </c>
      <c r="P214" s="5">
        <f t="shared" si="58"/>
        <v>0</v>
      </c>
      <c r="Q214" s="5">
        <f t="shared" si="58"/>
        <v>0</v>
      </c>
      <c r="R214" s="5">
        <f t="shared" si="58"/>
        <v>0</v>
      </c>
      <c r="S214" s="5">
        <f t="shared" si="58"/>
        <v>0</v>
      </c>
      <c r="T214" s="5">
        <f t="shared" si="58"/>
        <v>0</v>
      </c>
      <c r="U214" s="13">
        <f t="shared" si="58"/>
        <v>0</v>
      </c>
    </row>
    <row r="215" spans="1:21" x14ac:dyDescent="0.25">
      <c r="A215" s="24"/>
      <c r="B215" s="32"/>
      <c r="C215" s="33"/>
      <c r="D215" s="33"/>
      <c r="E215" s="33"/>
      <c r="F215" s="33"/>
      <c r="G215" s="33"/>
      <c r="H215" s="33"/>
      <c r="I215" s="33"/>
      <c r="J215" s="34"/>
      <c r="K215" s="32"/>
      <c r="L215" s="33"/>
      <c r="M215" s="33"/>
      <c r="N215" s="33"/>
      <c r="O215" s="33"/>
      <c r="P215" s="33"/>
      <c r="Q215" s="33"/>
      <c r="R215" s="33"/>
      <c r="S215" s="33"/>
      <c r="T215" s="33"/>
      <c r="U215" s="34"/>
    </row>
    <row r="216" spans="1:21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3"/>
      <c r="J216" s="34"/>
      <c r="K216" s="32"/>
      <c r="L216" s="33"/>
      <c r="M216" s="33"/>
      <c r="N216" s="33"/>
      <c r="O216" s="33"/>
      <c r="P216" s="33"/>
      <c r="Q216" s="33"/>
      <c r="R216" s="33"/>
      <c r="S216" s="33"/>
      <c r="T216" s="33"/>
      <c r="U216" s="34"/>
    </row>
    <row r="217" spans="1:21" x14ac:dyDescent="0.25">
      <c r="A217" s="25" t="s">
        <v>150</v>
      </c>
      <c r="B217" s="14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15">
        <v>0</v>
      </c>
      <c r="K217" s="14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15">
        <v>0</v>
      </c>
    </row>
    <row r="218" spans="1:21" x14ac:dyDescent="0.25">
      <c r="A218" s="25" t="s">
        <v>151</v>
      </c>
      <c r="B218" s="14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15">
        <v>0</v>
      </c>
      <c r="K218" s="14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15">
        <v>0</v>
      </c>
    </row>
    <row r="219" spans="1:21" x14ac:dyDescent="0.25">
      <c r="A219" s="25" t="s">
        <v>152</v>
      </c>
      <c r="B219" s="14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15">
        <v>0</v>
      </c>
      <c r="K219" s="14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15">
        <v>0</v>
      </c>
    </row>
    <row r="220" spans="1:21" x14ac:dyDescent="0.25">
      <c r="A220" s="25" t="s">
        <v>153</v>
      </c>
      <c r="B220" s="14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15">
        <v>0</v>
      </c>
      <c r="K220" s="14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15">
        <v>0</v>
      </c>
    </row>
    <row r="221" spans="1:21" x14ac:dyDescent="0.25">
      <c r="A221" s="22" t="s">
        <v>162</v>
      </c>
      <c r="B221" s="12">
        <f t="shared" ref="B221:J221" si="59">SUM(B217:B220)</f>
        <v>0</v>
      </c>
      <c r="C221" s="5">
        <f t="shared" si="59"/>
        <v>0</v>
      </c>
      <c r="D221" s="5">
        <f t="shared" si="59"/>
        <v>0</v>
      </c>
      <c r="E221" s="5">
        <f t="shared" si="59"/>
        <v>0</v>
      </c>
      <c r="F221" s="5">
        <f t="shared" si="59"/>
        <v>0</v>
      </c>
      <c r="G221" s="5">
        <f t="shared" si="59"/>
        <v>0</v>
      </c>
      <c r="H221" s="5">
        <f t="shared" si="59"/>
        <v>0</v>
      </c>
      <c r="I221" s="5">
        <f t="shared" si="59"/>
        <v>0</v>
      </c>
      <c r="J221" s="13">
        <f t="shared" si="59"/>
        <v>0</v>
      </c>
      <c r="K221" s="12">
        <f t="shared" ref="K221:U221" si="60">SUM(K217:K220)</f>
        <v>0</v>
      </c>
      <c r="L221" s="5">
        <f t="shared" si="60"/>
        <v>0</v>
      </c>
      <c r="M221" s="5">
        <f t="shared" si="60"/>
        <v>0</v>
      </c>
      <c r="N221" s="5">
        <f t="shared" si="60"/>
        <v>0</v>
      </c>
      <c r="O221" s="5">
        <f t="shared" si="60"/>
        <v>0</v>
      </c>
      <c r="P221" s="5">
        <f t="shared" si="60"/>
        <v>0</v>
      </c>
      <c r="Q221" s="5">
        <f t="shared" si="60"/>
        <v>0</v>
      </c>
      <c r="R221" s="5">
        <f t="shared" si="60"/>
        <v>0</v>
      </c>
      <c r="S221" s="5">
        <f t="shared" si="60"/>
        <v>0</v>
      </c>
      <c r="T221" s="5">
        <f t="shared" si="60"/>
        <v>0</v>
      </c>
      <c r="U221" s="13">
        <f t="shared" si="60"/>
        <v>0</v>
      </c>
    </row>
    <row r="222" spans="1:21" x14ac:dyDescent="0.25">
      <c r="A222" s="24"/>
      <c r="B222" s="32"/>
      <c r="C222" s="33"/>
      <c r="D222" s="33"/>
      <c r="E222" s="33"/>
      <c r="F222" s="33"/>
      <c r="G222" s="33"/>
      <c r="H222" s="33"/>
      <c r="I222" s="33"/>
      <c r="J222" s="34"/>
      <c r="K222" s="32"/>
      <c r="L222" s="33"/>
      <c r="M222" s="33"/>
      <c r="N222" s="33"/>
      <c r="O222" s="33"/>
      <c r="P222" s="33"/>
      <c r="Q222" s="33"/>
      <c r="R222" s="33"/>
      <c r="S222" s="33"/>
      <c r="T222" s="33"/>
      <c r="U222" s="34"/>
    </row>
    <row r="223" spans="1:21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3"/>
      <c r="J223" s="34"/>
      <c r="K223" s="32"/>
      <c r="L223" s="33"/>
      <c r="M223" s="33"/>
      <c r="N223" s="33"/>
      <c r="O223" s="33"/>
      <c r="P223" s="33"/>
      <c r="Q223" s="33"/>
      <c r="R223" s="33"/>
      <c r="S223" s="33"/>
      <c r="T223" s="33"/>
      <c r="U223" s="34"/>
    </row>
    <row r="224" spans="1:21" x14ac:dyDescent="0.25">
      <c r="A224" s="25" t="s">
        <v>150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15">
        <v>0</v>
      </c>
      <c r="K224" s="14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15">
        <v>0</v>
      </c>
    </row>
    <row r="225" spans="1:21" x14ac:dyDescent="0.25">
      <c r="A225" s="25" t="s">
        <v>151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15">
        <v>0</v>
      </c>
      <c r="K225" s="14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15">
        <v>0</v>
      </c>
    </row>
    <row r="226" spans="1:21" x14ac:dyDescent="0.25">
      <c r="A226" s="25" t="s">
        <v>152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15">
        <v>0</v>
      </c>
      <c r="K226" s="14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15">
        <v>0</v>
      </c>
    </row>
    <row r="227" spans="1:21" x14ac:dyDescent="0.25">
      <c r="A227" s="25" t="s">
        <v>153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15">
        <v>0</v>
      </c>
      <c r="K227" s="14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15">
        <v>0</v>
      </c>
    </row>
    <row r="228" spans="1:21" x14ac:dyDescent="0.25">
      <c r="A228" s="22" t="s">
        <v>162</v>
      </c>
      <c r="B228" s="12">
        <f t="shared" ref="B228:J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5">
        <f t="shared" si="61"/>
        <v>0</v>
      </c>
      <c r="I228" s="5">
        <f t="shared" si="61"/>
        <v>0</v>
      </c>
      <c r="J228" s="13">
        <f t="shared" si="61"/>
        <v>0</v>
      </c>
      <c r="K228" s="12">
        <f t="shared" ref="K228:U228" si="62">SUM(K224:K227)</f>
        <v>0</v>
      </c>
      <c r="L228" s="5">
        <f t="shared" si="62"/>
        <v>0</v>
      </c>
      <c r="M228" s="5">
        <f t="shared" si="62"/>
        <v>0</v>
      </c>
      <c r="N228" s="5">
        <f t="shared" si="62"/>
        <v>0</v>
      </c>
      <c r="O228" s="5">
        <f t="shared" si="62"/>
        <v>0</v>
      </c>
      <c r="P228" s="5">
        <f t="shared" si="62"/>
        <v>0</v>
      </c>
      <c r="Q228" s="5">
        <f t="shared" si="62"/>
        <v>0</v>
      </c>
      <c r="R228" s="5">
        <f t="shared" si="62"/>
        <v>0</v>
      </c>
      <c r="S228" s="5">
        <f t="shared" si="62"/>
        <v>0</v>
      </c>
      <c r="T228" s="5">
        <f t="shared" si="62"/>
        <v>0</v>
      </c>
      <c r="U228" s="13">
        <f t="shared" si="62"/>
        <v>0</v>
      </c>
    </row>
    <row r="229" spans="1:21" x14ac:dyDescent="0.25">
      <c r="A229" s="24"/>
      <c r="B229" s="32"/>
      <c r="C229" s="33"/>
      <c r="D229" s="33"/>
      <c r="E229" s="33"/>
      <c r="F229" s="33"/>
      <c r="G229" s="33"/>
      <c r="H229" s="33"/>
      <c r="I229" s="33"/>
      <c r="J229" s="34"/>
      <c r="K229" s="32"/>
      <c r="L229" s="33"/>
      <c r="M229" s="33"/>
      <c r="N229" s="33"/>
      <c r="O229" s="33"/>
      <c r="P229" s="33"/>
      <c r="Q229" s="33"/>
      <c r="R229" s="33"/>
      <c r="S229" s="33"/>
      <c r="T229" s="33"/>
      <c r="U229" s="34"/>
    </row>
    <row r="230" spans="1:21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3"/>
      <c r="J230" s="34"/>
      <c r="K230" s="32"/>
      <c r="L230" s="33"/>
      <c r="M230" s="33"/>
      <c r="N230" s="33"/>
      <c r="O230" s="33"/>
      <c r="P230" s="33"/>
      <c r="Q230" s="33"/>
      <c r="R230" s="33"/>
      <c r="S230" s="33"/>
      <c r="T230" s="33"/>
      <c r="U230" s="34"/>
    </row>
    <row r="231" spans="1:21" x14ac:dyDescent="0.25">
      <c r="A231" s="25" t="s">
        <v>150</v>
      </c>
      <c r="B231" s="14">
        <v>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15">
        <v>0</v>
      </c>
      <c r="K231" s="14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15">
        <v>0</v>
      </c>
    </row>
    <row r="232" spans="1:21" x14ac:dyDescent="0.25">
      <c r="A232" s="25" t="s">
        <v>151</v>
      </c>
      <c r="B232" s="14">
        <v>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15">
        <v>0</v>
      </c>
      <c r="K232" s="14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15">
        <v>0</v>
      </c>
    </row>
    <row r="233" spans="1:21" x14ac:dyDescent="0.25">
      <c r="A233" s="25" t="s">
        <v>152</v>
      </c>
      <c r="B233" s="14">
        <v>0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15">
        <v>0</v>
      </c>
      <c r="K233" s="14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15">
        <v>0</v>
      </c>
    </row>
    <row r="234" spans="1:21" x14ac:dyDescent="0.25">
      <c r="A234" s="25" t="s">
        <v>153</v>
      </c>
      <c r="B234" s="14">
        <v>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15">
        <v>0</v>
      </c>
      <c r="K234" s="14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15">
        <v>0</v>
      </c>
    </row>
    <row r="235" spans="1:21" x14ac:dyDescent="0.25">
      <c r="A235" s="22" t="s">
        <v>162</v>
      </c>
      <c r="B235" s="12">
        <f t="shared" ref="B235:J235" si="63">SUM(B231:B234)</f>
        <v>0</v>
      </c>
      <c r="C235" s="5">
        <f t="shared" si="63"/>
        <v>0</v>
      </c>
      <c r="D235" s="5">
        <f t="shared" si="63"/>
        <v>0</v>
      </c>
      <c r="E235" s="5">
        <f t="shared" si="63"/>
        <v>0</v>
      </c>
      <c r="F235" s="5">
        <f t="shared" si="63"/>
        <v>0</v>
      </c>
      <c r="G235" s="5">
        <f t="shared" si="63"/>
        <v>0</v>
      </c>
      <c r="H235" s="5">
        <f t="shared" si="63"/>
        <v>0</v>
      </c>
      <c r="I235" s="5">
        <f t="shared" si="63"/>
        <v>0</v>
      </c>
      <c r="J235" s="13">
        <f t="shared" si="63"/>
        <v>0</v>
      </c>
      <c r="K235" s="12">
        <f t="shared" ref="K235:U235" si="64">SUM(K231:K234)</f>
        <v>0</v>
      </c>
      <c r="L235" s="5">
        <f t="shared" si="64"/>
        <v>0</v>
      </c>
      <c r="M235" s="5">
        <f t="shared" si="64"/>
        <v>0</v>
      </c>
      <c r="N235" s="5">
        <f t="shared" si="64"/>
        <v>0</v>
      </c>
      <c r="O235" s="5">
        <f t="shared" si="64"/>
        <v>0</v>
      </c>
      <c r="P235" s="5">
        <f t="shared" si="64"/>
        <v>0</v>
      </c>
      <c r="Q235" s="5">
        <f t="shared" si="64"/>
        <v>0</v>
      </c>
      <c r="R235" s="5">
        <f t="shared" si="64"/>
        <v>0</v>
      </c>
      <c r="S235" s="5">
        <f t="shared" si="64"/>
        <v>0</v>
      </c>
      <c r="T235" s="5">
        <f t="shared" si="64"/>
        <v>0</v>
      </c>
      <c r="U235" s="13">
        <f t="shared" si="64"/>
        <v>0</v>
      </c>
    </row>
    <row r="236" spans="1:21" x14ac:dyDescent="0.25">
      <c r="A236" s="24"/>
      <c r="B236" s="32"/>
      <c r="C236" s="33"/>
      <c r="D236" s="33"/>
      <c r="E236" s="33"/>
      <c r="F236" s="33"/>
      <c r="G236" s="33"/>
      <c r="H236" s="33"/>
      <c r="I236" s="33"/>
      <c r="J236" s="34"/>
      <c r="K236" s="32"/>
      <c r="L236" s="33"/>
      <c r="M236" s="33"/>
      <c r="N236" s="33"/>
      <c r="O236" s="33"/>
      <c r="P236" s="33"/>
      <c r="Q236" s="33"/>
      <c r="R236" s="33"/>
      <c r="S236" s="33"/>
      <c r="T236" s="33"/>
      <c r="U236" s="34"/>
    </row>
    <row r="237" spans="1:21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3"/>
      <c r="J237" s="34"/>
      <c r="K237" s="32"/>
      <c r="L237" s="33"/>
      <c r="M237" s="33"/>
      <c r="N237" s="33"/>
      <c r="O237" s="33"/>
      <c r="P237" s="33"/>
      <c r="Q237" s="33"/>
      <c r="R237" s="33"/>
      <c r="S237" s="33"/>
      <c r="T237" s="33"/>
      <c r="U237" s="34"/>
    </row>
    <row r="238" spans="1:21" x14ac:dyDescent="0.25">
      <c r="A238" s="25" t="s">
        <v>150</v>
      </c>
      <c r="B238" s="14">
        <v>0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15">
        <v>0</v>
      </c>
      <c r="K238" s="14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15">
        <v>0</v>
      </c>
    </row>
    <row r="239" spans="1:21" x14ac:dyDescent="0.25">
      <c r="A239" s="25" t="s">
        <v>151</v>
      </c>
      <c r="B239" s="14">
        <v>0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15">
        <v>0</v>
      </c>
      <c r="K239" s="14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15">
        <v>0</v>
      </c>
    </row>
    <row r="240" spans="1:21" x14ac:dyDescent="0.25">
      <c r="A240" s="25" t="s">
        <v>152</v>
      </c>
      <c r="B240" s="14">
        <v>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15">
        <v>0</v>
      </c>
      <c r="K240" s="14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15">
        <v>0</v>
      </c>
    </row>
    <row r="241" spans="1:21" x14ac:dyDescent="0.25">
      <c r="A241" s="25" t="s">
        <v>153</v>
      </c>
      <c r="B241" s="14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15">
        <v>0</v>
      </c>
      <c r="K241" s="14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15">
        <v>0</v>
      </c>
    </row>
    <row r="242" spans="1:21" x14ac:dyDescent="0.25">
      <c r="A242" s="22" t="s">
        <v>162</v>
      </c>
      <c r="B242" s="12">
        <f t="shared" ref="B242:J242" si="65">SUM(B238:B241)</f>
        <v>0</v>
      </c>
      <c r="C242" s="5">
        <f t="shared" si="65"/>
        <v>0</v>
      </c>
      <c r="D242" s="5">
        <f t="shared" si="65"/>
        <v>0</v>
      </c>
      <c r="E242" s="5">
        <f t="shared" si="65"/>
        <v>0</v>
      </c>
      <c r="F242" s="5">
        <f t="shared" si="65"/>
        <v>0</v>
      </c>
      <c r="G242" s="5">
        <f t="shared" si="65"/>
        <v>0</v>
      </c>
      <c r="H242" s="5">
        <f t="shared" si="65"/>
        <v>0</v>
      </c>
      <c r="I242" s="5">
        <f t="shared" si="65"/>
        <v>0</v>
      </c>
      <c r="J242" s="13">
        <f t="shared" si="65"/>
        <v>0</v>
      </c>
      <c r="K242" s="12">
        <f t="shared" ref="K242:U242" si="66">SUM(K238:K241)</f>
        <v>0</v>
      </c>
      <c r="L242" s="5">
        <f t="shared" si="66"/>
        <v>0</v>
      </c>
      <c r="M242" s="5">
        <f t="shared" si="66"/>
        <v>0</v>
      </c>
      <c r="N242" s="5">
        <f t="shared" si="66"/>
        <v>0</v>
      </c>
      <c r="O242" s="5">
        <f t="shared" si="66"/>
        <v>0</v>
      </c>
      <c r="P242" s="5">
        <f t="shared" si="66"/>
        <v>0</v>
      </c>
      <c r="Q242" s="5">
        <f t="shared" si="66"/>
        <v>0</v>
      </c>
      <c r="R242" s="5">
        <f t="shared" si="66"/>
        <v>0</v>
      </c>
      <c r="S242" s="5">
        <f t="shared" si="66"/>
        <v>0</v>
      </c>
      <c r="T242" s="5">
        <f t="shared" si="66"/>
        <v>0</v>
      </c>
      <c r="U242" s="13">
        <f t="shared" si="66"/>
        <v>0</v>
      </c>
    </row>
    <row r="243" spans="1:21" x14ac:dyDescent="0.25">
      <c r="A243" s="24"/>
      <c r="B243" s="32"/>
      <c r="C243" s="33"/>
      <c r="D243" s="33"/>
      <c r="E243" s="33"/>
      <c r="F243" s="33"/>
      <c r="G243" s="33"/>
      <c r="H243" s="33"/>
      <c r="I243" s="33"/>
      <c r="J243" s="34"/>
      <c r="K243" s="32"/>
      <c r="L243" s="33"/>
      <c r="M243" s="33"/>
      <c r="N243" s="33"/>
      <c r="O243" s="33"/>
      <c r="P243" s="33"/>
      <c r="Q243" s="33"/>
      <c r="R243" s="33"/>
      <c r="S243" s="33"/>
      <c r="T243" s="33"/>
      <c r="U243" s="34"/>
    </row>
    <row r="244" spans="1:21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3"/>
      <c r="J244" s="34"/>
      <c r="K244" s="32"/>
      <c r="L244" s="33"/>
      <c r="M244" s="33"/>
      <c r="N244" s="33"/>
      <c r="O244" s="33"/>
      <c r="P244" s="33"/>
      <c r="Q244" s="33"/>
      <c r="R244" s="33"/>
      <c r="S244" s="33"/>
      <c r="T244" s="33"/>
      <c r="U244" s="34"/>
    </row>
    <row r="245" spans="1:21" x14ac:dyDescent="0.25">
      <c r="A245" s="25" t="s">
        <v>150</v>
      </c>
      <c r="B245" s="14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15">
        <v>0</v>
      </c>
      <c r="K245" s="14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15">
        <v>0</v>
      </c>
    </row>
    <row r="246" spans="1:21" x14ac:dyDescent="0.25">
      <c r="A246" s="25" t="s">
        <v>151</v>
      </c>
      <c r="B246" s="14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15">
        <v>0</v>
      </c>
      <c r="K246" s="14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15">
        <v>0</v>
      </c>
    </row>
    <row r="247" spans="1:21" x14ac:dyDescent="0.25">
      <c r="A247" s="25" t="s">
        <v>152</v>
      </c>
      <c r="B247" s="14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15">
        <v>0</v>
      </c>
      <c r="K247" s="14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15">
        <v>0</v>
      </c>
    </row>
    <row r="248" spans="1:21" x14ac:dyDescent="0.25">
      <c r="A248" s="25" t="s">
        <v>153</v>
      </c>
      <c r="B248" s="14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15">
        <v>0</v>
      </c>
      <c r="K248" s="14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15">
        <v>0</v>
      </c>
    </row>
    <row r="249" spans="1:21" x14ac:dyDescent="0.25">
      <c r="A249" s="22" t="s">
        <v>162</v>
      </c>
      <c r="B249" s="12">
        <f t="shared" ref="B249:J249" si="67">SUM(B245:B248)</f>
        <v>0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0</v>
      </c>
      <c r="G249" s="5">
        <f t="shared" si="67"/>
        <v>0</v>
      </c>
      <c r="H249" s="5">
        <f t="shared" si="67"/>
        <v>0</v>
      </c>
      <c r="I249" s="5">
        <f t="shared" si="67"/>
        <v>0</v>
      </c>
      <c r="J249" s="13">
        <f t="shared" si="67"/>
        <v>0</v>
      </c>
      <c r="K249" s="12">
        <f t="shared" ref="K249:U249" si="68">SUM(K245:K248)</f>
        <v>0</v>
      </c>
      <c r="L249" s="5">
        <f t="shared" si="68"/>
        <v>0</v>
      </c>
      <c r="M249" s="5">
        <f t="shared" si="68"/>
        <v>0</v>
      </c>
      <c r="N249" s="5">
        <f t="shared" si="68"/>
        <v>0</v>
      </c>
      <c r="O249" s="5">
        <f t="shared" si="68"/>
        <v>0</v>
      </c>
      <c r="P249" s="5">
        <f t="shared" si="68"/>
        <v>0</v>
      </c>
      <c r="Q249" s="5">
        <f t="shared" si="68"/>
        <v>0</v>
      </c>
      <c r="R249" s="5">
        <f t="shared" si="68"/>
        <v>0</v>
      </c>
      <c r="S249" s="5">
        <f t="shared" si="68"/>
        <v>0</v>
      </c>
      <c r="T249" s="5">
        <f t="shared" si="68"/>
        <v>0</v>
      </c>
      <c r="U249" s="13">
        <f t="shared" si="68"/>
        <v>0</v>
      </c>
    </row>
    <row r="250" spans="1:21" x14ac:dyDescent="0.25">
      <c r="A250" s="24"/>
      <c r="B250" s="32"/>
      <c r="C250" s="33"/>
      <c r="D250" s="33"/>
      <c r="E250" s="33"/>
      <c r="F250" s="33"/>
      <c r="G250" s="33"/>
      <c r="H250" s="33"/>
      <c r="I250" s="33"/>
      <c r="J250" s="34"/>
      <c r="K250" s="32"/>
      <c r="L250" s="33"/>
      <c r="M250" s="33"/>
      <c r="N250" s="33"/>
      <c r="O250" s="33"/>
      <c r="P250" s="33"/>
      <c r="Q250" s="33"/>
      <c r="R250" s="33"/>
      <c r="S250" s="33"/>
      <c r="T250" s="33"/>
      <c r="U250" s="34"/>
    </row>
    <row r="251" spans="1:21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3"/>
      <c r="J251" s="34"/>
      <c r="K251" s="32"/>
      <c r="L251" s="33"/>
      <c r="M251" s="33"/>
      <c r="N251" s="33"/>
      <c r="O251" s="33"/>
      <c r="P251" s="33"/>
      <c r="Q251" s="33"/>
      <c r="R251" s="33"/>
      <c r="S251" s="33"/>
      <c r="T251" s="33"/>
      <c r="U251" s="34"/>
    </row>
    <row r="252" spans="1:21" x14ac:dyDescent="0.25">
      <c r="A252" s="25" t="s">
        <v>150</v>
      </c>
      <c r="B252" s="14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15">
        <v>0</v>
      </c>
      <c r="K252" s="14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15">
        <v>0</v>
      </c>
    </row>
    <row r="253" spans="1:21" x14ac:dyDescent="0.25">
      <c r="A253" s="25" t="s">
        <v>151</v>
      </c>
      <c r="B253" s="14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15">
        <v>0</v>
      </c>
      <c r="K253" s="14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15">
        <v>0</v>
      </c>
    </row>
    <row r="254" spans="1:21" x14ac:dyDescent="0.25">
      <c r="A254" s="25" t="s">
        <v>152</v>
      </c>
      <c r="B254" s="14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15">
        <v>0</v>
      </c>
      <c r="K254" s="14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15">
        <v>0</v>
      </c>
    </row>
    <row r="255" spans="1:21" x14ac:dyDescent="0.25">
      <c r="A255" s="25" t="s">
        <v>153</v>
      </c>
      <c r="B255" s="14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15">
        <v>0</v>
      </c>
      <c r="K255" s="14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15">
        <v>0</v>
      </c>
    </row>
    <row r="256" spans="1:21" x14ac:dyDescent="0.25">
      <c r="A256" s="22" t="s">
        <v>162</v>
      </c>
      <c r="B256" s="12">
        <f t="shared" ref="B256:J256" si="69">SUM(B252:B255)</f>
        <v>0</v>
      </c>
      <c r="C256" s="5">
        <f t="shared" si="69"/>
        <v>0</v>
      </c>
      <c r="D256" s="5">
        <f t="shared" si="69"/>
        <v>0</v>
      </c>
      <c r="E256" s="5">
        <f t="shared" si="69"/>
        <v>0</v>
      </c>
      <c r="F256" s="5">
        <f t="shared" si="69"/>
        <v>0</v>
      </c>
      <c r="G256" s="5">
        <f t="shared" si="69"/>
        <v>0</v>
      </c>
      <c r="H256" s="5">
        <f t="shared" si="69"/>
        <v>0</v>
      </c>
      <c r="I256" s="5">
        <f t="shared" si="69"/>
        <v>0</v>
      </c>
      <c r="J256" s="13">
        <f t="shared" si="69"/>
        <v>0</v>
      </c>
      <c r="K256" s="12">
        <f t="shared" ref="K256:U256" si="70">SUM(K252:K255)</f>
        <v>0</v>
      </c>
      <c r="L256" s="5">
        <f t="shared" si="70"/>
        <v>0</v>
      </c>
      <c r="M256" s="5">
        <f t="shared" si="70"/>
        <v>0</v>
      </c>
      <c r="N256" s="5">
        <f t="shared" si="70"/>
        <v>0</v>
      </c>
      <c r="O256" s="5">
        <f t="shared" si="70"/>
        <v>0</v>
      </c>
      <c r="P256" s="5">
        <f t="shared" si="70"/>
        <v>0</v>
      </c>
      <c r="Q256" s="5">
        <f t="shared" si="70"/>
        <v>0</v>
      </c>
      <c r="R256" s="5">
        <f t="shared" si="70"/>
        <v>0</v>
      </c>
      <c r="S256" s="5">
        <f t="shared" si="70"/>
        <v>0</v>
      </c>
      <c r="T256" s="5">
        <f t="shared" si="70"/>
        <v>0</v>
      </c>
      <c r="U256" s="13">
        <f t="shared" si="70"/>
        <v>0</v>
      </c>
    </row>
    <row r="257" spans="1:21" x14ac:dyDescent="0.25">
      <c r="A257" s="24"/>
      <c r="B257" s="32"/>
      <c r="C257" s="33"/>
      <c r="D257" s="33"/>
      <c r="E257" s="33"/>
      <c r="F257" s="33"/>
      <c r="G257" s="33"/>
      <c r="H257" s="33"/>
      <c r="I257" s="33"/>
      <c r="J257" s="34"/>
      <c r="K257" s="32"/>
      <c r="L257" s="33"/>
      <c r="M257" s="33"/>
      <c r="N257" s="33"/>
      <c r="O257" s="33"/>
      <c r="P257" s="33"/>
      <c r="Q257" s="33"/>
      <c r="R257" s="33"/>
      <c r="S257" s="33"/>
      <c r="T257" s="33"/>
      <c r="U257" s="34"/>
    </row>
    <row r="258" spans="1:21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3"/>
      <c r="J258" s="34"/>
      <c r="K258" s="32"/>
      <c r="L258" s="33"/>
      <c r="M258" s="33"/>
      <c r="N258" s="33"/>
      <c r="O258" s="33"/>
      <c r="P258" s="33"/>
      <c r="Q258" s="33"/>
      <c r="R258" s="33"/>
      <c r="S258" s="33"/>
      <c r="T258" s="33"/>
      <c r="U258" s="34"/>
    </row>
    <row r="259" spans="1:21" x14ac:dyDescent="0.25">
      <c r="A259" s="25" t="s">
        <v>150</v>
      </c>
      <c r="B259" s="14">
        <v>0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15">
        <v>0</v>
      </c>
      <c r="K259" s="14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15">
        <v>0</v>
      </c>
    </row>
    <row r="260" spans="1:21" x14ac:dyDescent="0.25">
      <c r="A260" s="25" t="s">
        <v>151</v>
      </c>
      <c r="B260" s="14">
        <v>0</v>
      </c>
      <c r="C260" s="6">
        <v>0</v>
      </c>
      <c r="D260" s="6">
        <v>226439</v>
      </c>
      <c r="E260" s="6">
        <v>44163</v>
      </c>
      <c r="F260" s="6">
        <v>0</v>
      </c>
      <c r="G260" s="6">
        <v>19500</v>
      </c>
      <c r="H260" s="6">
        <v>96000</v>
      </c>
      <c r="I260" s="6">
        <v>0</v>
      </c>
      <c r="J260" s="15">
        <v>386102</v>
      </c>
      <c r="K260" s="14">
        <v>0</v>
      </c>
      <c r="L260" s="6">
        <v>0</v>
      </c>
      <c r="M260" s="6">
        <v>7003</v>
      </c>
      <c r="N260" s="6">
        <v>4334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15">
        <v>11337</v>
      </c>
    </row>
    <row r="261" spans="1:21" x14ac:dyDescent="0.25">
      <c r="A261" s="25" t="s">
        <v>152</v>
      </c>
      <c r="B261" s="14">
        <v>9838</v>
      </c>
      <c r="C261" s="6">
        <v>0</v>
      </c>
      <c r="D261" s="6">
        <v>228984</v>
      </c>
      <c r="E261" s="6">
        <v>53969</v>
      </c>
      <c r="F261" s="6">
        <v>0</v>
      </c>
      <c r="G261" s="6">
        <v>0</v>
      </c>
      <c r="H261" s="6">
        <v>154500</v>
      </c>
      <c r="I261" s="6">
        <v>0</v>
      </c>
      <c r="J261" s="15">
        <v>447291</v>
      </c>
      <c r="K261" s="14">
        <v>9838</v>
      </c>
      <c r="L261" s="6">
        <v>0</v>
      </c>
      <c r="M261" s="6">
        <v>48759</v>
      </c>
      <c r="N261" s="6">
        <v>32975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15">
        <v>91572</v>
      </c>
    </row>
    <row r="262" spans="1:21" x14ac:dyDescent="0.25">
      <c r="A262" s="25" t="s">
        <v>153</v>
      </c>
      <c r="B262" s="14">
        <v>0</v>
      </c>
      <c r="C262" s="6">
        <v>0</v>
      </c>
      <c r="D262" s="6">
        <v>127285</v>
      </c>
      <c r="E262" s="6">
        <v>0</v>
      </c>
      <c r="F262" s="6">
        <v>0</v>
      </c>
      <c r="G262" s="6">
        <v>0</v>
      </c>
      <c r="H262" s="6">
        <v>40829</v>
      </c>
      <c r="I262" s="6">
        <v>0</v>
      </c>
      <c r="J262" s="15">
        <v>168114</v>
      </c>
      <c r="K262" s="14">
        <v>0</v>
      </c>
      <c r="L262" s="6">
        <v>0</v>
      </c>
      <c r="M262" s="6">
        <v>-1731</v>
      </c>
      <c r="N262" s="6">
        <v>0</v>
      </c>
      <c r="O262" s="6">
        <v>0</v>
      </c>
      <c r="P262" s="6">
        <v>2288</v>
      </c>
      <c r="Q262" s="6">
        <v>1051</v>
      </c>
      <c r="R262" s="6">
        <v>0</v>
      </c>
      <c r="S262" s="6">
        <v>10922</v>
      </c>
      <c r="T262" s="6">
        <v>0</v>
      </c>
      <c r="U262" s="15">
        <v>12530</v>
      </c>
    </row>
    <row r="263" spans="1:21" x14ac:dyDescent="0.25">
      <c r="A263" s="22" t="s">
        <v>162</v>
      </c>
      <c r="B263" s="12">
        <f t="shared" ref="B263:J263" si="71">SUM(B259:B262)</f>
        <v>9838</v>
      </c>
      <c r="C263" s="5">
        <f t="shared" si="71"/>
        <v>0</v>
      </c>
      <c r="D263" s="5">
        <f t="shared" si="71"/>
        <v>582708</v>
      </c>
      <c r="E263" s="5">
        <f t="shared" si="71"/>
        <v>98132</v>
      </c>
      <c r="F263" s="5">
        <f t="shared" si="71"/>
        <v>0</v>
      </c>
      <c r="G263" s="5">
        <f t="shared" si="71"/>
        <v>19500</v>
      </c>
      <c r="H263" s="5">
        <f t="shared" si="71"/>
        <v>291329</v>
      </c>
      <c r="I263" s="5">
        <f t="shared" si="71"/>
        <v>0</v>
      </c>
      <c r="J263" s="13">
        <f t="shared" si="71"/>
        <v>1001507</v>
      </c>
      <c r="K263" s="12">
        <f t="shared" ref="K263:U263" si="72">SUM(K259:K262)</f>
        <v>9838</v>
      </c>
      <c r="L263" s="5">
        <f t="shared" si="72"/>
        <v>0</v>
      </c>
      <c r="M263" s="5">
        <f t="shared" si="72"/>
        <v>54031</v>
      </c>
      <c r="N263" s="5">
        <f t="shared" si="72"/>
        <v>37309</v>
      </c>
      <c r="O263" s="5">
        <f t="shared" si="72"/>
        <v>0</v>
      </c>
      <c r="P263" s="5">
        <f t="shared" si="72"/>
        <v>2288</v>
      </c>
      <c r="Q263" s="5">
        <f t="shared" si="72"/>
        <v>1051</v>
      </c>
      <c r="R263" s="5">
        <f t="shared" si="72"/>
        <v>0</v>
      </c>
      <c r="S263" s="5">
        <f t="shared" si="72"/>
        <v>10922</v>
      </c>
      <c r="T263" s="5">
        <f t="shared" si="72"/>
        <v>0</v>
      </c>
      <c r="U263" s="13">
        <f t="shared" si="72"/>
        <v>115439</v>
      </c>
    </row>
    <row r="264" spans="1:21" x14ac:dyDescent="0.25">
      <c r="A264" s="24"/>
      <c r="B264" s="32"/>
      <c r="C264" s="33"/>
      <c r="D264" s="33"/>
      <c r="E264" s="33"/>
      <c r="F264" s="33"/>
      <c r="G264" s="33"/>
      <c r="H264" s="33"/>
      <c r="I264" s="33"/>
      <c r="J264" s="34"/>
      <c r="K264" s="32"/>
      <c r="L264" s="33"/>
      <c r="M264" s="33"/>
      <c r="N264" s="33"/>
      <c r="O264" s="33"/>
      <c r="P264" s="33"/>
      <c r="Q264" s="33"/>
      <c r="R264" s="33"/>
      <c r="S264" s="33"/>
      <c r="T264" s="33"/>
      <c r="U264" s="34"/>
    </row>
    <row r="265" spans="1:21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3"/>
      <c r="J265" s="34"/>
      <c r="K265" s="32"/>
      <c r="L265" s="33"/>
      <c r="M265" s="33"/>
      <c r="N265" s="33"/>
      <c r="O265" s="33"/>
      <c r="P265" s="33"/>
      <c r="Q265" s="33"/>
      <c r="R265" s="33"/>
      <c r="S265" s="33"/>
      <c r="T265" s="33"/>
      <c r="U265" s="34"/>
    </row>
    <row r="266" spans="1:21" x14ac:dyDescent="0.25">
      <c r="A266" s="25" t="s">
        <v>150</v>
      </c>
      <c r="B266" s="14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15">
        <v>0</v>
      </c>
      <c r="K266" s="14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15">
        <v>0</v>
      </c>
    </row>
    <row r="267" spans="1:21" x14ac:dyDescent="0.25">
      <c r="A267" s="25" t="s">
        <v>151</v>
      </c>
      <c r="B267" s="14">
        <v>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15">
        <v>0</v>
      </c>
      <c r="K267" s="14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15">
        <v>0</v>
      </c>
    </row>
    <row r="268" spans="1:21" x14ac:dyDescent="0.25">
      <c r="A268" s="25" t="s">
        <v>152</v>
      </c>
      <c r="B268" s="14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15">
        <v>0</v>
      </c>
      <c r="K268" s="14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15">
        <v>0</v>
      </c>
    </row>
    <row r="269" spans="1:21" x14ac:dyDescent="0.25">
      <c r="A269" s="25" t="s">
        <v>153</v>
      </c>
      <c r="B269" s="14">
        <v>0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15">
        <v>0</v>
      </c>
      <c r="K269" s="14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15">
        <v>0</v>
      </c>
    </row>
    <row r="270" spans="1:21" x14ac:dyDescent="0.25">
      <c r="A270" s="22" t="s">
        <v>162</v>
      </c>
      <c r="B270" s="12">
        <f t="shared" ref="B270:J270" si="73">SUM(B266:B269)</f>
        <v>0</v>
      </c>
      <c r="C270" s="5">
        <f t="shared" si="73"/>
        <v>0</v>
      </c>
      <c r="D270" s="5">
        <f t="shared" si="73"/>
        <v>0</v>
      </c>
      <c r="E270" s="5">
        <f t="shared" si="73"/>
        <v>0</v>
      </c>
      <c r="F270" s="5">
        <f t="shared" si="73"/>
        <v>0</v>
      </c>
      <c r="G270" s="5">
        <f t="shared" si="73"/>
        <v>0</v>
      </c>
      <c r="H270" s="5">
        <f t="shared" si="73"/>
        <v>0</v>
      </c>
      <c r="I270" s="5">
        <f t="shared" si="73"/>
        <v>0</v>
      </c>
      <c r="J270" s="13">
        <f t="shared" si="73"/>
        <v>0</v>
      </c>
      <c r="K270" s="12">
        <f t="shared" ref="K270:U270" si="74">SUM(K266:K269)</f>
        <v>0</v>
      </c>
      <c r="L270" s="5">
        <f t="shared" si="74"/>
        <v>0</v>
      </c>
      <c r="M270" s="5">
        <f t="shared" si="74"/>
        <v>0</v>
      </c>
      <c r="N270" s="5">
        <f t="shared" si="74"/>
        <v>0</v>
      </c>
      <c r="O270" s="5">
        <f t="shared" si="74"/>
        <v>0</v>
      </c>
      <c r="P270" s="5">
        <f t="shared" si="74"/>
        <v>0</v>
      </c>
      <c r="Q270" s="5">
        <f t="shared" si="74"/>
        <v>0</v>
      </c>
      <c r="R270" s="5">
        <f t="shared" si="74"/>
        <v>0</v>
      </c>
      <c r="S270" s="5">
        <f t="shared" si="74"/>
        <v>0</v>
      </c>
      <c r="T270" s="5">
        <f t="shared" si="74"/>
        <v>0</v>
      </c>
      <c r="U270" s="13">
        <f t="shared" si="74"/>
        <v>0</v>
      </c>
    </row>
    <row r="271" spans="1:21" x14ac:dyDescent="0.25">
      <c r="A271" s="24"/>
      <c r="B271" s="32"/>
      <c r="C271" s="33"/>
      <c r="D271" s="33"/>
      <c r="E271" s="33"/>
      <c r="F271" s="33"/>
      <c r="G271" s="33"/>
      <c r="H271" s="33"/>
      <c r="I271" s="33"/>
      <c r="J271" s="34"/>
      <c r="K271" s="32"/>
      <c r="L271" s="33"/>
      <c r="M271" s="33"/>
      <c r="N271" s="33"/>
      <c r="O271" s="33"/>
      <c r="P271" s="33"/>
      <c r="Q271" s="33"/>
      <c r="R271" s="33"/>
      <c r="S271" s="33"/>
      <c r="T271" s="33"/>
      <c r="U271" s="34"/>
    </row>
    <row r="272" spans="1:21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3"/>
      <c r="J272" s="34"/>
      <c r="K272" s="32"/>
      <c r="L272" s="33"/>
      <c r="M272" s="33"/>
      <c r="N272" s="33"/>
      <c r="O272" s="33"/>
      <c r="P272" s="33"/>
      <c r="Q272" s="33"/>
      <c r="R272" s="33"/>
      <c r="S272" s="33"/>
      <c r="T272" s="33"/>
      <c r="U272" s="34"/>
    </row>
    <row r="273" spans="1:21" x14ac:dyDescent="0.25">
      <c r="A273" s="25" t="s">
        <v>150</v>
      </c>
      <c r="B273" s="14">
        <v>429758</v>
      </c>
      <c r="C273" s="6">
        <v>0</v>
      </c>
      <c r="D273" s="6">
        <v>89</v>
      </c>
      <c r="E273" s="6">
        <v>0</v>
      </c>
      <c r="F273" s="6">
        <v>0</v>
      </c>
      <c r="G273" s="6">
        <v>2576</v>
      </c>
      <c r="H273" s="6">
        <v>77313</v>
      </c>
      <c r="I273" s="6">
        <v>0</v>
      </c>
      <c r="J273" s="15">
        <v>509736</v>
      </c>
      <c r="K273" s="14">
        <v>-12612</v>
      </c>
      <c r="L273" s="6">
        <v>0</v>
      </c>
      <c r="M273" s="6">
        <v>37</v>
      </c>
      <c r="N273" s="6">
        <v>0</v>
      </c>
      <c r="O273" s="6">
        <v>0</v>
      </c>
      <c r="P273" s="6">
        <v>1031</v>
      </c>
      <c r="Q273" s="6">
        <v>0</v>
      </c>
      <c r="R273" s="6">
        <v>0</v>
      </c>
      <c r="S273" s="6">
        <v>0</v>
      </c>
      <c r="T273" s="6">
        <v>15463</v>
      </c>
      <c r="U273" s="15">
        <v>3919</v>
      </c>
    </row>
    <row r="274" spans="1:21" x14ac:dyDescent="0.25">
      <c r="A274" s="25" t="s">
        <v>151</v>
      </c>
      <c r="B274" s="14">
        <v>498414</v>
      </c>
      <c r="C274" s="6">
        <v>0</v>
      </c>
      <c r="D274" s="6">
        <v>0</v>
      </c>
      <c r="E274" s="6">
        <v>0</v>
      </c>
      <c r="F274" s="6">
        <v>0</v>
      </c>
      <c r="G274" s="6">
        <v>1258</v>
      </c>
      <c r="H274" s="6">
        <v>104965</v>
      </c>
      <c r="I274" s="6">
        <v>0</v>
      </c>
      <c r="J274" s="15">
        <v>604637</v>
      </c>
      <c r="K274" s="14">
        <v>16053</v>
      </c>
      <c r="L274" s="6">
        <v>0</v>
      </c>
      <c r="M274" s="6">
        <v>0</v>
      </c>
      <c r="N274" s="6">
        <v>0</v>
      </c>
      <c r="O274" s="6">
        <v>0</v>
      </c>
      <c r="P274" s="6">
        <v>503</v>
      </c>
      <c r="Q274" s="6">
        <v>0</v>
      </c>
      <c r="R274" s="6">
        <v>0</v>
      </c>
      <c r="S274" s="6">
        <v>0</v>
      </c>
      <c r="T274" s="6">
        <v>20993</v>
      </c>
      <c r="U274" s="15">
        <v>37549</v>
      </c>
    </row>
    <row r="275" spans="1:21" x14ac:dyDescent="0.25">
      <c r="A275" s="25" t="s">
        <v>152</v>
      </c>
      <c r="B275" s="14">
        <v>536064</v>
      </c>
      <c r="C275" s="6">
        <v>0</v>
      </c>
      <c r="D275" s="6">
        <v>900</v>
      </c>
      <c r="E275" s="6">
        <v>0</v>
      </c>
      <c r="F275" s="6">
        <v>0</v>
      </c>
      <c r="G275" s="6">
        <v>1226</v>
      </c>
      <c r="H275" s="6">
        <v>151234</v>
      </c>
      <c r="I275" s="6">
        <v>0</v>
      </c>
      <c r="J275" s="15">
        <v>689424</v>
      </c>
      <c r="K275" s="14">
        <v>33554</v>
      </c>
      <c r="L275" s="6">
        <v>0</v>
      </c>
      <c r="M275" s="6">
        <v>495</v>
      </c>
      <c r="N275" s="6">
        <v>0</v>
      </c>
      <c r="O275" s="6">
        <v>0</v>
      </c>
      <c r="P275" s="6">
        <v>491</v>
      </c>
      <c r="Q275" s="6">
        <v>0</v>
      </c>
      <c r="R275" s="6">
        <v>0</v>
      </c>
      <c r="S275" s="6">
        <v>0</v>
      </c>
      <c r="T275" s="6">
        <v>30246</v>
      </c>
      <c r="U275" s="15">
        <v>64786</v>
      </c>
    </row>
    <row r="276" spans="1:21" x14ac:dyDescent="0.25">
      <c r="A276" s="25" t="s">
        <v>153</v>
      </c>
      <c r="B276" s="14">
        <v>587315</v>
      </c>
      <c r="C276" s="6">
        <v>0</v>
      </c>
      <c r="D276" s="6">
        <v>556</v>
      </c>
      <c r="E276" s="6">
        <v>0</v>
      </c>
      <c r="F276" s="6">
        <v>0</v>
      </c>
      <c r="G276" s="6">
        <v>2992</v>
      </c>
      <c r="H276" s="6">
        <v>129335</v>
      </c>
      <c r="I276" s="6">
        <v>0</v>
      </c>
      <c r="J276" s="15">
        <v>720198</v>
      </c>
      <c r="K276" s="14">
        <v>36135</v>
      </c>
      <c r="L276" s="6">
        <v>0</v>
      </c>
      <c r="M276" s="6">
        <v>305</v>
      </c>
      <c r="N276" s="6">
        <v>0</v>
      </c>
      <c r="O276" s="6">
        <v>0</v>
      </c>
      <c r="P276" s="6">
        <v>1197</v>
      </c>
      <c r="Q276" s="6">
        <v>0</v>
      </c>
      <c r="R276" s="6">
        <v>0</v>
      </c>
      <c r="S276" s="6">
        <v>0</v>
      </c>
      <c r="T276" s="6">
        <v>25867</v>
      </c>
      <c r="U276" s="15">
        <v>63504</v>
      </c>
    </row>
    <row r="277" spans="1:21" x14ac:dyDescent="0.25">
      <c r="A277" s="22" t="s">
        <v>162</v>
      </c>
      <c r="B277" s="12">
        <f t="shared" ref="B277:J277" si="75">SUM(B273:B276)</f>
        <v>2051551</v>
      </c>
      <c r="C277" s="5">
        <f t="shared" si="75"/>
        <v>0</v>
      </c>
      <c r="D277" s="5">
        <f t="shared" si="75"/>
        <v>1545</v>
      </c>
      <c r="E277" s="5">
        <f t="shared" si="75"/>
        <v>0</v>
      </c>
      <c r="F277" s="5">
        <f t="shared" si="75"/>
        <v>0</v>
      </c>
      <c r="G277" s="5">
        <f t="shared" si="75"/>
        <v>8052</v>
      </c>
      <c r="H277" s="5">
        <f t="shared" si="75"/>
        <v>462847</v>
      </c>
      <c r="I277" s="5">
        <f t="shared" si="75"/>
        <v>0</v>
      </c>
      <c r="J277" s="13">
        <f t="shared" si="75"/>
        <v>2523995</v>
      </c>
      <c r="K277" s="12">
        <f t="shared" ref="K277:U277" si="76">SUM(K273:K276)</f>
        <v>73130</v>
      </c>
      <c r="L277" s="5">
        <f t="shared" si="76"/>
        <v>0</v>
      </c>
      <c r="M277" s="5">
        <f t="shared" si="76"/>
        <v>837</v>
      </c>
      <c r="N277" s="5">
        <f t="shared" si="76"/>
        <v>0</v>
      </c>
      <c r="O277" s="5">
        <f t="shared" si="76"/>
        <v>0</v>
      </c>
      <c r="P277" s="5">
        <f t="shared" si="76"/>
        <v>3222</v>
      </c>
      <c r="Q277" s="5">
        <f t="shared" si="76"/>
        <v>0</v>
      </c>
      <c r="R277" s="5">
        <f t="shared" si="76"/>
        <v>0</v>
      </c>
      <c r="S277" s="5">
        <f t="shared" si="76"/>
        <v>0</v>
      </c>
      <c r="T277" s="5">
        <f t="shared" si="76"/>
        <v>92569</v>
      </c>
      <c r="U277" s="13">
        <f t="shared" si="76"/>
        <v>169758</v>
      </c>
    </row>
    <row r="278" spans="1:21" x14ac:dyDescent="0.25">
      <c r="A278" s="24"/>
      <c r="B278" s="32"/>
      <c r="C278" s="33"/>
      <c r="D278" s="33"/>
      <c r="E278" s="33"/>
      <c r="F278" s="33"/>
      <c r="G278" s="33"/>
      <c r="H278" s="33"/>
      <c r="I278" s="33"/>
      <c r="J278" s="34"/>
      <c r="K278" s="32"/>
      <c r="L278" s="33"/>
      <c r="M278" s="33"/>
      <c r="N278" s="33"/>
      <c r="O278" s="33"/>
      <c r="P278" s="33"/>
      <c r="Q278" s="33"/>
      <c r="R278" s="33"/>
      <c r="S278" s="33"/>
      <c r="T278" s="33"/>
      <c r="U278" s="34"/>
    </row>
    <row r="279" spans="1:21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3"/>
      <c r="J279" s="34"/>
      <c r="K279" s="32"/>
      <c r="L279" s="33"/>
      <c r="M279" s="33"/>
      <c r="N279" s="33"/>
      <c r="O279" s="33"/>
      <c r="P279" s="33"/>
      <c r="Q279" s="33"/>
      <c r="R279" s="33"/>
      <c r="S279" s="33"/>
      <c r="T279" s="33"/>
      <c r="U279" s="34"/>
    </row>
    <row r="280" spans="1:21" x14ac:dyDescent="0.25">
      <c r="A280" s="25" t="s">
        <v>150</v>
      </c>
      <c r="B280" s="14">
        <v>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15">
        <v>0</v>
      </c>
      <c r="K280" s="14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15">
        <v>0</v>
      </c>
    </row>
    <row r="281" spans="1:21" x14ac:dyDescent="0.25">
      <c r="A281" s="25" t="s">
        <v>151</v>
      </c>
      <c r="B281" s="14">
        <v>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15">
        <v>0</v>
      </c>
      <c r="K281" s="14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15">
        <v>0</v>
      </c>
    </row>
    <row r="282" spans="1:21" x14ac:dyDescent="0.25">
      <c r="A282" s="25" t="s">
        <v>152</v>
      </c>
      <c r="B282" s="14">
        <v>0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15">
        <v>0</v>
      </c>
      <c r="K282" s="14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15">
        <v>0</v>
      </c>
    </row>
    <row r="283" spans="1:21" x14ac:dyDescent="0.25">
      <c r="A283" s="25" t="s">
        <v>153</v>
      </c>
      <c r="B283" s="14">
        <v>0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15">
        <v>0</v>
      </c>
      <c r="K283" s="14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15">
        <v>0</v>
      </c>
    </row>
    <row r="284" spans="1:21" x14ac:dyDescent="0.25">
      <c r="A284" s="22" t="s">
        <v>162</v>
      </c>
      <c r="B284" s="12">
        <f t="shared" ref="B284:J284" si="77">SUM(B280:B283)</f>
        <v>0</v>
      </c>
      <c r="C284" s="5">
        <f t="shared" si="77"/>
        <v>0</v>
      </c>
      <c r="D284" s="5">
        <f t="shared" si="77"/>
        <v>0</v>
      </c>
      <c r="E284" s="5">
        <f t="shared" si="77"/>
        <v>0</v>
      </c>
      <c r="F284" s="5">
        <f t="shared" si="77"/>
        <v>0</v>
      </c>
      <c r="G284" s="5">
        <f t="shared" si="77"/>
        <v>0</v>
      </c>
      <c r="H284" s="5">
        <f t="shared" si="77"/>
        <v>0</v>
      </c>
      <c r="I284" s="5">
        <f t="shared" si="77"/>
        <v>0</v>
      </c>
      <c r="J284" s="13">
        <f t="shared" si="77"/>
        <v>0</v>
      </c>
      <c r="K284" s="12">
        <f t="shared" ref="K284:U284" si="78">SUM(K280:K283)</f>
        <v>0</v>
      </c>
      <c r="L284" s="5">
        <f t="shared" si="78"/>
        <v>0</v>
      </c>
      <c r="M284" s="5">
        <f t="shared" si="78"/>
        <v>0</v>
      </c>
      <c r="N284" s="5">
        <f t="shared" si="78"/>
        <v>0</v>
      </c>
      <c r="O284" s="5">
        <f t="shared" si="78"/>
        <v>0</v>
      </c>
      <c r="P284" s="5">
        <f t="shared" si="78"/>
        <v>0</v>
      </c>
      <c r="Q284" s="5">
        <f t="shared" si="78"/>
        <v>0</v>
      </c>
      <c r="R284" s="5">
        <f t="shared" si="78"/>
        <v>0</v>
      </c>
      <c r="S284" s="5">
        <f t="shared" si="78"/>
        <v>0</v>
      </c>
      <c r="T284" s="5">
        <f t="shared" si="78"/>
        <v>0</v>
      </c>
      <c r="U284" s="13">
        <f t="shared" si="78"/>
        <v>0</v>
      </c>
    </row>
    <row r="285" spans="1:21" x14ac:dyDescent="0.25">
      <c r="A285" s="24"/>
      <c r="B285" s="32"/>
      <c r="C285" s="33"/>
      <c r="D285" s="33"/>
      <c r="E285" s="33"/>
      <c r="F285" s="33"/>
      <c r="G285" s="33"/>
      <c r="H285" s="33"/>
      <c r="I285" s="33"/>
      <c r="J285" s="34"/>
      <c r="K285" s="32"/>
      <c r="L285" s="33"/>
      <c r="M285" s="33"/>
      <c r="N285" s="33"/>
      <c r="O285" s="33"/>
      <c r="P285" s="33"/>
      <c r="Q285" s="33"/>
      <c r="R285" s="33"/>
      <c r="S285" s="33"/>
      <c r="T285" s="33"/>
      <c r="U285" s="34"/>
    </row>
    <row r="286" spans="1:21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3"/>
      <c r="J286" s="34"/>
      <c r="K286" s="32"/>
      <c r="L286" s="33"/>
      <c r="M286" s="33"/>
      <c r="N286" s="33"/>
      <c r="O286" s="33"/>
      <c r="P286" s="33"/>
      <c r="Q286" s="33"/>
      <c r="R286" s="33"/>
      <c r="S286" s="33"/>
      <c r="T286" s="33"/>
      <c r="U286" s="34"/>
    </row>
    <row r="287" spans="1:21" x14ac:dyDescent="0.25">
      <c r="A287" s="25" t="s">
        <v>150</v>
      </c>
      <c r="B287" s="14">
        <v>0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15">
        <v>0</v>
      </c>
      <c r="K287" s="14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15">
        <v>0</v>
      </c>
    </row>
    <row r="288" spans="1:21" x14ac:dyDescent="0.25">
      <c r="A288" s="25" t="s">
        <v>151</v>
      </c>
      <c r="B288" s="14">
        <v>0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15">
        <v>0</v>
      </c>
      <c r="K288" s="14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15">
        <v>0</v>
      </c>
    </row>
    <row r="289" spans="1:21" x14ac:dyDescent="0.25">
      <c r="A289" s="25" t="s">
        <v>152</v>
      </c>
      <c r="B289" s="14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15">
        <v>0</v>
      </c>
      <c r="K289" s="14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15">
        <v>0</v>
      </c>
    </row>
    <row r="290" spans="1:21" x14ac:dyDescent="0.25">
      <c r="A290" s="25" t="s">
        <v>153</v>
      </c>
      <c r="B290" s="14">
        <v>0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15">
        <v>0</v>
      </c>
      <c r="K290" s="14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15">
        <v>0</v>
      </c>
    </row>
    <row r="291" spans="1:21" ht="15.75" thickBot="1" x14ac:dyDescent="0.3">
      <c r="A291" s="26" t="s">
        <v>162</v>
      </c>
      <c r="B291" s="16">
        <f t="shared" ref="B291:J291" si="79">SUM(B287:B290)</f>
        <v>0</v>
      </c>
      <c r="C291" s="21">
        <f t="shared" si="79"/>
        <v>0</v>
      </c>
      <c r="D291" s="21">
        <f t="shared" si="79"/>
        <v>0</v>
      </c>
      <c r="E291" s="21">
        <f t="shared" si="79"/>
        <v>0</v>
      </c>
      <c r="F291" s="21">
        <f t="shared" si="79"/>
        <v>0</v>
      </c>
      <c r="G291" s="21">
        <f t="shared" si="79"/>
        <v>0</v>
      </c>
      <c r="H291" s="21">
        <f t="shared" si="79"/>
        <v>0</v>
      </c>
      <c r="I291" s="21">
        <f t="shared" si="79"/>
        <v>0</v>
      </c>
      <c r="J291" s="17">
        <f t="shared" si="79"/>
        <v>0</v>
      </c>
      <c r="K291" s="16">
        <f t="shared" ref="K291:U291" si="80">SUM(K287:K290)</f>
        <v>0</v>
      </c>
      <c r="L291" s="21">
        <f t="shared" si="80"/>
        <v>0</v>
      </c>
      <c r="M291" s="21">
        <f t="shared" si="80"/>
        <v>0</v>
      </c>
      <c r="N291" s="21">
        <f t="shared" si="80"/>
        <v>0</v>
      </c>
      <c r="O291" s="21">
        <f t="shared" si="80"/>
        <v>0</v>
      </c>
      <c r="P291" s="21">
        <f t="shared" si="80"/>
        <v>0</v>
      </c>
      <c r="Q291" s="21">
        <f t="shared" si="80"/>
        <v>0</v>
      </c>
      <c r="R291" s="21">
        <f t="shared" si="80"/>
        <v>0</v>
      </c>
      <c r="S291" s="21">
        <f t="shared" si="80"/>
        <v>0</v>
      </c>
      <c r="T291" s="21">
        <f t="shared" si="80"/>
        <v>0</v>
      </c>
      <c r="U291" s="17">
        <f t="shared" si="8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291"/>
  <sheetViews>
    <sheetView showGridLines="0" workbookViewId="0"/>
  </sheetViews>
  <sheetFormatPr defaultRowHeight="15" x14ac:dyDescent="0.25"/>
  <cols>
    <col min="1" max="1" width="40.5703125" style="1" bestFit="1" customWidth="1"/>
    <col min="2" max="18" width="19.140625" style="44" customWidth="1"/>
    <col min="19" max="19" width="21.140625" style="44" customWidth="1"/>
    <col min="20" max="22" width="19.140625" style="44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2" ht="18.75" x14ac:dyDescent="0.3">
      <c r="A8" s="42" t="s">
        <v>54</v>
      </c>
      <c r="B8" s="47"/>
      <c r="C8" s="45"/>
      <c r="D8" s="45"/>
      <c r="E8" s="45"/>
      <c r="F8" s="45"/>
      <c r="G8" s="45"/>
      <c r="H8" s="45"/>
    </row>
    <row r="9" spans="1:22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2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2" x14ac:dyDescent="0.25">
      <c r="A11" s="3"/>
      <c r="B11" s="45"/>
      <c r="C11" s="45"/>
      <c r="D11" s="45"/>
      <c r="E11" s="45"/>
      <c r="F11" s="45"/>
      <c r="G11" s="45"/>
      <c r="H11" s="45"/>
    </row>
    <row r="12" spans="1:22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22" s="48" customFormat="1" x14ac:dyDescent="0.25">
      <c r="A13" s="54" t="s">
        <v>19</v>
      </c>
      <c r="B13" s="51" t="s">
        <v>54</v>
      </c>
      <c r="C13" s="52"/>
      <c r="D13" s="52"/>
      <c r="E13" s="5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53"/>
    </row>
    <row r="14" spans="1:22" s="48" customFormat="1" ht="46.5" customHeight="1" thickBot="1" x14ac:dyDescent="0.3">
      <c r="A14" s="64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163</v>
      </c>
      <c r="B15" s="12">
        <f>SUM(B16:B18)</f>
        <v>3026029245.25</v>
      </c>
      <c r="C15" s="5">
        <f t="shared" ref="C15:U15" si="0">SUM(C16:C18)</f>
        <v>801975557.09000015</v>
      </c>
      <c r="D15" s="5">
        <f t="shared" si="0"/>
        <v>363036078.38999999</v>
      </c>
      <c r="E15" s="5">
        <f t="shared" si="0"/>
        <v>516042770.5</v>
      </c>
      <c r="F15" s="5">
        <f t="shared" si="0"/>
        <v>12038579.810000001</v>
      </c>
      <c r="G15" s="5">
        <f t="shared" si="0"/>
        <v>73609685.870000005</v>
      </c>
      <c r="H15" s="5">
        <f t="shared" si="0"/>
        <v>54392848.499999993</v>
      </c>
      <c r="I15" s="5">
        <f t="shared" si="0"/>
        <v>12638873.549999999</v>
      </c>
      <c r="J15" s="5">
        <f t="shared" si="0"/>
        <v>287106626.75</v>
      </c>
      <c r="K15" s="5">
        <f t="shared" si="0"/>
        <v>34642934.329999998</v>
      </c>
      <c r="L15" s="5">
        <f t="shared" si="0"/>
        <v>1399455628.5700002</v>
      </c>
      <c r="M15" s="5">
        <f t="shared" si="0"/>
        <v>94878708.24000001</v>
      </c>
      <c r="N15" s="5">
        <f t="shared" si="0"/>
        <v>289712952.17000002</v>
      </c>
      <c r="O15" s="5">
        <f t="shared" si="0"/>
        <v>369966603.02000004</v>
      </c>
      <c r="P15" s="5">
        <f t="shared" si="0"/>
        <v>63452568.99000001</v>
      </c>
      <c r="Q15" s="5">
        <f t="shared" si="0"/>
        <v>123036909.73</v>
      </c>
      <c r="R15" s="5">
        <f t="shared" si="0"/>
        <v>56394296.420000002</v>
      </c>
      <c r="S15" s="5">
        <f t="shared" si="0"/>
        <v>7423840.3099999996</v>
      </c>
      <c r="T15" s="5">
        <f t="shared" si="0"/>
        <v>66369431.609999999</v>
      </c>
      <c r="U15" s="5">
        <f t="shared" si="0"/>
        <v>161610778.94999999</v>
      </c>
      <c r="V15" s="18">
        <f t="shared" ref="V15" si="1">SUM(V16:V18)</f>
        <v>7813814918.0500002</v>
      </c>
    </row>
    <row r="16" spans="1:22" x14ac:dyDescent="0.25">
      <c r="A16" s="23" t="s">
        <v>146</v>
      </c>
      <c r="B16" s="12">
        <f>B25+B32+B39+B46+B53+B60+B67+B74+B81+B88+B95+B102+B109+B116+B123+B130+B137+B144</f>
        <v>2081681529.9299998</v>
      </c>
      <c r="C16" s="5">
        <f t="shared" ref="C16:U16" si="2">C25+C32+C39+C46+C53+C60+C67+C74+C81+C88+C95+C102+C109+C116+C123+C130+C137+C144</f>
        <v>605282220.0200001</v>
      </c>
      <c r="D16" s="5">
        <f t="shared" si="2"/>
        <v>251597604.28999999</v>
      </c>
      <c r="E16" s="5">
        <f t="shared" si="2"/>
        <v>286530654.5</v>
      </c>
      <c r="F16" s="5">
        <f t="shared" si="2"/>
        <v>7832603.7599999998</v>
      </c>
      <c r="G16" s="5">
        <f t="shared" si="2"/>
        <v>64184769.899999999</v>
      </c>
      <c r="H16" s="5">
        <f t="shared" si="2"/>
        <v>26169269.379999999</v>
      </c>
      <c r="I16" s="5">
        <f t="shared" si="2"/>
        <v>10446332.219999999</v>
      </c>
      <c r="J16" s="5">
        <f t="shared" si="2"/>
        <v>149592730.19</v>
      </c>
      <c r="K16" s="5">
        <f t="shared" si="2"/>
        <v>26143245.640000001</v>
      </c>
      <c r="L16" s="5">
        <f t="shared" si="2"/>
        <v>952698551.12</v>
      </c>
      <c r="M16" s="5">
        <f t="shared" si="2"/>
        <v>56745153.189999998</v>
      </c>
      <c r="N16" s="5">
        <f t="shared" si="2"/>
        <v>174357380.36000001</v>
      </c>
      <c r="O16" s="5">
        <f t="shared" si="2"/>
        <v>270764249.55000001</v>
      </c>
      <c r="P16" s="5">
        <f t="shared" si="2"/>
        <v>39468551.510000005</v>
      </c>
      <c r="Q16" s="5">
        <f t="shared" si="2"/>
        <v>99034003.030000001</v>
      </c>
      <c r="R16" s="5">
        <f t="shared" si="2"/>
        <v>42860293.670000002</v>
      </c>
      <c r="S16" s="5">
        <f t="shared" si="2"/>
        <v>665152.30999999994</v>
      </c>
      <c r="T16" s="5">
        <f t="shared" si="2"/>
        <v>43156040.020000003</v>
      </c>
      <c r="U16" s="5">
        <f t="shared" si="2"/>
        <v>119831268.01999998</v>
      </c>
      <c r="V16" s="18">
        <f t="shared" ref="V16" si="3">V25+V32+V39+V46+V53+V60+V67+V74+V81+V88+V95+V102+V109+V116+V123+V130+V137+V144</f>
        <v>5309041602.6099997</v>
      </c>
    </row>
    <row r="17" spans="1:22" x14ac:dyDescent="0.25">
      <c r="A17" s="23" t="s">
        <v>147</v>
      </c>
      <c r="B17" s="12">
        <f>B151+B158+B165+B172+B179+B186+B193</f>
        <v>720619026.19000006</v>
      </c>
      <c r="C17" s="5">
        <f t="shared" ref="C17:U17" si="4">C151+C158+C165+C172+C179+C186+C193</f>
        <v>143549697.30000001</v>
      </c>
      <c r="D17" s="5">
        <f t="shared" si="4"/>
        <v>87418396.269999996</v>
      </c>
      <c r="E17" s="5">
        <f t="shared" si="4"/>
        <v>216310945.5</v>
      </c>
      <c r="F17" s="5">
        <f t="shared" si="4"/>
        <v>2309569.2400000002</v>
      </c>
      <c r="G17" s="5">
        <f t="shared" si="4"/>
        <v>5300262.38</v>
      </c>
      <c r="H17" s="5">
        <f t="shared" si="4"/>
        <v>26156499</v>
      </c>
      <c r="I17" s="5">
        <f t="shared" si="4"/>
        <v>1323763.5</v>
      </c>
      <c r="J17" s="5">
        <f t="shared" si="4"/>
        <v>99830810.290000007</v>
      </c>
      <c r="K17" s="5">
        <f t="shared" si="4"/>
        <v>4768434.04</v>
      </c>
      <c r="L17" s="5">
        <f t="shared" si="4"/>
        <v>394383340.52999997</v>
      </c>
      <c r="M17" s="5">
        <f t="shared" si="4"/>
        <v>27663499.149999999</v>
      </c>
      <c r="N17" s="5">
        <f t="shared" si="4"/>
        <v>90459337.530000001</v>
      </c>
      <c r="O17" s="5">
        <f t="shared" si="4"/>
        <v>76642549.039999992</v>
      </c>
      <c r="P17" s="5">
        <f t="shared" si="4"/>
        <v>19506622.059999999</v>
      </c>
      <c r="Q17" s="5">
        <f t="shared" si="4"/>
        <v>16458513.189999999</v>
      </c>
      <c r="R17" s="5">
        <f t="shared" si="4"/>
        <v>11004568.029999999</v>
      </c>
      <c r="S17" s="5">
        <f t="shared" si="4"/>
        <v>0</v>
      </c>
      <c r="T17" s="5">
        <f t="shared" si="4"/>
        <v>15838590.859999999</v>
      </c>
      <c r="U17" s="5">
        <f t="shared" si="4"/>
        <v>23770827.879999999</v>
      </c>
      <c r="V17" s="18">
        <f t="shared" ref="V17" si="5">V151+V158+V165+V172+V179+V186+V193</f>
        <v>1983315251.98</v>
      </c>
    </row>
    <row r="18" spans="1:22" x14ac:dyDescent="0.25">
      <c r="A18" s="23" t="s">
        <v>148</v>
      </c>
      <c r="B18" s="12">
        <f>B200+B207+B214+B221+B228+B235+B242+B249+B256+B263+B270+B277+B284+B291</f>
        <v>223728689.13</v>
      </c>
      <c r="C18" s="5">
        <f t="shared" ref="C18:U18" si="6">C200+C207+C214+C221+C228+C235+C242+C249+C256+C263+C270+C277+C284+C291</f>
        <v>53143639.770000003</v>
      </c>
      <c r="D18" s="5">
        <f t="shared" si="6"/>
        <v>24020077.829999998</v>
      </c>
      <c r="E18" s="5">
        <f t="shared" si="6"/>
        <v>13201170.5</v>
      </c>
      <c r="F18" s="5">
        <f t="shared" si="6"/>
        <v>1896406.81</v>
      </c>
      <c r="G18" s="5">
        <f t="shared" si="6"/>
        <v>4124653.5900000003</v>
      </c>
      <c r="H18" s="5">
        <f t="shared" si="6"/>
        <v>2067080.1199999999</v>
      </c>
      <c r="I18" s="5">
        <f t="shared" si="6"/>
        <v>868777.82999999984</v>
      </c>
      <c r="J18" s="5">
        <f t="shared" si="6"/>
        <v>37683086.270000003</v>
      </c>
      <c r="K18" s="5">
        <f t="shared" si="6"/>
        <v>3731254.65</v>
      </c>
      <c r="L18" s="5">
        <f t="shared" si="6"/>
        <v>52373736.919999994</v>
      </c>
      <c r="M18" s="5">
        <f t="shared" si="6"/>
        <v>10470055.9</v>
      </c>
      <c r="N18" s="5">
        <f t="shared" si="6"/>
        <v>24896234.280000001</v>
      </c>
      <c r="O18" s="5">
        <f t="shared" si="6"/>
        <v>22559804.43</v>
      </c>
      <c r="P18" s="5">
        <f t="shared" si="6"/>
        <v>4477395.42</v>
      </c>
      <c r="Q18" s="5">
        <f t="shared" si="6"/>
        <v>7544393.5099999998</v>
      </c>
      <c r="R18" s="5">
        <f t="shared" si="6"/>
        <v>2529434.7199999997</v>
      </c>
      <c r="S18" s="5">
        <f t="shared" si="6"/>
        <v>6758688</v>
      </c>
      <c r="T18" s="5">
        <f t="shared" si="6"/>
        <v>7374800.7300000004</v>
      </c>
      <c r="U18" s="5">
        <f t="shared" si="6"/>
        <v>18008683.050000001</v>
      </c>
      <c r="V18" s="18">
        <f t="shared" ref="V18" si="7">V200+V207+V214+V221+V228+V235+V242+V249+V256+V263+V270+V277+V284+V291</f>
        <v>521458063.45999998</v>
      </c>
    </row>
    <row r="19" spans="1:22" x14ac:dyDescent="0.25">
      <c r="A19" s="24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46"/>
    </row>
    <row r="20" spans="1:22" x14ac:dyDescent="0.25">
      <c r="A20" s="22" t="s">
        <v>165</v>
      </c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46"/>
    </row>
    <row r="21" spans="1:22" x14ac:dyDescent="0.25">
      <c r="A21" s="25" t="s">
        <v>150</v>
      </c>
      <c r="B21" s="14">
        <v>28188636.91</v>
      </c>
      <c r="C21" s="6">
        <v>6886933.9000000004</v>
      </c>
      <c r="D21" s="6">
        <v>4881302.01</v>
      </c>
      <c r="E21" s="6">
        <v>6347289</v>
      </c>
      <c r="F21" s="6">
        <v>184121.03</v>
      </c>
      <c r="G21" s="6">
        <v>2119639.11</v>
      </c>
      <c r="H21" s="6">
        <v>0</v>
      </c>
      <c r="I21" s="6">
        <v>85035.95</v>
      </c>
      <c r="J21" s="6">
        <v>1131991.8899999999</v>
      </c>
      <c r="K21" s="6">
        <v>399034.55</v>
      </c>
      <c r="L21" s="6">
        <v>13654809.33</v>
      </c>
      <c r="M21" s="6">
        <v>841603.21</v>
      </c>
      <c r="N21" s="6">
        <v>2662461.89</v>
      </c>
      <c r="O21" s="6">
        <v>4212849.5199999996</v>
      </c>
      <c r="P21" s="6">
        <v>248551.39</v>
      </c>
      <c r="Q21" s="6">
        <v>2243323.71</v>
      </c>
      <c r="R21" s="6">
        <v>1118465.3600000001</v>
      </c>
      <c r="S21" s="6">
        <v>0</v>
      </c>
      <c r="T21" s="6">
        <v>420224.04</v>
      </c>
      <c r="U21" s="6">
        <v>343599.23</v>
      </c>
      <c r="V21" s="19">
        <v>75969872.030000001</v>
      </c>
    </row>
    <row r="22" spans="1:22" x14ac:dyDescent="0.25">
      <c r="A22" s="25" t="s">
        <v>151</v>
      </c>
      <c r="B22" s="14">
        <v>25833403.129999999</v>
      </c>
      <c r="C22" s="6">
        <v>6505890.8700000001</v>
      </c>
      <c r="D22" s="6">
        <v>4842657.3899999997</v>
      </c>
      <c r="E22" s="6">
        <v>6235586.5</v>
      </c>
      <c r="F22" s="6">
        <v>188390.43</v>
      </c>
      <c r="G22" s="6">
        <v>2119639.11</v>
      </c>
      <c r="H22" s="6">
        <v>0</v>
      </c>
      <c r="I22" s="6">
        <v>84033.56</v>
      </c>
      <c r="J22" s="6">
        <v>1340920.8</v>
      </c>
      <c r="K22" s="6">
        <v>514607.69</v>
      </c>
      <c r="L22" s="6">
        <v>10850571.32</v>
      </c>
      <c r="M22" s="6">
        <v>803731.25</v>
      </c>
      <c r="N22" s="6">
        <v>2835739.28</v>
      </c>
      <c r="O22" s="6">
        <v>4428964.3099999996</v>
      </c>
      <c r="P22" s="6">
        <v>206839.56</v>
      </c>
      <c r="Q22" s="6">
        <v>1503193.11</v>
      </c>
      <c r="R22" s="6">
        <v>972794.87</v>
      </c>
      <c r="S22" s="6">
        <v>0</v>
      </c>
      <c r="T22" s="6">
        <v>476533.25</v>
      </c>
      <c r="U22" s="6">
        <v>457597.86</v>
      </c>
      <c r="V22" s="19">
        <v>70201094.290000007</v>
      </c>
    </row>
    <row r="23" spans="1:22" x14ac:dyDescent="0.25">
      <c r="A23" s="25" t="s">
        <v>152</v>
      </c>
      <c r="B23" s="14">
        <v>26181357.710000001</v>
      </c>
      <c r="C23" s="6">
        <v>6392374.7800000003</v>
      </c>
      <c r="D23" s="6">
        <v>4773133.8</v>
      </c>
      <c r="E23" s="6">
        <v>6208725.5</v>
      </c>
      <c r="F23" s="6">
        <v>188390.43</v>
      </c>
      <c r="G23" s="6">
        <v>2119639.11</v>
      </c>
      <c r="H23" s="6">
        <v>0</v>
      </c>
      <c r="I23" s="6">
        <v>86441.64</v>
      </c>
      <c r="J23" s="6">
        <v>1223203.43</v>
      </c>
      <c r="K23" s="6">
        <v>378075.47</v>
      </c>
      <c r="L23" s="6">
        <v>12409541.189999999</v>
      </c>
      <c r="M23" s="6">
        <v>882175.92</v>
      </c>
      <c r="N23" s="6">
        <v>2771549.8</v>
      </c>
      <c r="O23" s="6">
        <v>4349567.33</v>
      </c>
      <c r="P23" s="6">
        <v>284404.34000000003</v>
      </c>
      <c r="Q23" s="6">
        <v>1933589.91</v>
      </c>
      <c r="R23" s="6">
        <v>1091836.17</v>
      </c>
      <c r="S23" s="6">
        <v>0</v>
      </c>
      <c r="T23" s="6">
        <v>726986.52</v>
      </c>
      <c r="U23" s="6">
        <v>649634.31000000006</v>
      </c>
      <c r="V23" s="19">
        <v>72650627.359999999</v>
      </c>
    </row>
    <row r="24" spans="1:22" x14ac:dyDescent="0.25">
      <c r="A24" s="25" t="s">
        <v>153</v>
      </c>
      <c r="B24" s="14">
        <v>28091715.780000001</v>
      </c>
      <c r="C24" s="6">
        <v>7036246.5700000003</v>
      </c>
      <c r="D24" s="6">
        <v>4868999.09</v>
      </c>
      <c r="E24" s="6">
        <v>6200113</v>
      </c>
      <c r="F24" s="6">
        <v>199590.36</v>
      </c>
      <c r="G24" s="6">
        <v>2107533.2400000002</v>
      </c>
      <c r="H24" s="6">
        <v>0</v>
      </c>
      <c r="I24" s="6">
        <v>60639.47</v>
      </c>
      <c r="J24" s="6">
        <v>1443717.19</v>
      </c>
      <c r="K24" s="6">
        <v>309206.71999999997</v>
      </c>
      <c r="L24" s="6">
        <v>13620341.880000001</v>
      </c>
      <c r="M24" s="6">
        <v>974349.24</v>
      </c>
      <c r="N24" s="6">
        <v>2888494.12</v>
      </c>
      <c r="O24" s="6">
        <v>4873245.33</v>
      </c>
      <c r="P24" s="6">
        <v>273122.58</v>
      </c>
      <c r="Q24" s="6">
        <v>2111705.7000000002</v>
      </c>
      <c r="R24" s="6">
        <v>1126376.27</v>
      </c>
      <c r="S24" s="6">
        <v>0</v>
      </c>
      <c r="T24" s="6">
        <v>577344.18999999994</v>
      </c>
      <c r="U24" s="6">
        <v>935904.97</v>
      </c>
      <c r="V24" s="19">
        <v>77698645.700000003</v>
      </c>
    </row>
    <row r="25" spans="1:22" x14ac:dyDescent="0.25">
      <c r="A25" s="22" t="s">
        <v>162</v>
      </c>
      <c r="B25" s="12">
        <f t="shared" ref="B25:V25" si="8">SUM(B21:B24)</f>
        <v>108295113.53</v>
      </c>
      <c r="C25" s="5">
        <f t="shared" si="8"/>
        <v>26821446.120000001</v>
      </c>
      <c r="D25" s="5">
        <f t="shared" si="8"/>
        <v>19366092.289999999</v>
      </c>
      <c r="E25" s="5">
        <f t="shared" si="8"/>
        <v>24991714</v>
      </c>
      <c r="F25" s="5">
        <f t="shared" si="8"/>
        <v>760492.24999999988</v>
      </c>
      <c r="G25" s="5">
        <f t="shared" si="8"/>
        <v>8466450.5700000003</v>
      </c>
      <c r="H25" s="5">
        <f t="shared" si="8"/>
        <v>0</v>
      </c>
      <c r="I25" s="5">
        <f t="shared" si="8"/>
        <v>316150.62</v>
      </c>
      <c r="J25" s="5">
        <f t="shared" si="8"/>
        <v>5139833.3100000005</v>
      </c>
      <c r="K25" s="5">
        <f t="shared" si="8"/>
        <v>1600924.43</v>
      </c>
      <c r="L25" s="5">
        <f t="shared" si="8"/>
        <v>50535263.719999999</v>
      </c>
      <c r="M25" s="5">
        <f t="shared" si="8"/>
        <v>3501859.62</v>
      </c>
      <c r="N25" s="5">
        <f t="shared" si="8"/>
        <v>11158245.09</v>
      </c>
      <c r="O25" s="5">
        <f t="shared" si="8"/>
        <v>17864626.489999998</v>
      </c>
      <c r="P25" s="5">
        <f t="shared" si="8"/>
        <v>1012917.8700000001</v>
      </c>
      <c r="Q25" s="5">
        <f t="shared" si="8"/>
        <v>7791812.4300000006</v>
      </c>
      <c r="R25" s="5">
        <f t="shared" si="8"/>
        <v>4309472.67</v>
      </c>
      <c r="S25" s="5">
        <f t="shared" si="8"/>
        <v>0</v>
      </c>
      <c r="T25" s="5">
        <f t="shared" si="8"/>
        <v>2201088</v>
      </c>
      <c r="U25" s="5">
        <f t="shared" si="8"/>
        <v>2386736.37</v>
      </c>
      <c r="V25" s="18">
        <f t="shared" si="8"/>
        <v>296520239.38</v>
      </c>
    </row>
    <row r="26" spans="1:22" x14ac:dyDescent="0.25">
      <c r="A26" s="24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46"/>
    </row>
    <row r="27" spans="1:22" x14ac:dyDescent="0.25">
      <c r="A27" s="22" t="s">
        <v>166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46"/>
    </row>
    <row r="28" spans="1:22" x14ac:dyDescent="0.25">
      <c r="A28" s="25" t="s">
        <v>150</v>
      </c>
      <c r="B28" s="14">
        <v>22448077.379999999</v>
      </c>
      <c r="C28" s="6">
        <v>5427603.2800000003</v>
      </c>
      <c r="D28" s="6">
        <v>3011381.95</v>
      </c>
      <c r="E28" s="6">
        <v>4686024.5</v>
      </c>
      <c r="F28" s="6">
        <v>132055.71</v>
      </c>
      <c r="G28" s="6">
        <v>555086.28</v>
      </c>
      <c r="H28" s="6">
        <v>0</v>
      </c>
      <c r="I28" s="6">
        <v>160047.5</v>
      </c>
      <c r="J28" s="6">
        <v>1226314.07</v>
      </c>
      <c r="K28" s="6">
        <v>235009.82</v>
      </c>
      <c r="L28" s="6">
        <v>10351953</v>
      </c>
      <c r="M28" s="6">
        <v>680094.45</v>
      </c>
      <c r="N28" s="6">
        <v>1962292.52</v>
      </c>
      <c r="O28" s="6">
        <v>4152697.95</v>
      </c>
      <c r="P28" s="6">
        <v>147196.85999999999</v>
      </c>
      <c r="Q28" s="6">
        <v>1331555.18</v>
      </c>
      <c r="R28" s="6">
        <v>647913.44999999995</v>
      </c>
      <c r="S28" s="6">
        <v>0</v>
      </c>
      <c r="T28" s="6">
        <v>291802.33</v>
      </c>
      <c r="U28" s="6">
        <v>379162.34</v>
      </c>
      <c r="V28" s="19">
        <v>57826268.57</v>
      </c>
    </row>
    <row r="29" spans="1:22" x14ac:dyDescent="0.25">
      <c r="A29" s="25" t="s">
        <v>151</v>
      </c>
      <c r="B29" s="14">
        <v>18801562.800000001</v>
      </c>
      <c r="C29" s="6">
        <v>5117940.82</v>
      </c>
      <c r="D29" s="6">
        <v>2944786.12</v>
      </c>
      <c r="E29" s="6">
        <v>4258898.5</v>
      </c>
      <c r="F29" s="6">
        <v>134637.96</v>
      </c>
      <c r="G29" s="6">
        <v>478002.94</v>
      </c>
      <c r="H29" s="6">
        <v>0</v>
      </c>
      <c r="I29" s="6">
        <v>155961.79999999999</v>
      </c>
      <c r="J29" s="6">
        <v>1071250.04</v>
      </c>
      <c r="K29" s="6">
        <v>251879.84</v>
      </c>
      <c r="L29" s="6">
        <v>8594788.4600000009</v>
      </c>
      <c r="M29" s="6">
        <v>645800.29</v>
      </c>
      <c r="N29" s="6">
        <v>1870237.03</v>
      </c>
      <c r="O29" s="6">
        <v>4286908.5199999996</v>
      </c>
      <c r="P29" s="6">
        <v>177033.15</v>
      </c>
      <c r="Q29" s="6">
        <v>1323063.4099999999</v>
      </c>
      <c r="R29" s="6">
        <v>642947.67000000004</v>
      </c>
      <c r="S29" s="6">
        <v>0</v>
      </c>
      <c r="T29" s="6">
        <v>275776.18</v>
      </c>
      <c r="U29" s="6">
        <v>464768.91</v>
      </c>
      <c r="V29" s="19">
        <v>51496244.439999998</v>
      </c>
    </row>
    <row r="30" spans="1:22" x14ac:dyDescent="0.25">
      <c r="A30" s="25" t="s">
        <v>152</v>
      </c>
      <c r="B30" s="14">
        <v>18759124.960000001</v>
      </c>
      <c r="C30" s="6">
        <v>4930811.93</v>
      </c>
      <c r="D30" s="6">
        <v>2932669.24</v>
      </c>
      <c r="E30" s="6">
        <v>4228164.5</v>
      </c>
      <c r="F30" s="6">
        <v>134637.96</v>
      </c>
      <c r="G30" s="6">
        <v>534858.36</v>
      </c>
      <c r="H30" s="6">
        <v>0</v>
      </c>
      <c r="I30" s="6">
        <v>114991.15</v>
      </c>
      <c r="J30" s="6">
        <v>1047595.85</v>
      </c>
      <c r="K30" s="6">
        <v>237923.54</v>
      </c>
      <c r="L30" s="6">
        <v>8560565.5500000007</v>
      </c>
      <c r="M30" s="6">
        <v>681674.56</v>
      </c>
      <c r="N30" s="6">
        <v>1897292.34</v>
      </c>
      <c r="O30" s="6">
        <v>3777912.6</v>
      </c>
      <c r="P30" s="6">
        <v>105085.75</v>
      </c>
      <c r="Q30" s="6">
        <v>1529944.72</v>
      </c>
      <c r="R30" s="6">
        <v>679860.65</v>
      </c>
      <c r="S30" s="6">
        <v>0</v>
      </c>
      <c r="T30" s="6">
        <v>1132742.54</v>
      </c>
      <c r="U30" s="6">
        <v>-214731.36</v>
      </c>
      <c r="V30" s="19">
        <v>51071124.840000004</v>
      </c>
    </row>
    <row r="31" spans="1:22" x14ac:dyDescent="0.25">
      <c r="A31" s="25" t="s">
        <v>153</v>
      </c>
      <c r="B31" s="14">
        <v>17328750.84</v>
      </c>
      <c r="C31" s="6">
        <v>4723968.08</v>
      </c>
      <c r="D31" s="6">
        <v>2636967.39</v>
      </c>
      <c r="E31" s="6">
        <v>4215971.5</v>
      </c>
      <c r="F31" s="6">
        <v>142274.54999999999</v>
      </c>
      <c r="G31" s="6">
        <v>526587.18999999994</v>
      </c>
      <c r="H31" s="6">
        <v>0</v>
      </c>
      <c r="I31" s="6">
        <v>61769.11</v>
      </c>
      <c r="J31" s="6">
        <v>855297.28</v>
      </c>
      <c r="K31" s="6">
        <v>197108.1</v>
      </c>
      <c r="L31" s="6">
        <v>6664654.4100000001</v>
      </c>
      <c r="M31" s="6">
        <v>669024.84</v>
      </c>
      <c r="N31" s="6">
        <v>1798514.61</v>
      </c>
      <c r="O31" s="6">
        <v>4092028.27</v>
      </c>
      <c r="P31" s="6">
        <v>133095.64000000001</v>
      </c>
      <c r="Q31" s="6">
        <v>1193907.43</v>
      </c>
      <c r="R31" s="6">
        <v>593249.48</v>
      </c>
      <c r="S31" s="6">
        <v>0</v>
      </c>
      <c r="T31" s="6">
        <v>437446.84</v>
      </c>
      <c r="U31" s="6">
        <v>58153373.130000003</v>
      </c>
      <c r="V31" s="19">
        <v>104423988.69</v>
      </c>
    </row>
    <row r="32" spans="1:22" x14ac:dyDescent="0.25">
      <c r="A32" s="22" t="s">
        <v>162</v>
      </c>
      <c r="B32" s="12">
        <f t="shared" ref="B32:V32" si="9">SUM(B28:B31)</f>
        <v>77337515.980000004</v>
      </c>
      <c r="C32" s="5">
        <f t="shared" si="9"/>
        <v>20200324.109999999</v>
      </c>
      <c r="D32" s="5">
        <f t="shared" si="9"/>
        <v>11525804.700000001</v>
      </c>
      <c r="E32" s="5">
        <f t="shared" si="9"/>
        <v>17389059</v>
      </c>
      <c r="F32" s="5">
        <f t="shared" si="9"/>
        <v>543606.17999999993</v>
      </c>
      <c r="G32" s="5">
        <f t="shared" si="9"/>
        <v>2094534.77</v>
      </c>
      <c r="H32" s="5">
        <f t="shared" si="9"/>
        <v>0</v>
      </c>
      <c r="I32" s="5">
        <f t="shared" si="9"/>
        <v>492769.55999999994</v>
      </c>
      <c r="J32" s="5">
        <f t="shared" si="9"/>
        <v>4200457.24</v>
      </c>
      <c r="K32" s="5">
        <f t="shared" si="9"/>
        <v>921921.3</v>
      </c>
      <c r="L32" s="5">
        <f t="shared" si="9"/>
        <v>34171961.420000002</v>
      </c>
      <c r="M32" s="5">
        <f t="shared" si="9"/>
        <v>2676594.14</v>
      </c>
      <c r="N32" s="5">
        <f t="shared" si="9"/>
        <v>7528336.5</v>
      </c>
      <c r="O32" s="5">
        <f t="shared" si="9"/>
        <v>16309547.339999998</v>
      </c>
      <c r="P32" s="5">
        <f t="shared" si="9"/>
        <v>562411.4</v>
      </c>
      <c r="Q32" s="5">
        <f t="shared" si="9"/>
        <v>5378470.7399999993</v>
      </c>
      <c r="R32" s="5">
        <f t="shared" si="9"/>
        <v>2563971.25</v>
      </c>
      <c r="S32" s="5">
        <f t="shared" si="9"/>
        <v>0</v>
      </c>
      <c r="T32" s="5">
        <f t="shared" si="9"/>
        <v>2137767.89</v>
      </c>
      <c r="U32" s="5">
        <f t="shared" si="9"/>
        <v>58782573.020000003</v>
      </c>
      <c r="V32" s="18">
        <f t="shared" si="9"/>
        <v>264817626.53999999</v>
      </c>
    </row>
    <row r="33" spans="1:22" x14ac:dyDescent="0.25">
      <c r="A33" s="24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46"/>
    </row>
    <row r="34" spans="1:22" x14ac:dyDescent="0.25">
      <c r="A34" s="22" t="s">
        <v>167</v>
      </c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46"/>
    </row>
    <row r="35" spans="1:22" x14ac:dyDescent="0.25">
      <c r="A35" s="25" t="s">
        <v>150</v>
      </c>
      <c r="B35" s="14">
        <v>1159892</v>
      </c>
      <c r="C35" s="6">
        <v>127542</v>
      </c>
      <c r="D35" s="6">
        <v>25427</v>
      </c>
      <c r="E35" s="6">
        <v>0</v>
      </c>
      <c r="F35" s="6">
        <v>0</v>
      </c>
      <c r="G35" s="6">
        <v>25947</v>
      </c>
      <c r="H35" s="6">
        <v>0</v>
      </c>
      <c r="I35" s="6">
        <v>56283</v>
      </c>
      <c r="J35" s="6">
        <v>0</v>
      </c>
      <c r="K35" s="6">
        <v>577339</v>
      </c>
      <c r="L35" s="6">
        <v>178776</v>
      </c>
      <c r="M35" s="6">
        <v>0</v>
      </c>
      <c r="N35" s="6">
        <v>173914</v>
      </c>
      <c r="O35" s="6">
        <v>182644</v>
      </c>
      <c r="P35" s="6">
        <v>453790</v>
      </c>
      <c r="Q35" s="6">
        <v>144577</v>
      </c>
      <c r="R35" s="6">
        <v>32092</v>
      </c>
      <c r="S35" s="6">
        <v>0</v>
      </c>
      <c r="T35" s="6">
        <v>53865</v>
      </c>
      <c r="U35" s="6">
        <v>211681</v>
      </c>
      <c r="V35" s="19">
        <v>3403769</v>
      </c>
    </row>
    <row r="36" spans="1:22" x14ac:dyDescent="0.25">
      <c r="A36" s="25" t="s">
        <v>151</v>
      </c>
      <c r="B36" s="14">
        <v>935865</v>
      </c>
      <c r="C36" s="6">
        <v>119544</v>
      </c>
      <c r="D36" s="6">
        <v>24226</v>
      </c>
      <c r="E36" s="6">
        <v>0</v>
      </c>
      <c r="F36" s="6">
        <v>0</v>
      </c>
      <c r="G36" s="6">
        <v>27311</v>
      </c>
      <c r="H36" s="6">
        <v>0</v>
      </c>
      <c r="I36" s="6">
        <v>39614</v>
      </c>
      <c r="J36" s="6">
        <v>0</v>
      </c>
      <c r="K36" s="6">
        <v>633897</v>
      </c>
      <c r="L36" s="6">
        <v>156791</v>
      </c>
      <c r="M36" s="6">
        <v>0</v>
      </c>
      <c r="N36" s="6">
        <v>171547</v>
      </c>
      <c r="O36" s="6">
        <v>148106</v>
      </c>
      <c r="P36" s="6">
        <v>447748</v>
      </c>
      <c r="Q36" s="6">
        <v>74853</v>
      </c>
      <c r="R36" s="6">
        <v>31991</v>
      </c>
      <c r="S36" s="6">
        <v>0</v>
      </c>
      <c r="T36" s="6">
        <v>42579</v>
      </c>
      <c r="U36" s="6">
        <v>105412</v>
      </c>
      <c r="V36" s="19">
        <v>2959484</v>
      </c>
    </row>
    <row r="37" spans="1:22" x14ac:dyDescent="0.25">
      <c r="A37" s="25" t="s">
        <v>152</v>
      </c>
      <c r="B37" s="14">
        <v>842296</v>
      </c>
      <c r="C37" s="6">
        <v>139933</v>
      </c>
      <c r="D37" s="6">
        <v>23568</v>
      </c>
      <c r="E37" s="6">
        <v>0</v>
      </c>
      <c r="F37" s="6">
        <v>0</v>
      </c>
      <c r="G37" s="6">
        <v>27935</v>
      </c>
      <c r="H37" s="6">
        <v>0</v>
      </c>
      <c r="I37" s="6">
        <v>22946</v>
      </c>
      <c r="J37" s="6">
        <v>0</v>
      </c>
      <c r="K37" s="6">
        <v>564809</v>
      </c>
      <c r="L37" s="6">
        <v>158892</v>
      </c>
      <c r="M37" s="6">
        <v>0</v>
      </c>
      <c r="N37" s="6">
        <v>133831</v>
      </c>
      <c r="O37" s="6">
        <v>117942</v>
      </c>
      <c r="P37" s="6">
        <v>447445</v>
      </c>
      <c r="Q37" s="6">
        <v>79666</v>
      </c>
      <c r="R37" s="6">
        <v>33850</v>
      </c>
      <c r="S37" s="6">
        <v>0</v>
      </c>
      <c r="T37" s="6">
        <v>61182</v>
      </c>
      <c r="U37" s="6">
        <v>153543</v>
      </c>
      <c r="V37" s="19">
        <v>2807838</v>
      </c>
    </row>
    <row r="38" spans="1:22" x14ac:dyDescent="0.25">
      <c r="A38" s="25" t="s">
        <v>153</v>
      </c>
      <c r="B38" s="14">
        <v>794081</v>
      </c>
      <c r="C38" s="6">
        <v>174653</v>
      </c>
      <c r="D38" s="6">
        <v>23391</v>
      </c>
      <c r="E38" s="6">
        <v>0</v>
      </c>
      <c r="F38" s="6">
        <v>0</v>
      </c>
      <c r="G38" s="6">
        <v>14446</v>
      </c>
      <c r="H38" s="6">
        <v>0</v>
      </c>
      <c r="I38" s="6">
        <v>7476</v>
      </c>
      <c r="J38" s="6">
        <v>0</v>
      </c>
      <c r="K38" s="6">
        <v>681783</v>
      </c>
      <c r="L38" s="6">
        <v>202227</v>
      </c>
      <c r="M38" s="6">
        <v>0</v>
      </c>
      <c r="N38" s="6">
        <v>167897</v>
      </c>
      <c r="O38" s="6">
        <v>124388</v>
      </c>
      <c r="P38" s="6">
        <v>452109</v>
      </c>
      <c r="Q38" s="6">
        <v>74438</v>
      </c>
      <c r="R38" s="6">
        <v>33847</v>
      </c>
      <c r="S38" s="6">
        <v>0</v>
      </c>
      <c r="T38" s="6">
        <v>50354</v>
      </c>
      <c r="U38" s="6">
        <v>148435</v>
      </c>
      <c r="V38" s="19">
        <v>2949525</v>
      </c>
    </row>
    <row r="39" spans="1:22" x14ac:dyDescent="0.25">
      <c r="A39" s="22" t="s">
        <v>162</v>
      </c>
      <c r="B39" s="12">
        <f t="shared" ref="B39:V39" si="10">SUM(B35:B38)</f>
        <v>3732134</v>
      </c>
      <c r="C39" s="5">
        <f t="shared" si="10"/>
        <v>561672</v>
      </c>
      <c r="D39" s="5">
        <f t="shared" si="10"/>
        <v>96612</v>
      </c>
      <c r="E39" s="5">
        <f t="shared" si="10"/>
        <v>0</v>
      </c>
      <c r="F39" s="5">
        <f t="shared" si="10"/>
        <v>0</v>
      </c>
      <c r="G39" s="5">
        <f t="shared" si="10"/>
        <v>95639</v>
      </c>
      <c r="H39" s="5">
        <f t="shared" si="10"/>
        <v>0</v>
      </c>
      <c r="I39" s="5">
        <f t="shared" si="10"/>
        <v>126319</v>
      </c>
      <c r="J39" s="5">
        <f t="shared" si="10"/>
        <v>0</v>
      </c>
      <c r="K39" s="5">
        <f t="shared" si="10"/>
        <v>2457828</v>
      </c>
      <c r="L39" s="5">
        <f t="shared" si="10"/>
        <v>696686</v>
      </c>
      <c r="M39" s="5">
        <f t="shared" si="10"/>
        <v>0</v>
      </c>
      <c r="N39" s="5">
        <f t="shared" si="10"/>
        <v>647189</v>
      </c>
      <c r="O39" s="5">
        <f t="shared" si="10"/>
        <v>573080</v>
      </c>
      <c r="P39" s="5">
        <f t="shared" si="10"/>
        <v>1801092</v>
      </c>
      <c r="Q39" s="5">
        <f t="shared" si="10"/>
        <v>373534</v>
      </c>
      <c r="R39" s="5">
        <f t="shared" si="10"/>
        <v>131780</v>
      </c>
      <c r="S39" s="5">
        <f t="shared" si="10"/>
        <v>0</v>
      </c>
      <c r="T39" s="5">
        <f t="shared" si="10"/>
        <v>207980</v>
      </c>
      <c r="U39" s="5">
        <f t="shared" si="10"/>
        <v>619071</v>
      </c>
      <c r="V39" s="18">
        <f t="shared" si="10"/>
        <v>12120616</v>
      </c>
    </row>
    <row r="40" spans="1:22" x14ac:dyDescent="0.25">
      <c r="A40" s="24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46"/>
    </row>
    <row r="41" spans="1:22" x14ac:dyDescent="0.25">
      <c r="A41" s="22" t="s">
        <v>168</v>
      </c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46"/>
    </row>
    <row r="42" spans="1:22" x14ac:dyDescent="0.25">
      <c r="A42" s="25" t="s">
        <v>150</v>
      </c>
      <c r="B42" s="14">
        <v>2099044</v>
      </c>
      <c r="C42" s="6">
        <v>157962</v>
      </c>
      <c r="D42" s="6">
        <v>27727</v>
      </c>
      <c r="E42" s="6">
        <v>0</v>
      </c>
      <c r="F42" s="6">
        <v>0</v>
      </c>
      <c r="G42" s="6">
        <v>44639</v>
      </c>
      <c r="H42" s="6">
        <v>0</v>
      </c>
      <c r="I42" s="6">
        <v>57477</v>
      </c>
      <c r="J42" s="6">
        <v>0</v>
      </c>
      <c r="K42" s="6">
        <v>957361</v>
      </c>
      <c r="L42" s="6">
        <v>340035</v>
      </c>
      <c r="M42" s="6">
        <v>0</v>
      </c>
      <c r="N42" s="6">
        <v>233081</v>
      </c>
      <c r="O42" s="6">
        <v>190935</v>
      </c>
      <c r="P42" s="6">
        <v>591524</v>
      </c>
      <c r="Q42" s="6">
        <v>148475</v>
      </c>
      <c r="R42" s="6">
        <v>57131</v>
      </c>
      <c r="S42" s="6">
        <v>0</v>
      </c>
      <c r="T42" s="6">
        <v>56731</v>
      </c>
      <c r="U42" s="6">
        <v>440224</v>
      </c>
      <c r="V42" s="19">
        <v>5402346</v>
      </c>
    </row>
    <row r="43" spans="1:22" x14ac:dyDescent="0.25">
      <c r="A43" s="25" t="s">
        <v>151</v>
      </c>
      <c r="B43" s="14">
        <v>1607078</v>
      </c>
      <c r="C43" s="6">
        <v>143796</v>
      </c>
      <c r="D43" s="6">
        <v>26071</v>
      </c>
      <c r="E43" s="6">
        <v>0</v>
      </c>
      <c r="F43" s="6">
        <v>0</v>
      </c>
      <c r="G43" s="6">
        <v>46848</v>
      </c>
      <c r="H43" s="6">
        <v>0</v>
      </c>
      <c r="I43" s="6">
        <v>56604</v>
      </c>
      <c r="J43" s="6">
        <v>0</v>
      </c>
      <c r="K43" s="6">
        <v>868824</v>
      </c>
      <c r="L43" s="6">
        <v>357187</v>
      </c>
      <c r="M43" s="6">
        <v>0</v>
      </c>
      <c r="N43" s="6">
        <v>236267</v>
      </c>
      <c r="O43" s="6">
        <v>181038</v>
      </c>
      <c r="P43" s="6">
        <v>585840</v>
      </c>
      <c r="Q43" s="6">
        <v>157394</v>
      </c>
      <c r="R43" s="6">
        <v>57132</v>
      </c>
      <c r="S43" s="6">
        <v>0</v>
      </c>
      <c r="T43" s="6">
        <v>56712</v>
      </c>
      <c r="U43" s="6">
        <v>385809</v>
      </c>
      <c r="V43" s="19">
        <v>4766600</v>
      </c>
    </row>
    <row r="44" spans="1:22" x14ac:dyDescent="0.25">
      <c r="A44" s="25" t="s">
        <v>152</v>
      </c>
      <c r="B44" s="14">
        <v>1337304</v>
      </c>
      <c r="C44" s="6">
        <v>176410</v>
      </c>
      <c r="D44" s="6">
        <v>26050</v>
      </c>
      <c r="E44" s="6">
        <v>0</v>
      </c>
      <c r="F44" s="6">
        <v>0</v>
      </c>
      <c r="G44" s="6">
        <v>47952</v>
      </c>
      <c r="H44" s="6">
        <v>0</v>
      </c>
      <c r="I44" s="6">
        <v>38304</v>
      </c>
      <c r="J44" s="6">
        <v>0</v>
      </c>
      <c r="K44" s="6">
        <v>871146</v>
      </c>
      <c r="L44" s="6">
        <v>201317</v>
      </c>
      <c r="M44" s="6">
        <v>0</v>
      </c>
      <c r="N44" s="6">
        <v>222659</v>
      </c>
      <c r="O44" s="6">
        <v>148116</v>
      </c>
      <c r="P44" s="6">
        <v>586107</v>
      </c>
      <c r="Q44" s="6">
        <v>186567</v>
      </c>
      <c r="R44" s="6">
        <v>61128</v>
      </c>
      <c r="S44" s="6">
        <v>0</v>
      </c>
      <c r="T44" s="6">
        <v>68657</v>
      </c>
      <c r="U44" s="6">
        <v>438636</v>
      </c>
      <c r="V44" s="19">
        <v>4410353</v>
      </c>
    </row>
    <row r="45" spans="1:22" x14ac:dyDescent="0.25">
      <c r="A45" s="25" t="s">
        <v>153</v>
      </c>
      <c r="B45" s="14">
        <v>1280843</v>
      </c>
      <c r="C45" s="6">
        <v>242714</v>
      </c>
      <c r="D45" s="6">
        <v>25261</v>
      </c>
      <c r="E45" s="6">
        <v>0</v>
      </c>
      <c r="F45" s="6">
        <v>0</v>
      </c>
      <c r="G45" s="6">
        <v>29620</v>
      </c>
      <c r="H45" s="6">
        <v>0</v>
      </c>
      <c r="I45" s="6">
        <v>8449</v>
      </c>
      <c r="J45" s="6">
        <v>0</v>
      </c>
      <c r="K45" s="6">
        <v>916936</v>
      </c>
      <c r="L45" s="6">
        <v>369715</v>
      </c>
      <c r="M45" s="6">
        <v>0</v>
      </c>
      <c r="N45" s="6">
        <v>232746</v>
      </c>
      <c r="O45" s="6">
        <v>149836</v>
      </c>
      <c r="P45" s="6">
        <v>590481</v>
      </c>
      <c r="Q45" s="6">
        <v>182714</v>
      </c>
      <c r="R45" s="6">
        <v>61125</v>
      </c>
      <c r="S45" s="6">
        <v>0</v>
      </c>
      <c r="T45" s="6">
        <v>65070</v>
      </c>
      <c r="U45" s="6">
        <v>463980</v>
      </c>
      <c r="V45" s="19">
        <v>4619490</v>
      </c>
    </row>
    <row r="46" spans="1:22" x14ac:dyDescent="0.25">
      <c r="A46" s="22" t="s">
        <v>162</v>
      </c>
      <c r="B46" s="12">
        <f t="shared" ref="B46:V46" si="11">SUM(B42:B45)</f>
        <v>6324269</v>
      </c>
      <c r="C46" s="5">
        <f t="shared" si="11"/>
        <v>720882</v>
      </c>
      <c r="D46" s="5">
        <f t="shared" si="11"/>
        <v>105109</v>
      </c>
      <c r="E46" s="5">
        <f t="shared" si="11"/>
        <v>0</v>
      </c>
      <c r="F46" s="5">
        <f t="shared" si="11"/>
        <v>0</v>
      </c>
      <c r="G46" s="5">
        <f t="shared" si="11"/>
        <v>169059</v>
      </c>
      <c r="H46" s="5">
        <f t="shared" si="11"/>
        <v>0</v>
      </c>
      <c r="I46" s="5">
        <f t="shared" si="11"/>
        <v>160834</v>
      </c>
      <c r="J46" s="5">
        <f t="shared" si="11"/>
        <v>0</v>
      </c>
      <c r="K46" s="5">
        <f t="shared" si="11"/>
        <v>3614267</v>
      </c>
      <c r="L46" s="5">
        <f t="shared" si="11"/>
        <v>1268254</v>
      </c>
      <c r="M46" s="5">
        <f t="shared" si="11"/>
        <v>0</v>
      </c>
      <c r="N46" s="5">
        <f t="shared" si="11"/>
        <v>924753</v>
      </c>
      <c r="O46" s="5">
        <f t="shared" si="11"/>
        <v>669925</v>
      </c>
      <c r="P46" s="5">
        <f t="shared" si="11"/>
        <v>2353952</v>
      </c>
      <c r="Q46" s="5">
        <f t="shared" si="11"/>
        <v>675150</v>
      </c>
      <c r="R46" s="5">
        <f t="shared" si="11"/>
        <v>236516</v>
      </c>
      <c r="S46" s="5">
        <f t="shared" si="11"/>
        <v>0</v>
      </c>
      <c r="T46" s="5">
        <f t="shared" si="11"/>
        <v>247170</v>
      </c>
      <c r="U46" s="5">
        <f t="shared" si="11"/>
        <v>1728649</v>
      </c>
      <c r="V46" s="18">
        <f t="shared" si="11"/>
        <v>19198789</v>
      </c>
    </row>
    <row r="47" spans="1:22" x14ac:dyDescent="0.25">
      <c r="A47" s="24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46"/>
    </row>
    <row r="48" spans="1:22" x14ac:dyDescent="0.25">
      <c r="A48" s="22" t="s">
        <v>169</v>
      </c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46"/>
    </row>
    <row r="49" spans="1:22" x14ac:dyDescent="0.25">
      <c r="A49" s="25" t="s">
        <v>150</v>
      </c>
      <c r="B49" s="14">
        <v>1062839</v>
      </c>
      <c r="C49" s="6">
        <v>143512</v>
      </c>
      <c r="D49" s="6">
        <v>30638</v>
      </c>
      <c r="E49" s="6">
        <v>0</v>
      </c>
      <c r="F49" s="6">
        <v>0</v>
      </c>
      <c r="G49" s="6">
        <v>28520</v>
      </c>
      <c r="H49" s="6">
        <v>0</v>
      </c>
      <c r="I49" s="6">
        <v>56022</v>
      </c>
      <c r="J49" s="6">
        <v>0</v>
      </c>
      <c r="K49" s="6">
        <v>377038</v>
      </c>
      <c r="L49" s="6">
        <v>219989</v>
      </c>
      <c r="M49" s="6">
        <v>0</v>
      </c>
      <c r="N49" s="6">
        <v>183407</v>
      </c>
      <c r="O49" s="6">
        <v>150526</v>
      </c>
      <c r="P49" s="6">
        <v>557119</v>
      </c>
      <c r="Q49" s="6">
        <v>98848</v>
      </c>
      <c r="R49" s="6">
        <v>42461</v>
      </c>
      <c r="S49" s="6">
        <v>0</v>
      </c>
      <c r="T49" s="6">
        <v>53265</v>
      </c>
      <c r="U49" s="6">
        <v>207103</v>
      </c>
      <c r="V49" s="19">
        <v>3211287</v>
      </c>
    </row>
    <row r="50" spans="1:22" x14ac:dyDescent="0.25">
      <c r="A50" s="25" t="s">
        <v>151</v>
      </c>
      <c r="B50" s="14">
        <v>925138</v>
      </c>
      <c r="C50" s="6">
        <v>125819</v>
      </c>
      <c r="D50" s="6">
        <v>25550</v>
      </c>
      <c r="E50" s="6">
        <v>0</v>
      </c>
      <c r="F50" s="6">
        <v>0</v>
      </c>
      <c r="G50" s="6">
        <v>29682</v>
      </c>
      <c r="H50" s="6">
        <v>0</v>
      </c>
      <c r="I50" s="6">
        <v>45639</v>
      </c>
      <c r="J50" s="6">
        <v>0</v>
      </c>
      <c r="K50" s="6">
        <v>364529</v>
      </c>
      <c r="L50" s="6">
        <v>189927</v>
      </c>
      <c r="M50" s="6">
        <v>0</v>
      </c>
      <c r="N50" s="6">
        <v>184811</v>
      </c>
      <c r="O50" s="6">
        <v>158687</v>
      </c>
      <c r="P50" s="6">
        <v>552314</v>
      </c>
      <c r="Q50" s="6">
        <v>96986</v>
      </c>
      <c r="R50" s="6">
        <v>42461</v>
      </c>
      <c r="S50" s="6">
        <v>0</v>
      </c>
      <c r="T50" s="6">
        <v>42095</v>
      </c>
      <c r="U50" s="6">
        <v>147073</v>
      </c>
      <c r="V50" s="19">
        <v>2930711</v>
      </c>
    </row>
    <row r="51" spans="1:22" x14ac:dyDescent="0.25">
      <c r="A51" s="25" t="s">
        <v>152</v>
      </c>
      <c r="B51" s="14">
        <v>1004968</v>
      </c>
      <c r="C51" s="6">
        <v>171314</v>
      </c>
      <c r="D51" s="6">
        <v>25723</v>
      </c>
      <c r="E51" s="6">
        <v>0</v>
      </c>
      <c r="F51" s="6">
        <v>0</v>
      </c>
      <c r="G51" s="6">
        <v>30264</v>
      </c>
      <c r="H51" s="6">
        <v>0</v>
      </c>
      <c r="I51" s="6">
        <v>27569</v>
      </c>
      <c r="J51" s="6">
        <v>0</v>
      </c>
      <c r="K51" s="6">
        <v>407338</v>
      </c>
      <c r="L51" s="6">
        <v>200602</v>
      </c>
      <c r="M51" s="6">
        <v>0</v>
      </c>
      <c r="N51" s="6">
        <v>156337</v>
      </c>
      <c r="O51" s="6">
        <v>144250</v>
      </c>
      <c r="P51" s="6">
        <v>553598</v>
      </c>
      <c r="Q51" s="6">
        <v>152183</v>
      </c>
      <c r="R51" s="6">
        <v>44297</v>
      </c>
      <c r="S51" s="6">
        <v>0</v>
      </c>
      <c r="T51" s="6">
        <v>56627</v>
      </c>
      <c r="U51" s="6">
        <v>178436</v>
      </c>
      <c r="V51" s="19">
        <v>3153506</v>
      </c>
    </row>
    <row r="52" spans="1:22" x14ac:dyDescent="0.25">
      <c r="A52" s="25" t="s">
        <v>153</v>
      </c>
      <c r="B52" s="14">
        <v>953995</v>
      </c>
      <c r="C52" s="6">
        <v>216068</v>
      </c>
      <c r="D52" s="6">
        <v>25467</v>
      </c>
      <c r="E52" s="6">
        <v>0</v>
      </c>
      <c r="F52" s="6">
        <v>0</v>
      </c>
      <c r="G52" s="6">
        <v>15456</v>
      </c>
      <c r="H52" s="6">
        <v>0</v>
      </c>
      <c r="I52" s="6">
        <v>11073</v>
      </c>
      <c r="J52" s="6">
        <v>0</v>
      </c>
      <c r="K52" s="6">
        <v>423550</v>
      </c>
      <c r="L52" s="6">
        <v>230134</v>
      </c>
      <c r="M52" s="6">
        <v>0</v>
      </c>
      <c r="N52" s="6">
        <v>188328</v>
      </c>
      <c r="O52" s="6">
        <v>129151</v>
      </c>
      <c r="P52" s="6">
        <v>565605</v>
      </c>
      <c r="Q52" s="6">
        <v>122123</v>
      </c>
      <c r="R52" s="6">
        <v>44348</v>
      </c>
      <c r="S52" s="6">
        <v>0</v>
      </c>
      <c r="T52" s="6">
        <v>50884</v>
      </c>
      <c r="U52" s="6">
        <v>168270</v>
      </c>
      <c r="V52" s="19">
        <v>3144452</v>
      </c>
    </row>
    <row r="53" spans="1:22" x14ac:dyDescent="0.25">
      <c r="A53" s="22" t="s">
        <v>162</v>
      </c>
      <c r="B53" s="12">
        <f t="shared" ref="B53:V53" si="12">SUM(B49:B52)</f>
        <v>3946940</v>
      </c>
      <c r="C53" s="5">
        <f t="shared" si="12"/>
        <v>656713</v>
      </c>
      <c r="D53" s="5">
        <f t="shared" si="12"/>
        <v>107378</v>
      </c>
      <c r="E53" s="5">
        <f t="shared" si="12"/>
        <v>0</v>
      </c>
      <c r="F53" s="5">
        <f t="shared" si="12"/>
        <v>0</v>
      </c>
      <c r="G53" s="5">
        <f t="shared" si="12"/>
        <v>103922</v>
      </c>
      <c r="H53" s="5">
        <f t="shared" si="12"/>
        <v>0</v>
      </c>
      <c r="I53" s="5">
        <f t="shared" si="12"/>
        <v>140303</v>
      </c>
      <c r="J53" s="5">
        <f t="shared" si="12"/>
        <v>0</v>
      </c>
      <c r="K53" s="5">
        <f t="shared" si="12"/>
        <v>1572455</v>
      </c>
      <c r="L53" s="5">
        <f t="shared" si="12"/>
        <v>840652</v>
      </c>
      <c r="M53" s="5">
        <f t="shared" si="12"/>
        <v>0</v>
      </c>
      <c r="N53" s="5">
        <f t="shared" si="12"/>
        <v>712883</v>
      </c>
      <c r="O53" s="5">
        <f t="shared" si="12"/>
        <v>582614</v>
      </c>
      <c r="P53" s="5">
        <f t="shared" si="12"/>
        <v>2228636</v>
      </c>
      <c r="Q53" s="5">
        <f t="shared" si="12"/>
        <v>470140</v>
      </c>
      <c r="R53" s="5">
        <f t="shared" si="12"/>
        <v>173567</v>
      </c>
      <c r="S53" s="5">
        <f t="shared" si="12"/>
        <v>0</v>
      </c>
      <c r="T53" s="5">
        <f t="shared" si="12"/>
        <v>202871</v>
      </c>
      <c r="U53" s="5">
        <f t="shared" si="12"/>
        <v>700882</v>
      </c>
      <c r="V53" s="18">
        <f t="shared" si="12"/>
        <v>12439956</v>
      </c>
    </row>
    <row r="54" spans="1:22" x14ac:dyDescent="0.25">
      <c r="A54" s="24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46"/>
    </row>
    <row r="55" spans="1:22" x14ac:dyDescent="0.25">
      <c r="A55" s="22" t="s">
        <v>170</v>
      </c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46"/>
    </row>
    <row r="56" spans="1:22" x14ac:dyDescent="0.25">
      <c r="A56" s="25" t="s">
        <v>150</v>
      </c>
      <c r="B56" s="14">
        <v>814439</v>
      </c>
      <c r="C56" s="6">
        <v>113273</v>
      </c>
      <c r="D56" s="6">
        <v>9698</v>
      </c>
      <c r="E56" s="6">
        <v>0</v>
      </c>
      <c r="F56" s="6">
        <v>0</v>
      </c>
      <c r="G56" s="6">
        <v>20086</v>
      </c>
      <c r="H56" s="6">
        <v>0</v>
      </c>
      <c r="I56" s="6">
        <v>56221</v>
      </c>
      <c r="J56" s="6">
        <v>0</v>
      </c>
      <c r="K56" s="6">
        <v>388896</v>
      </c>
      <c r="L56" s="6">
        <v>143436</v>
      </c>
      <c r="M56" s="6">
        <v>0</v>
      </c>
      <c r="N56" s="6">
        <v>150931</v>
      </c>
      <c r="O56" s="6">
        <v>152360</v>
      </c>
      <c r="P56" s="6">
        <v>537476</v>
      </c>
      <c r="Q56" s="6">
        <v>96378</v>
      </c>
      <c r="R56" s="6">
        <v>40672</v>
      </c>
      <c r="S56" s="6">
        <v>0</v>
      </c>
      <c r="T56" s="6">
        <v>47135</v>
      </c>
      <c r="U56" s="6">
        <v>165145</v>
      </c>
      <c r="V56" s="19">
        <v>2736146</v>
      </c>
    </row>
    <row r="57" spans="1:22" x14ac:dyDescent="0.25">
      <c r="A57" s="25" t="s">
        <v>151</v>
      </c>
      <c r="B57" s="14">
        <v>716443</v>
      </c>
      <c r="C57" s="6">
        <v>104179</v>
      </c>
      <c r="D57" s="6">
        <v>10596</v>
      </c>
      <c r="E57" s="6">
        <v>0</v>
      </c>
      <c r="F57" s="6">
        <v>0</v>
      </c>
      <c r="G57" s="6">
        <v>20984</v>
      </c>
      <c r="H57" s="6">
        <v>0</v>
      </c>
      <c r="I57" s="6">
        <v>46708</v>
      </c>
      <c r="J57" s="6">
        <v>0</v>
      </c>
      <c r="K57" s="6">
        <v>406431</v>
      </c>
      <c r="L57" s="6">
        <v>118082</v>
      </c>
      <c r="M57" s="6">
        <v>0</v>
      </c>
      <c r="N57" s="6">
        <v>150111</v>
      </c>
      <c r="O57" s="6">
        <v>140415</v>
      </c>
      <c r="P57" s="6">
        <v>532302</v>
      </c>
      <c r="Q57" s="6">
        <v>72735</v>
      </c>
      <c r="R57" s="6">
        <v>40672</v>
      </c>
      <c r="S57" s="6">
        <v>0</v>
      </c>
      <c r="T57" s="6">
        <v>47245</v>
      </c>
      <c r="U57" s="6">
        <v>115786</v>
      </c>
      <c r="V57" s="19">
        <v>2522689</v>
      </c>
    </row>
    <row r="58" spans="1:22" x14ac:dyDescent="0.25">
      <c r="A58" s="25" t="s">
        <v>152</v>
      </c>
      <c r="B58" s="14">
        <v>719067</v>
      </c>
      <c r="C58" s="6">
        <v>118158</v>
      </c>
      <c r="D58" s="6">
        <v>10357</v>
      </c>
      <c r="E58" s="6">
        <v>0</v>
      </c>
      <c r="F58" s="6">
        <v>0</v>
      </c>
      <c r="G58" s="6">
        <v>21375</v>
      </c>
      <c r="H58" s="6">
        <v>0</v>
      </c>
      <c r="I58" s="6">
        <v>29724</v>
      </c>
      <c r="J58" s="6">
        <v>0</v>
      </c>
      <c r="K58" s="6">
        <v>339504</v>
      </c>
      <c r="L58" s="6">
        <v>157153</v>
      </c>
      <c r="M58" s="6">
        <v>0</v>
      </c>
      <c r="N58" s="6">
        <v>118143</v>
      </c>
      <c r="O58" s="6">
        <v>126104</v>
      </c>
      <c r="P58" s="6">
        <v>530476</v>
      </c>
      <c r="Q58" s="6">
        <v>81420</v>
      </c>
      <c r="R58" s="6">
        <v>43464</v>
      </c>
      <c r="S58" s="6">
        <v>0</v>
      </c>
      <c r="T58" s="6">
        <v>61843</v>
      </c>
      <c r="U58" s="6">
        <v>144832</v>
      </c>
      <c r="V58" s="19">
        <v>2501620</v>
      </c>
    </row>
    <row r="59" spans="1:22" x14ac:dyDescent="0.25">
      <c r="A59" s="25" t="s">
        <v>153</v>
      </c>
      <c r="B59" s="14">
        <v>702749</v>
      </c>
      <c r="C59" s="6">
        <v>137616</v>
      </c>
      <c r="D59" s="6">
        <v>9702</v>
      </c>
      <c r="E59" s="6">
        <v>0</v>
      </c>
      <c r="F59" s="6">
        <v>0</v>
      </c>
      <c r="G59" s="6">
        <v>9715</v>
      </c>
      <c r="H59" s="6">
        <v>0</v>
      </c>
      <c r="I59" s="6">
        <v>13110</v>
      </c>
      <c r="J59" s="6">
        <v>0</v>
      </c>
      <c r="K59" s="6">
        <v>387084</v>
      </c>
      <c r="L59" s="6">
        <v>41112</v>
      </c>
      <c r="M59" s="6">
        <v>0</v>
      </c>
      <c r="N59" s="6">
        <v>147697</v>
      </c>
      <c r="O59" s="6">
        <v>122265</v>
      </c>
      <c r="P59" s="6">
        <v>534787</v>
      </c>
      <c r="Q59" s="6">
        <v>107339</v>
      </c>
      <c r="R59" s="6">
        <v>43075</v>
      </c>
      <c r="S59" s="6">
        <v>0</v>
      </c>
      <c r="T59" s="6">
        <v>51389</v>
      </c>
      <c r="U59" s="6">
        <v>94680</v>
      </c>
      <c r="V59" s="19">
        <v>2402320</v>
      </c>
    </row>
    <row r="60" spans="1:22" x14ac:dyDescent="0.25">
      <c r="A60" s="22" t="s">
        <v>162</v>
      </c>
      <c r="B60" s="12">
        <f t="shared" ref="B60:V60" si="13">SUM(B56:B59)</f>
        <v>2952698</v>
      </c>
      <c r="C60" s="5">
        <f t="shared" si="13"/>
        <v>473226</v>
      </c>
      <c r="D60" s="5">
        <f t="shared" si="13"/>
        <v>40353</v>
      </c>
      <c r="E60" s="5">
        <f t="shared" si="13"/>
        <v>0</v>
      </c>
      <c r="F60" s="5">
        <f t="shared" si="13"/>
        <v>0</v>
      </c>
      <c r="G60" s="5">
        <f t="shared" si="13"/>
        <v>72160</v>
      </c>
      <c r="H60" s="5">
        <f t="shared" si="13"/>
        <v>0</v>
      </c>
      <c r="I60" s="5">
        <f t="shared" si="13"/>
        <v>145763</v>
      </c>
      <c r="J60" s="5">
        <f t="shared" si="13"/>
        <v>0</v>
      </c>
      <c r="K60" s="5">
        <f t="shared" si="13"/>
        <v>1521915</v>
      </c>
      <c r="L60" s="5">
        <f t="shared" si="13"/>
        <v>459783</v>
      </c>
      <c r="M60" s="5">
        <f t="shared" si="13"/>
        <v>0</v>
      </c>
      <c r="N60" s="5">
        <f t="shared" si="13"/>
        <v>566882</v>
      </c>
      <c r="O60" s="5">
        <f t="shared" si="13"/>
        <v>541144</v>
      </c>
      <c r="P60" s="5">
        <f t="shared" si="13"/>
        <v>2135041</v>
      </c>
      <c r="Q60" s="5">
        <f t="shared" si="13"/>
        <v>357872</v>
      </c>
      <c r="R60" s="5">
        <f t="shared" si="13"/>
        <v>167883</v>
      </c>
      <c r="S60" s="5">
        <f t="shared" si="13"/>
        <v>0</v>
      </c>
      <c r="T60" s="5">
        <f t="shared" si="13"/>
        <v>207612</v>
      </c>
      <c r="U60" s="5">
        <f t="shared" si="13"/>
        <v>520443</v>
      </c>
      <c r="V60" s="18">
        <f t="shared" si="13"/>
        <v>10162775</v>
      </c>
    </row>
    <row r="61" spans="1:22" x14ac:dyDescent="0.25">
      <c r="A61" s="24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46"/>
    </row>
    <row r="62" spans="1:22" x14ac:dyDescent="0.25">
      <c r="A62" s="22" t="s">
        <v>171</v>
      </c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46"/>
    </row>
    <row r="63" spans="1:22" x14ac:dyDescent="0.25">
      <c r="A63" s="25" t="s">
        <v>150</v>
      </c>
      <c r="B63" s="14">
        <v>26746541.73</v>
      </c>
      <c r="C63" s="6">
        <v>6390157.3300000001</v>
      </c>
      <c r="D63" s="6">
        <v>6551677.1100000003</v>
      </c>
      <c r="E63" s="6">
        <v>7046625</v>
      </c>
      <c r="F63" s="6">
        <v>138415.92000000001</v>
      </c>
      <c r="G63" s="6">
        <v>1265611.3500000001</v>
      </c>
      <c r="H63" s="6">
        <v>0</v>
      </c>
      <c r="I63" s="6">
        <v>113319.5</v>
      </c>
      <c r="J63" s="6">
        <v>923784.77</v>
      </c>
      <c r="K63" s="6">
        <v>424812.09</v>
      </c>
      <c r="L63" s="6">
        <v>12675918.32</v>
      </c>
      <c r="M63" s="6">
        <v>873003.54</v>
      </c>
      <c r="N63" s="6">
        <v>3064726.56</v>
      </c>
      <c r="O63" s="6">
        <v>4406554.49</v>
      </c>
      <c r="P63" s="6">
        <v>294493.90000000002</v>
      </c>
      <c r="Q63" s="6">
        <v>1297781.43</v>
      </c>
      <c r="R63" s="6">
        <v>1034025.15</v>
      </c>
      <c r="S63" s="6">
        <v>0</v>
      </c>
      <c r="T63" s="6">
        <v>328791.74</v>
      </c>
      <c r="U63" s="6">
        <v>236043.53</v>
      </c>
      <c r="V63" s="19">
        <v>73812283.459999993</v>
      </c>
    </row>
    <row r="64" spans="1:22" x14ac:dyDescent="0.25">
      <c r="A64" s="25" t="s">
        <v>151</v>
      </c>
      <c r="B64" s="14">
        <v>24512334.300000001</v>
      </c>
      <c r="C64" s="6">
        <v>6230498.6299999999</v>
      </c>
      <c r="D64" s="6">
        <v>7108122.0199999996</v>
      </c>
      <c r="E64" s="6">
        <v>7003503</v>
      </c>
      <c r="F64" s="6">
        <v>142382.1</v>
      </c>
      <c r="G64" s="6">
        <v>1188528.01</v>
      </c>
      <c r="H64" s="6">
        <v>0</v>
      </c>
      <c r="I64" s="6">
        <v>157837.49</v>
      </c>
      <c r="J64" s="6">
        <v>974349.79</v>
      </c>
      <c r="K64" s="6">
        <v>487079.7</v>
      </c>
      <c r="L64" s="6">
        <v>11800818.16</v>
      </c>
      <c r="M64" s="6">
        <v>785937.1</v>
      </c>
      <c r="N64" s="6">
        <v>3622492.84</v>
      </c>
      <c r="O64" s="6">
        <v>5005925.78</v>
      </c>
      <c r="P64" s="6">
        <v>329709.05</v>
      </c>
      <c r="Q64" s="6">
        <v>1442806.51</v>
      </c>
      <c r="R64" s="6">
        <v>993542.58</v>
      </c>
      <c r="S64" s="6">
        <v>0</v>
      </c>
      <c r="T64" s="6">
        <v>356138.42</v>
      </c>
      <c r="U64" s="6">
        <v>391697.96</v>
      </c>
      <c r="V64" s="19">
        <v>72533703.439999998</v>
      </c>
    </row>
    <row r="65" spans="1:22" x14ac:dyDescent="0.25">
      <c r="A65" s="25" t="s">
        <v>152</v>
      </c>
      <c r="B65" s="14">
        <v>25513341.940000001</v>
      </c>
      <c r="C65" s="6">
        <v>5908425.6200000001</v>
      </c>
      <c r="D65" s="6">
        <v>5348081.59</v>
      </c>
      <c r="E65" s="6">
        <v>7041955.5</v>
      </c>
      <c r="F65" s="6">
        <v>142382.1</v>
      </c>
      <c r="G65" s="6">
        <v>1245383.43</v>
      </c>
      <c r="H65" s="6">
        <v>0</v>
      </c>
      <c r="I65" s="6">
        <v>112593.62</v>
      </c>
      <c r="J65" s="6">
        <v>886531.34</v>
      </c>
      <c r="K65" s="6">
        <v>387859.4</v>
      </c>
      <c r="L65" s="6">
        <v>13198246.75</v>
      </c>
      <c r="M65" s="6">
        <v>870020.91</v>
      </c>
      <c r="N65" s="6">
        <v>3255788.86</v>
      </c>
      <c r="O65" s="6">
        <v>4867938.96</v>
      </c>
      <c r="P65" s="6">
        <v>325163.89</v>
      </c>
      <c r="Q65" s="6">
        <v>1616056.07</v>
      </c>
      <c r="R65" s="6">
        <v>1166000.17</v>
      </c>
      <c r="S65" s="6">
        <v>0</v>
      </c>
      <c r="T65" s="6">
        <v>618238.53</v>
      </c>
      <c r="U65" s="6">
        <v>291876.05</v>
      </c>
      <c r="V65" s="19">
        <v>72795884.730000004</v>
      </c>
    </row>
    <row r="66" spans="1:22" x14ac:dyDescent="0.25">
      <c r="A66" s="25" t="s">
        <v>153</v>
      </c>
      <c r="B66" s="14">
        <v>26268809.940000001</v>
      </c>
      <c r="C66" s="6">
        <v>6106420.0499999998</v>
      </c>
      <c r="D66" s="6">
        <v>6768709.2599999998</v>
      </c>
      <c r="E66" s="6">
        <v>7154211</v>
      </c>
      <c r="F66" s="6">
        <v>152449.95000000001</v>
      </c>
      <c r="G66" s="6">
        <v>1234548.8</v>
      </c>
      <c r="H66" s="6">
        <v>0</v>
      </c>
      <c r="I66" s="6">
        <v>-21227.14</v>
      </c>
      <c r="J66" s="6">
        <v>878885.77</v>
      </c>
      <c r="K66" s="6">
        <v>325592.03000000003</v>
      </c>
      <c r="L66" s="6">
        <v>13244196.470000001</v>
      </c>
      <c r="M66" s="6">
        <v>940673.73</v>
      </c>
      <c r="N66" s="6">
        <v>3410976.99</v>
      </c>
      <c r="O66" s="6">
        <v>5262104.05</v>
      </c>
      <c r="P66" s="6">
        <v>308867.34000000003</v>
      </c>
      <c r="Q66" s="6">
        <v>1523482.08</v>
      </c>
      <c r="R66" s="6">
        <v>1123876.27</v>
      </c>
      <c r="S66" s="6">
        <v>0</v>
      </c>
      <c r="T66" s="6">
        <v>484306.62</v>
      </c>
      <c r="U66" s="6">
        <v>648285.86</v>
      </c>
      <c r="V66" s="19">
        <v>75815169.069999993</v>
      </c>
    </row>
    <row r="67" spans="1:22" x14ac:dyDescent="0.25">
      <c r="A67" s="22" t="s">
        <v>162</v>
      </c>
      <c r="B67" s="12">
        <f t="shared" ref="B67:V67" si="14">SUM(B63:B66)</f>
        <v>103041027.91</v>
      </c>
      <c r="C67" s="5">
        <f t="shared" si="14"/>
        <v>24635501.630000003</v>
      </c>
      <c r="D67" s="5">
        <f t="shared" si="14"/>
        <v>25776589.979999997</v>
      </c>
      <c r="E67" s="5">
        <f t="shared" si="14"/>
        <v>28246294.5</v>
      </c>
      <c r="F67" s="5">
        <f t="shared" si="14"/>
        <v>575630.07000000007</v>
      </c>
      <c r="G67" s="5">
        <f t="shared" si="14"/>
        <v>4934071.59</v>
      </c>
      <c r="H67" s="5">
        <f t="shared" si="14"/>
        <v>0</v>
      </c>
      <c r="I67" s="5">
        <f t="shared" si="14"/>
        <v>362523.47</v>
      </c>
      <c r="J67" s="5">
        <f t="shared" si="14"/>
        <v>3663551.67</v>
      </c>
      <c r="K67" s="5">
        <f t="shared" si="14"/>
        <v>1625343.22</v>
      </c>
      <c r="L67" s="5">
        <f t="shared" si="14"/>
        <v>50919179.700000003</v>
      </c>
      <c r="M67" s="5">
        <f t="shared" si="14"/>
        <v>3469635.2800000003</v>
      </c>
      <c r="N67" s="5">
        <f t="shared" si="14"/>
        <v>13353985.25</v>
      </c>
      <c r="O67" s="5">
        <f t="shared" si="14"/>
        <v>19542523.280000001</v>
      </c>
      <c r="P67" s="5">
        <f t="shared" si="14"/>
        <v>1258234.18</v>
      </c>
      <c r="Q67" s="5">
        <f t="shared" si="14"/>
        <v>5880126.0899999999</v>
      </c>
      <c r="R67" s="5">
        <f t="shared" si="14"/>
        <v>4317444.17</v>
      </c>
      <c r="S67" s="5">
        <f t="shared" si="14"/>
        <v>0</v>
      </c>
      <c r="T67" s="5">
        <f t="shared" si="14"/>
        <v>1787475.31</v>
      </c>
      <c r="U67" s="5">
        <f t="shared" si="14"/>
        <v>1567903.4</v>
      </c>
      <c r="V67" s="18">
        <f t="shared" si="14"/>
        <v>294957040.69999999</v>
      </c>
    </row>
    <row r="68" spans="1:22" x14ac:dyDescent="0.25">
      <c r="A68" s="24"/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46"/>
    </row>
    <row r="69" spans="1:22" x14ac:dyDescent="0.25">
      <c r="A69" s="22" t="s">
        <v>172</v>
      </c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46"/>
    </row>
    <row r="70" spans="1:22" x14ac:dyDescent="0.25">
      <c r="A70" s="25" t="s">
        <v>150</v>
      </c>
      <c r="B70" s="14">
        <v>58107172</v>
      </c>
      <c r="C70" s="6">
        <v>15676444</v>
      </c>
      <c r="D70" s="6">
        <v>7266128</v>
      </c>
      <c r="E70" s="6">
        <v>6775733</v>
      </c>
      <c r="F70" s="6">
        <v>141913</v>
      </c>
      <c r="G70" s="6">
        <v>2133190</v>
      </c>
      <c r="H70" s="6">
        <v>1032309</v>
      </c>
      <c r="I70" s="6">
        <v>0</v>
      </c>
      <c r="J70" s="6">
        <v>3827753</v>
      </c>
      <c r="K70" s="6">
        <v>0</v>
      </c>
      <c r="L70" s="6">
        <v>28023497</v>
      </c>
      <c r="M70" s="6">
        <v>0</v>
      </c>
      <c r="N70" s="6">
        <v>13227979</v>
      </c>
      <c r="O70" s="6">
        <v>0</v>
      </c>
      <c r="P70" s="6">
        <v>1276145</v>
      </c>
      <c r="Q70" s="6">
        <v>2347877</v>
      </c>
      <c r="R70" s="6">
        <v>1689498</v>
      </c>
      <c r="S70" s="6">
        <v>0</v>
      </c>
      <c r="T70" s="6">
        <v>1079816</v>
      </c>
      <c r="U70" s="6">
        <v>1767297</v>
      </c>
      <c r="V70" s="19">
        <v>144372751</v>
      </c>
    </row>
    <row r="71" spans="1:22" x14ac:dyDescent="0.25">
      <c r="A71" s="25" t="s">
        <v>151</v>
      </c>
      <c r="B71" s="14">
        <v>53599012</v>
      </c>
      <c r="C71" s="6">
        <v>15103690</v>
      </c>
      <c r="D71" s="6">
        <v>7136180</v>
      </c>
      <c r="E71" s="6">
        <v>6021027</v>
      </c>
      <c r="F71" s="6">
        <v>141893</v>
      </c>
      <c r="G71" s="6">
        <v>2119907</v>
      </c>
      <c r="H71" s="6">
        <v>1017827</v>
      </c>
      <c r="I71" s="6">
        <v>0</v>
      </c>
      <c r="J71" s="6">
        <v>4622089</v>
      </c>
      <c r="K71" s="6">
        <v>0</v>
      </c>
      <c r="L71" s="6">
        <v>26960356</v>
      </c>
      <c r="M71" s="6">
        <v>0</v>
      </c>
      <c r="N71" s="6">
        <v>12547861</v>
      </c>
      <c r="O71" s="6">
        <v>0</v>
      </c>
      <c r="P71" s="6">
        <v>1173672</v>
      </c>
      <c r="Q71" s="6">
        <v>2301877</v>
      </c>
      <c r="R71" s="6">
        <v>1369793</v>
      </c>
      <c r="S71" s="6">
        <v>0</v>
      </c>
      <c r="T71" s="6">
        <v>1233575</v>
      </c>
      <c r="U71" s="6">
        <v>1846762</v>
      </c>
      <c r="V71" s="19">
        <v>137195521</v>
      </c>
    </row>
    <row r="72" spans="1:22" x14ac:dyDescent="0.25">
      <c r="A72" s="25" t="s">
        <v>152</v>
      </c>
      <c r="B72" s="14">
        <v>57002409</v>
      </c>
      <c r="C72" s="6">
        <v>15249567</v>
      </c>
      <c r="D72" s="6">
        <v>7242435</v>
      </c>
      <c r="E72" s="6">
        <v>6203052</v>
      </c>
      <c r="F72" s="6">
        <v>142238</v>
      </c>
      <c r="G72" s="6">
        <v>2138569</v>
      </c>
      <c r="H72" s="6">
        <v>1118222</v>
      </c>
      <c r="I72" s="6">
        <v>0</v>
      </c>
      <c r="J72" s="6">
        <v>4027316</v>
      </c>
      <c r="K72" s="6">
        <v>0</v>
      </c>
      <c r="L72" s="6">
        <v>26554081</v>
      </c>
      <c r="M72" s="6">
        <v>0</v>
      </c>
      <c r="N72" s="6">
        <v>12459708</v>
      </c>
      <c r="O72" s="6">
        <v>0</v>
      </c>
      <c r="P72" s="6">
        <v>1259779</v>
      </c>
      <c r="Q72" s="6">
        <v>2752003</v>
      </c>
      <c r="R72" s="6">
        <v>1656853</v>
      </c>
      <c r="S72" s="6">
        <v>0</v>
      </c>
      <c r="T72" s="6">
        <v>1814567</v>
      </c>
      <c r="U72" s="6">
        <v>3116933</v>
      </c>
      <c r="V72" s="19">
        <v>142737732</v>
      </c>
    </row>
    <row r="73" spans="1:22" x14ac:dyDescent="0.25">
      <c r="A73" s="25" t="s">
        <v>153</v>
      </c>
      <c r="B73" s="14">
        <v>56821823</v>
      </c>
      <c r="C73" s="6">
        <v>15723457</v>
      </c>
      <c r="D73" s="6">
        <v>7320702</v>
      </c>
      <c r="E73" s="6">
        <v>6209466</v>
      </c>
      <c r="F73" s="6">
        <v>188206</v>
      </c>
      <c r="G73" s="6">
        <v>1664750</v>
      </c>
      <c r="H73" s="6">
        <v>1244149</v>
      </c>
      <c r="I73" s="6">
        <v>0</v>
      </c>
      <c r="J73" s="6">
        <v>4663243</v>
      </c>
      <c r="K73" s="6">
        <v>0</v>
      </c>
      <c r="L73" s="6">
        <v>28196446</v>
      </c>
      <c r="M73" s="6">
        <v>0</v>
      </c>
      <c r="N73" s="6">
        <v>12437736</v>
      </c>
      <c r="O73" s="6">
        <v>0</v>
      </c>
      <c r="P73" s="6">
        <v>1578385</v>
      </c>
      <c r="Q73" s="6">
        <v>2755979</v>
      </c>
      <c r="R73" s="6">
        <v>1192300</v>
      </c>
      <c r="S73" s="6">
        <v>0</v>
      </c>
      <c r="T73" s="6">
        <v>1449572</v>
      </c>
      <c r="U73" s="6">
        <v>339852</v>
      </c>
      <c r="V73" s="19">
        <v>141786066</v>
      </c>
    </row>
    <row r="74" spans="1:22" x14ac:dyDescent="0.25">
      <c r="A74" s="22" t="s">
        <v>162</v>
      </c>
      <c r="B74" s="12">
        <f t="shared" ref="B74:V74" si="15">SUM(B70:B73)</f>
        <v>225530416</v>
      </c>
      <c r="C74" s="5">
        <f t="shared" si="15"/>
        <v>61753158</v>
      </c>
      <c r="D74" s="5">
        <f t="shared" si="15"/>
        <v>28965445</v>
      </c>
      <c r="E74" s="5">
        <f t="shared" si="15"/>
        <v>25209278</v>
      </c>
      <c r="F74" s="5">
        <f t="shared" si="15"/>
        <v>614250</v>
      </c>
      <c r="G74" s="5">
        <f t="shared" si="15"/>
        <v>8056416</v>
      </c>
      <c r="H74" s="5">
        <f t="shared" si="15"/>
        <v>4412507</v>
      </c>
      <c r="I74" s="5">
        <f t="shared" si="15"/>
        <v>0</v>
      </c>
      <c r="J74" s="5">
        <f t="shared" si="15"/>
        <v>17140401</v>
      </c>
      <c r="K74" s="5">
        <f t="shared" si="15"/>
        <v>0</v>
      </c>
      <c r="L74" s="5">
        <f t="shared" si="15"/>
        <v>109734380</v>
      </c>
      <c r="M74" s="5">
        <f t="shared" si="15"/>
        <v>0</v>
      </c>
      <c r="N74" s="5">
        <f t="shared" si="15"/>
        <v>50673284</v>
      </c>
      <c r="O74" s="5">
        <f t="shared" si="15"/>
        <v>0</v>
      </c>
      <c r="P74" s="5">
        <f t="shared" si="15"/>
        <v>5287981</v>
      </c>
      <c r="Q74" s="5">
        <f t="shared" si="15"/>
        <v>10157736</v>
      </c>
      <c r="R74" s="5">
        <f t="shared" si="15"/>
        <v>5908444</v>
      </c>
      <c r="S74" s="5">
        <f t="shared" si="15"/>
        <v>0</v>
      </c>
      <c r="T74" s="5">
        <f t="shared" si="15"/>
        <v>5577530</v>
      </c>
      <c r="U74" s="5">
        <f t="shared" si="15"/>
        <v>7070844</v>
      </c>
      <c r="V74" s="18">
        <f t="shared" si="15"/>
        <v>566092070</v>
      </c>
    </row>
    <row r="75" spans="1:22" x14ac:dyDescent="0.25">
      <c r="A75" s="24"/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/>
    </row>
    <row r="76" spans="1:22" x14ac:dyDescent="0.25">
      <c r="A76" s="22" t="s">
        <v>173</v>
      </c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46"/>
    </row>
    <row r="77" spans="1:22" x14ac:dyDescent="0.25">
      <c r="A77" s="25" t="s">
        <v>150</v>
      </c>
      <c r="B77" s="14">
        <v>11807659.74</v>
      </c>
      <c r="C77" s="6">
        <v>3949476.02</v>
      </c>
      <c r="D77" s="6">
        <v>940614.9</v>
      </c>
      <c r="E77" s="6">
        <v>0</v>
      </c>
      <c r="F77" s="6">
        <v>80972.350000000006</v>
      </c>
      <c r="G77" s="6">
        <v>158007.75</v>
      </c>
      <c r="H77" s="6">
        <v>21913.9</v>
      </c>
      <c r="I77" s="6">
        <v>27210.25</v>
      </c>
      <c r="J77" s="6">
        <v>495036.65</v>
      </c>
      <c r="K77" s="6">
        <v>295526.15000000002</v>
      </c>
      <c r="L77" s="6">
        <v>3226391.71</v>
      </c>
      <c r="M77" s="6">
        <v>811215.18</v>
      </c>
      <c r="N77" s="6">
        <v>1078123.58</v>
      </c>
      <c r="O77" s="6">
        <v>1209593.19</v>
      </c>
      <c r="P77" s="6">
        <v>335151.52</v>
      </c>
      <c r="Q77" s="6">
        <v>175314.71</v>
      </c>
      <c r="R77" s="6">
        <v>414015.32</v>
      </c>
      <c r="S77" s="6">
        <v>156531.81</v>
      </c>
      <c r="T77" s="6">
        <v>238116.52</v>
      </c>
      <c r="U77" s="6">
        <v>1249827.3899999999</v>
      </c>
      <c r="V77" s="19">
        <v>26670698.640000001</v>
      </c>
    </row>
    <row r="78" spans="1:22" x14ac:dyDescent="0.25">
      <c r="A78" s="25" t="s">
        <v>151</v>
      </c>
      <c r="B78" s="14">
        <v>12144767.91</v>
      </c>
      <c r="C78" s="6">
        <v>4046652.24</v>
      </c>
      <c r="D78" s="6">
        <v>930199.95</v>
      </c>
      <c r="E78" s="6">
        <v>0</v>
      </c>
      <c r="F78" s="6">
        <v>97689.08</v>
      </c>
      <c r="G78" s="6">
        <v>164557.75</v>
      </c>
      <c r="H78" s="6">
        <v>17725.669999999998</v>
      </c>
      <c r="I78" s="6">
        <v>42043.67</v>
      </c>
      <c r="J78" s="6">
        <v>526055.53</v>
      </c>
      <c r="K78" s="6">
        <v>519129.65</v>
      </c>
      <c r="L78" s="6">
        <v>2087215.23</v>
      </c>
      <c r="M78" s="6">
        <v>745658.69</v>
      </c>
      <c r="N78" s="6">
        <v>1078989.07</v>
      </c>
      <c r="O78" s="6">
        <v>741378.43</v>
      </c>
      <c r="P78" s="6">
        <v>314695.76</v>
      </c>
      <c r="Q78" s="6">
        <v>351704.58</v>
      </c>
      <c r="R78" s="6">
        <v>334619.71999999997</v>
      </c>
      <c r="S78" s="6">
        <v>194906.04</v>
      </c>
      <c r="T78" s="6">
        <v>305734.98</v>
      </c>
      <c r="U78" s="6">
        <v>1222821.6499999999</v>
      </c>
      <c r="V78" s="19">
        <v>25866545.600000001</v>
      </c>
    </row>
    <row r="79" spans="1:22" x14ac:dyDescent="0.25">
      <c r="A79" s="25" t="s">
        <v>152</v>
      </c>
      <c r="B79" s="14">
        <v>12202647.630000001</v>
      </c>
      <c r="C79" s="6">
        <v>4147086.99</v>
      </c>
      <c r="D79" s="6">
        <v>925421.34</v>
      </c>
      <c r="E79" s="6">
        <v>0</v>
      </c>
      <c r="F79" s="6">
        <v>75691.39</v>
      </c>
      <c r="G79" s="6">
        <v>161280.75</v>
      </c>
      <c r="H79" s="6">
        <v>18878.93</v>
      </c>
      <c r="I79" s="6">
        <v>44946.43</v>
      </c>
      <c r="J79" s="6">
        <v>494150.99</v>
      </c>
      <c r="K79" s="6">
        <v>150657.75</v>
      </c>
      <c r="L79" s="6">
        <v>2026722.8</v>
      </c>
      <c r="M79" s="6">
        <v>894491.92</v>
      </c>
      <c r="N79" s="6">
        <v>1018865.48</v>
      </c>
      <c r="O79" s="6">
        <v>902783.13</v>
      </c>
      <c r="P79" s="6">
        <v>233960.95</v>
      </c>
      <c r="Q79" s="6">
        <v>336259.15</v>
      </c>
      <c r="R79" s="6">
        <v>355404.17</v>
      </c>
      <c r="S79" s="6">
        <v>130204.04</v>
      </c>
      <c r="T79" s="6">
        <v>418336.24</v>
      </c>
      <c r="U79" s="6">
        <v>1292588.9099999999</v>
      </c>
      <c r="V79" s="19">
        <v>25830378.989999998</v>
      </c>
    </row>
    <row r="80" spans="1:22" x14ac:dyDescent="0.25">
      <c r="A80" s="25" t="s">
        <v>153</v>
      </c>
      <c r="B80" s="14">
        <v>12561711.949999999</v>
      </c>
      <c r="C80" s="6">
        <v>4372985.22</v>
      </c>
      <c r="D80" s="6">
        <v>1263901.46</v>
      </c>
      <c r="E80" s="6">
        <v>0</v>
      </c>
      <c r="F80" s="6">
        <v>112180.91</v>
      </c>
      <c r="G80" s="6">
        <v>306887.5</v>
      </c>
      <c r="H80" s="6">
        <v>39589.4</v>
      </c>
      <c r="I80" s="6">
        <v>-17653.7</v>
      </c>
      <c r="J80" s="6">
        <v>525907.39</v>
      </c>
      <c r="K80" s="6">
        <v>-82158.06</v>
      </c>
      <c r="L80" s="6">
        <v>2280469.67</v>
      </c>
      <c r="M80" s="6">
        <v>853411.4</v>
      </c>
      <c r="N80" s="6">
        <v>1177303.8700000001</v>
      </c>
      <c r="O80" s="6">
        <v>1141719.8999999999</v>
      </c>
      <c r="P80" s="6">
        <v>411644.7</v>
      </c>
      <c r="Q80" s="6">
        <v>269843.98</v>
      </c>
      <c r="R80" s="6">
        <v>401063.06</v>
      </c>
      <c r="S80" s="6">
        <v>183510.42</v>
      </c>
      <c r="T80" s="6">
        <v>341093.23</v>
      </c>
      <c r="U80" s="6">
        <v>1376715.83</v>
      </c>
      <c r="V80" s="19">
        <v>27520128.129999999</v>
      </c>
    </row>
    <row r="81" spans="1:22" x14ac:dyDescent="0.25">
      <c r="A81" s="22" t="s">
        <v>162</v>
      </c>
      <c r="B81" s="12">
        <f t="shared" ref="B81:V81" si="16">SUM(B77:B80)</f>
        <v>48716787.230000004</v>
      </c>
      <c r="C81" s="5">
        <f t="shared" si="16"/>
        <v>16516200.469999999</v>
      </c>
      <c r="D81" s="5">
        <f t="shared" si="16"/>
        <v>4060137.65</v>
      </c>
      <c r="E81" s="5">
        <f t="shared" si="16"/>
        <v>0</v>
      </c>
      <c r="F81" s="5">
        <f t="shared" si="16"/>
        <v>366533.73</v>
      </c>
      <c r="G81" s="5">
        <f t="shared" si="16"/>
        <v>790733.75</v>
      </c>
      <c r="H81" s="5">
        <f t="shared" si="16"/>
        <v>98107.9</v>
      </c>
      <c r="I81" s="5">
        <f t="shared" si="16"/>
        <v>96546.650000000009</v>
      </c>
      <c r="J81" s="5">
        <f t="shared" si="16"/>
        <v>2041150.56</v>
      </c>
      <c r="K81" s="5">
        <f t="shared" si="16"/>
        <v>883155.49</v>
      </c>
      <c r="L81" s="5">
        <f t="shared" si="16"/>
        <v>9620799.4100000001</v>
      </c>
      <c r="M81" s="5">
        <f t="shared" si="16"/>
        <v>3304777.19</v>
      </c>
      <c r="N81" s="5">
        <f t="shared" si="16"/>
        <v>4353282</v>
      </c>
      <c r="O81" s="5">
        <f t="shared" si="16"/>
        <v>3995474.65</v>
      </c>
      <c r="P81" s="5">
        <f t="shared" si="16"/>
        <v>1295452.93</v>
      </c>
      <c r="Q81" s="5">
        <f t="shared" si="16"/>
        <v>1133122.42</v>
      </c>
      <c r="R81" s="5">
        <f t="shared" si="16"/>
        <v>1505102.27</v>
      </c>
      <c r="S81" s="5">
        <f t="shared" si="16"/>
        <v>665152.30999999994</v>
      </c>
      <c r="T81" s="5">
        <f t="shared" si="16"/>
        <v>1303280.97</v>
      </c>
      <c r="U81" s="5">
        <f t="shared" si="16"/>
        <v>5141953.78</v>
      </c>
      <c r="V81" s="18">
        <f t="shared" si="16"/>
        <v>105887751.36</v>
      </c>
    </row>
    <row r="82" spans="1:22" x14ac:dyDescent="0.25">
      <c r="A82" s="24"/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46"/>
    </row>
    <row r="83" spans="1:22" x14ac:dyDescent="0.25">
      <c r="A83" s="22" t="s">
        <v>174</v>
      </c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46"/>
    </row>
    <row r="84" spans="1:22" x14ac:dyDescent="0.25">
      <c r="A84" s="25" t="s">
        <v>150</v>
      </c>
      <c r="B84" s="14">
        <v>28172315</v>
      </c>
      <c r="C84" s="6">
        <v>8249770</v>
      </c>
      <c r="D84" s="6">
        <v>4045665</v>
      </c>
      <c r="E84" s="6">
        <v>3416333</v>
      </c>
      <c r="F84" s="6">
        <v>66670</v>
      </c>
      <c r="G84" s="6">
        <v>1143635</v>
      </c>
      <c r="H84" s="6">
        <v>408261</v>
      </c>
      <c r="I84" s="6">
        <v>0</v>
      </c>
      <c r="J84" s="6">
        <v>1540000</v>
      </c>
      <c r="K84" s="6">
        <v>57648</v>
      </c>
      <c r="L84" s="6">
        <v>14211697</v>
      </c>
      <c r="M84" s="6">
        <v>819871</v>
      </c>
      <c r="N84" s="6">
        <v>1259460</v>
      </c>
      <c r="O84" s="6">
        <v>6078095</v>
      </c>
      <c r="P84" s="6">
        <v>857986</v>
      </c>
      <c r="Q84" s="6">
        <v>1435014</v>
      </c>
      <c r="R84" s="6">
        <v>319371</v>
      </c>
      <c r="S84" s="6">
        <v>0</v>
      </c>
      <c r="T84" s="6">
        <v>557090</v>
      </c>
      <c r="U84" s="6">
        <v>2040004</v>
      </c>
      <c r="V84" s="19">
        <v>74678885</v>
      </c>
    </row>
    <row r="85" spans="1:22" x14ac:dyDescent="0.25">
      <c r="A85" s="25" t="s">
        <v>151</v>
      </c>
      <c r="B85" s="14">
        <v>26596409</v>
      </c>
      <c r="C85" s="6">
        <v>7795197</v>
      </c>
      <c r="D85" s="6">
        <v>4026016</v>
      </c>
      <c r="E85" s="6">
        <v>3184263</v>
      </c>
      <c r="F85" s="6">
        <v>68321</v>
      </c>
      <c r="G85" s="6">
        <v>1171791</v>
      </c>
      <c r="H85" s="6">
        <v>355239</v>
      </c>
      <c r="I85" s="6">
        <v>0</v>
      </c>
      <c r="J85" s="6">
        <v>2296846</v>
      </c>
      <c r="K85" s="6">
        <v>81169</v>
      </c>
      <c r="L85" s="6">
        <v>13044801</v>
      </c>
      <c r="M85" s="6">
        <v>591418</v>
      </c>
      <c r="N85" s="6">
        <v>1019570</v>
      </c>
      <c r="O85" s="6">
        <v>6065948</v>
      </c>
      <c r="P85" s="6">
        <v>668880</v>
      </c>
      <c r="Q85" s="6">
        <v>1325691</v>
      </c>
      <c r="R85" s="6">
        <v>283972</v>
      </c>
      <c r="S85" s="6">
        <v>0</v>
      </c>
      <c r="T85" s="6">
        <v>688187</v>
      </c>
      <c r="U85" s="6">
        <v>1853848</v>
      </c>
      <c r="V85" s="19">
        <v>71117566</v>
      </c>
    </row>
    <row r="86" spans="1:22" x14ac:dyDescent="0.25">
      <c r="A86" s="25" t="s">
        <v>152</v>
      </c>
      <c r="B86" s="14">
        <v>27950502</v>
      </c>
      <c r="C86" s="6">
        <v>7813063</v>
      </c>
      <c r="D86" s="6">
        <v>4238112</v>
      </c>
      <c r="E86" s="6">
        <v>3161273</v>
      </c>
      <c r="F86" s="6">
        <v>68355</v>
      </c>
      <c r="G86" s="6">
        <v>1147066</v>
      </c>
      <c r="H86" s="6">
        <v>279694</v>
      </c>
      <c r="I86" s="6">
        <v>0</v>
      </c>
      <c r="J86" s="6">
        <v>2217419</v>
      </c>
      <c r="K86" s="6">
        <v>61672</v>
      </c>
      <c r="L86" s="6">
        <v>13492064</v>
      </c>
      <c r="M86" s="6">
        <v>774594</v>
      </c>
      <c r="N86" s="6">
        <v>1126044</v>
      </c>
      <c r="O86" s="6">
        <v>6024121</v>
      </c>
      <c r="P86" s="6">
        <v>725862</v>
      </c>
      <c r="Q86" s="6">
        <v>1412727</v>
      </c>
      <c r="R86" s="6">
        <v>231316</v>
      </c>
      <c r="S86" s="6">
        <v>0</v>
      </c>
      <c r="T86" s="6">
        <v>1027593</v>
      </c>
      <c r="U86" s="6">
        <v>2485020</v>
      </c>
      <c r="V86" s="19">
        <v>74236497</v>
      </c>
    </row>
    <row r="87" spans="1:22" x14ac:dyDescent="0.25">
      <c r="A87" s="25" t="s">
        <v>153</v>
      </c>
      <c r="B87" s="14">
        <v>28376091</v>
      </c>
      <c r="C87" s="6">
        <v>8140405</v>
      </c>
      <c r="D87" s="6">
        <v>4052655</v>
      </c>
      <c r="E87" s="6">
        <v>3231812</v>
      </c>
      <c r="F87" s="6">
        <v>89847</v>
      </c>
      <c r="G87" s="6">
        <v>1256106</v>
      </c>
      <c r="H87" s="6">
        <v>221051</v>
      </c>
      <c r="I87" s="6">
        <v>770</v>
      </c>
      <c r="J87" s="6">
        <v>2200476</v>
      </c>
      <c r="K87" s="6">
        <v>77013</v>
      </c>
      <c r="L87" s="6">
        <v>13411172</v>
      </c>
      <c r="M87" s="6">
        <v>863814</v>
      </c>
      <c r="N87" s="6">
        <v>1286612</v>
      </c>
      <c r="O87" s="6">
        <v>6019555</v>
      </c>
      <c r="P87" s="6">
        <v>685788</v>
      </c>
      <c r="Q87" s="6">
        <v>1361764</v>
      </c>
      <c r="R87" s="6">
        <v>254699</v>
      </c>
      <c r="S87" s="6">
        <v>0</v>
      </c>
      <c r="T87" s="6">
        <v>708795</v>
      </c>
      <c r="U87" s="6">
        <v>418899</v>
      </c>
      <c r="V87" s="19">
        <v>72657324</v>
      </c>
    </row>
    <row r="88" spans="1:22" x14ac:dyDescent="0.25">
      <c r="A88" s="22" t="s">
        <v>162</v>
      </c>
      <c r="B88" s="12">
        <f t="shared" ref="B88:V88" si="17">SUM(B84:B87)</f>
        <v>111095317</v>
      </c>
      <c r="C88" s="5">
        <f t="shared" si="17"/>
        <v>31998435</v>
      </c>
      <c r="D88" s="5">
        <f t="shared" si="17"/>
        <v>16362448</v>
      </c>
      <c r="E88" s="5">
        <f t="shared" si="17"/>
        <v>12993681</v>
      </c>
      <c r="F88" s="5">
        <f t="shared" si="17"/>
        <v>293193</v>
      </c>
      <c r="G88" s="5">
        <f t="shared" si="17"/>
        <v>4718598</v>
      </c>
      <c r="H88" s="5">
        <f t="shared" si="17"/>
        <v>1264245</v>
      </c>
      <c r="I88" s="5">
        <f t="shared" si="17"/>
        <v>770</v>
      </c>
      <c r="J88" s="5">
        <f t="shared" si="17"/>
        <v>8254741</v>
      </c>
      <c r="K88" s="5">
        <f t="shared" si="17"/>
        <v>277502</v>
      </c>
      <c r="L88" s="5">
        <f t="shared" si="17"/>
        <v>54159734</v>
      </c>
      <c r="M88" s="5">
        <f t="shared" si="17"/>
        <v>3049697</v>
      </c>
      <c r="N88" s="5">
        <f t="shared" si="17"/>
        <v>4691686</v>
      </c>
      <c r="O88" s="5">
        <f t="shared" si="17"/>
        <v>24187719</v>
      </c>
      <c r="P88" s="5">
        <f t="shared" si="17"/>
        <v>2938516</v>
      </c>
      <c r="Q88" s="5">
        <f t="shared" si="17"/>
        <v>5535196</v>
      </c>
      <c r="R88" s="5">
        <f t="shared" si="17"/>
        <v>1089358</v>
      </c>
      <c r="S88" s="5">
        <f t="shared" si="17"/>
        <v>0</v>
      </c>
      <c r="T88" s="5">
        <f t="shared" si="17"/>
        <v>2981665</v>
      </c>
      <c r="U88" s="5">
        <f t="shared" si="17"/>
        <v>6797771</v>
      </c>
      <c r="V88" s="18">
        <f t="shared" si="17"/>
        <v>292690272</v>
      </c>
    </row>
    <row r="89" spans="1:22" x14ac:dyDescent="0.25">
      <c r="A89" s="24"/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46"/>
    </row>
    <row r="90" spans="1:22" x14ac:dyDescent="0.25">
      <c r="A90" s="22" t="s">
        <v>175</v>
      </c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46"/>
    </row>
    <row r="91" spans="1:22" x14ac:dyDescent="0.25">
      <c r="A91" s="25" t="s">
        <v>150</v>
      </c>
      <c r="B91" s="14">
        <v>33318792.760000002</v>
      </c>
      <c r="C91" s="6">
        <v>7330095.5800000001</v>
      </c>
      <c r="D91" s="6">
        <v>3655650.35</v>
      </c>
      <c r="E91" s="6">
        <v>5452119.5</v>
      </c>
      <c r="F91" s="6">
        <v>180425.96</v>
      </c>
      <c r="G91" s="6">
        <v>1282737.96</v>
      </c>
      <c r="H91" s="6">
        <v>0</v>
      </c>
      <c r="I91" s="6">
        <v>87343.35</v>
      </c>
      <c r="J91" s="6">
        <v>1274636.19</v>
      </c>
      <c r="K91" s="6">
        <v>379745.36</v>
      </c>
      <c r="L91" s="6">
        <v>18196569.82</v>
      </c>
      <c r="M91" s="6">
        <v>845018.67</v>
      </c>
      <c r="N91" s="6">
        <v>2739205.29</v>
      </c>
      <c r="O91" s="6">
        <v>4950997.3899999997</v>
      </c>
      <c r="P91" s="6">
        <v>314001.55</v>
      </c>
      <c r="Q91" s="6">
        <v>1746510.8</v>
      </c>
      <c r="R91" s="6">
        <v>1268319.3500000001</v>
      </c>
      <c r="S91" s="6">
        <v>0</v>
      </c>
      <c r="T91" s="6">
        <v>321989.99</v>
      </c>
      <c r="U91" s="6">
        <v>379304.88</v>
      </c>
      <c r="V91" s="19">
        <v>83723464.75</v>
      </c>
    </row>
    <row r="92" spans="1:22" x14ac:dyDescent="0.25">
      <c r="A92" s="25" t="s">
        <v>151</v>
      </c>
      <c r="B92" s="14">
        <v>29079206.84</v>
      </c>
      <c r="C92" s="6">
        <v>6936198.0199999996</v>
      </c>
      <c r="D92" s="6">
        <v>3551959.22</v>
      </c>
      <c r="E92" s="6">
        <v>5405623</v>
      </c>
      <c r="F92" s="6">
        <v>184894.71</v>
      </c>
      <c r="G92" s="6">
        <v>1205654.6200000001</v>
      </c>
      <c r="H92" s="6">
        <v>0</v>
      </c>
      <c r="I92" s="6">
        <v>122621.68</v>
      </c>
      <c r="J92" s="6">
        <v>1385549.88</v>
      </c>
      <c r="K92" s="6">
        <v>351708.84</v>
      </c>
      <c r="L92" s="6">
        <v>19110273.370000001</v>
      </c>
      <c r="M92" s="6">
        <v>847086.84</v>
      </c>
      <c r="N92" s="6">
        <v>3220188.8</v>
      </c>
      <c r="O92" s="6">
        <v>5530077.6600000001</v>
      </c>
      <c r="P92" s="6">
        <v>545550.03</v>
      </c>
      <c r="Q92" s="6">
        <v>2312356.15</v>
      </c>
      <c r="R92" s="6">
        <v>1128068.18</v>
      </c>
      <c r="S92" s="6">
        <v>0</v>
      </c>
      <c r="T92" s="6">
        <v>323905.64</v>
      </c>
      <c r="U92" s="6">
        <v>499147.04</v>
      </c>
      <c r="V92" s="19">
        <v>81740070.519999996</v>
      </c>
    </row>
    <row r="93" spans="1:22" x14ac:dyDescent="0.25">
      <c r="A93" s="25" t="s">
        <v>152</v>
      </c>
      <c r="B93" s="14">
        <v>27588733.120000001</v>
      </c>
      <c r="C93" s="6">
        <v>6884198.8600000003</v>
      </c>
      <c r="D93" s="6">
        <v>3666031.06</v>
      </c>
      <c r="E93" s="6">
        <v>5293942.5</v>
      </c>
      <c r="F93" s="6">
        <v>184894.71</v>
      </c>
      <c r="G93" s="6">
        <v>1262510.04</v>
      </c>
      <c r="H93" s="6">
        <v>0</v>
      </c>
      <c r="I93" s="6">
        <v>113682.1</v>
      </c>
      <c r="J93" s="6">
        <v>1414568.98</v>
      </c>
      <c r="K93" s="6">
        <v>186573.48</v>
      </c>
      <c r="L93" s="6">
        <v>18163633.27</v>
      </c>
      <c r="M93" s="6">
        <v>1050860.6200000001</v>
      </c>
      <c r="N93" s="6">
        <v>2832596.27</v>
      </c>
      <c r="O93" s="6">
        <v>5077643.3600000003</v>
      </c>
      <c r="P93" s="6">
        <v>137103.29</v>
      </c>
      <c r="Q93" s="6">
        <v>2970418.33</v>
      </c>
      <c r="R93" s="6">
        <v>1216306.82</v>
      </c>
      <c r="S93" s="6">
        <v>0</v>
      </c>
      <c r="T93" s="6">
        <v>647893.28</v>
      </c>
      <c r="U93" s="6">
        <v>647434.32999999996</v>
      </c>
      <c r="V93" s="19">
        <v>79339024.420000002</v>
      </c>
    </row>
    <row r="94" spans="1:22" x14ac:dyDescent="0.25">
      <c r="A94" s="25" t="s">
        <v>153</v>
      </c>
      <c r="B94" s="14">
        <v>26730958.329999998</v>
      </c>
      <c r="C94" s="6">
        <v>7891570.4100000001</v>
      </c>
      <c r="D94" s="6">
        <v>3088503.37</v>
      </c>
      <c r="E94" s="6">
        <v>5223964</v>
      </c>
      <c r="F94" s="6">
        <v>197715.69</v>
      </c>
      <c r="G94" s="6">
        <v>1248659.6399999999</v>
      </c>
      <c r="H94" s="6">
        <v>0</v>
      </c>
      <c r="I94" s="6">
        <v>27439.63</v>
      </c>
      <c r="J94" s="6">
        <v>1236265.92</v>
      </c>
      <c r="K94" s="6">
        <v>311663.23</v>
      </c>
      <c r="L94" s="6">
        <v>16204563.93</v>
      </c>
      <c r="M94" s="6">
        <v>946335.01</v>
      </c>
      <c r="N94" s="6">
        <v>2950369.2799999998</v>
      </c>
      <c r="O94" s="6">
        <v>5376664.3899999997</v>
      </c>
      <c r="P94" s="6">
        <v>283523.44</v>
      </c>
      <c r="Q94" s="6">
        <v>2244067.8199999998</v>
      </c>
      <c r="R94" s="6">
        <v>1203427.32</v>
      </c>
      <c r="S94" s="6">
        <v>0</v>
      </c>
      <c r="T94" s="6">
        <v>431951.28</v>
      </c>
      <c r="U94" s="6">
        <v>480949.07</v>
      </c>
      <c r="V94" s="19">
        <v>76078591.760000005</v>
      </c>
    </row>
    <row r="95" spans="1:22" x14ac:dyDescent="0.25">
      <c r="A95" s="22" t="s">
        <v>162</v>
      </c>
      <c r="B95" s="12">
        <f t="shared" ref="B95:V95" si="18">SUM(B91:B94)</f>
        <v>116717691.05</v>
      </c>
      <c r="C95" s="5">
        <f t="shared" si="18"/>
        <v>29042062.870000001</v>
      </c>
      <c r="D95" s="5">
        <f t="shared" si="18"/>
        <v>13962144</v>
      </c>
      <c r="E95" s="5">
        <f t="shared" si="18"/>
        <v>21375649</v>
      </c>
      <c r="F95" s="5">
        <f t="shared" si="18"/>
        <v>747931.07000000007</v>
      </c>
      <c r="G95" s="5">
        <f t="shared" si="18"/>
        <v>4999562.26</v>
      </c>
      <c r="H95" s="5">
        <f t="shared" si="18"/>
        <v>0</v>
      </c>
      <c r="I95" s="5">
        <f t="shared" si="18"/>
        <v>351086.76</v>
      </c>
      <c r="J95" s="5">
        <f t="shared" si="18"/>
        <v>5311020.97</v>
      </c>
      <c r="K95" s="5">
        <f t="shared" si="18"/>
        <v>1229690.9099999999</v>
      </c>
      <c r="L95" s="5">
        <f t="shared" si="18"/>
        <v>71675040.389999986</v>
      </c>
      <c r="M95" s="5">
        <f t="shared" si="18"/>
        <v>3689301.1399999997</v>
      </c>
      <c r="N95" s="5">
        <f t="shared" si="18"/>
        <v>11742359.639999999</v>
      </c>
      <c r="O95" s="5">
        <f t="shared" si="18"/>
        <v>20935382.800000001</v>
      </c>
      <c r="P95" s="5">
        <f t="shared" si="18"/>
        <v>1280178.31</v>
      </c>
      <c r="Q95" s="5">
        <f t="shared" si="18"/>
        <v>9273353.0999999996</v>
      </c>
      <c r="R95" s="5">
        <f t="shared" si="18"/>
        <v>4816121.6700000009</v>
      </c>
      <c r="S95" s="5">
        <f t="shared" si="18"/>
        <v>0</v>
      </c>
      <c r="T95" s="5">
        <f t="shared" si="18"/>
        <v>1725740.1900000002</v>
      </c>
      <c r="U95" s="5">
        <f t="shared" si="18"/>
        <v>2006835.32</v>
      </c>
      <c r="V95" s="18">
        <f t="shared" si="18"/>
        <v>320881151.44999999</v>
      </c>
    </row>
    <row r="96" spans="1:22" x14ac:dyDescent="0.25">
      <c r="A96" s="24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46"/>
    </row>
    <row r="97" spans="1:22" x14ac:dyDescent="0.25">
      <c r="A97" s="22" t="s">
        <v>176</v>
      </c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46"/>
    </row>
    <row r="98" spans="1:22" x14ac:dyDescent="0.25">
      <c r="A98" s="25" t="s">
        <v>150</v>
      </c>
      <c r="B98" s="14">
        <v>3520526</v>
      </c>
      <c r="C98" s="6">
        <v>1218497</v>
      </c>
      <c r="D98" s="6">
        <v>399764</v>
      </c>
      <c r="E98" s="6">
        <v>928546</v>
      </c>
      <c r="F98" s="6">
        <v>0</v>
      </c>
      <c r="G98" s="6">
        <v>148850</v>
      </c>
      <c r="H98" s="6">
        <v>1876</v>
      </c>
      <c r="I98" s="6">
        <v>17396</v>
      </c>
      <c r="J98" s="6">
        <v>56399</v>
      </c>
      <c r="K98" s="6">
        <v>102161</v>
      </c>
      <c r="L98" s="6">
        <v>413290</v>
      </c>
      <c r="M98" s="6">
        <v>195123</v>
      </c>
      <c r="N98" s="6">
        <v>28357</v>
      </c>
      <c r="O98" s="6">
        <v>270011</v>
      </c>
      <c r="P98" s="6">
        <v>53747</v>
      </c>
      <c r="Q98" s="6">
        <v>246401</v>
      </c>
      <c r="R98" s="6">
        <v>5310</v>
      </c>
      <c r="S98" s="6">
        <v>0</v>
      </c>
      <c r="T98" s="6">
        <v>150323</v>
      </c>
      <c r="U98" s="6">
        <v>103002</v>
      </c>
      <c r="V98" s="19">
        <v>7859579</v>
      </c>
    </row>
    <row r="99" spans="1:22" x14ac:dyDescent="0.25">
      <c r="A99" s="25" t="s">
        <v>151</v>
      </c>
      <c r="B99" s="14">
        <v>3528166</v>
      </c>
      <c r="C99" s="6">
        <v>1055657</v>
      </c>
      <c r="D99" s="6">
        <v>380430</v>
      </c>
      <c r="E99" s="6">
        <v>902830</v>
      </c>
      <c r="F99" s="6">
        <v>0</v>
      </c>
      <c r="G99" s="6">
        <v>148850</v>
      </c>
      <c r="H99" s="6">
        <v>1876</v>
      </c>
      <c r="I99" s="6">
        <v>21065</v>
      </c>
      <c r="J99" s="6">
        <v>88596</v>
      </c>
      <c r="K99" s="6">
        <v>111248</v>
      </c>
      <c r="L99" s="6">
        <v>602473</v>
      </c>
      <c r="M99" s="6">
        <v>160782</v>
      </c>
      <c r="N99" s="6">
        <v>18579</v>
      </c>
      <c r="O99" s="6">
        <v>255793</v>
      </c>
      <c r="P99" s="6">
        <v>57361</v>
      </c>
      <c r="Q99" s="6">
        <v>337334</v>
      </c>
      <c r="R99" s="6">
        <v>587</v>
      </c>
      <c r="S99" s="6">
        <v>0</v>
      </c>
      <c r="T99" s="6">
        <v>187561</v>
      </c>
      <c r="U99" s="6">
        <v>156038</v>
      </c>
      <c r="V99" s="19">
        <v>8015226</v>
      </c>
    </row>
    <row r="100" spans="1:22" x14ac:dyDescent="0.25">
      <c r="A100" s="25" t="s">
        <v>152</v>
      </c>
      <c r="B100" s="14">
        <v>3651527</v>
      </c>
      <c r="C100" s="6">
        <v>1021679</v>
      </c>
      <c r="D100" s="6">
        <v>397477</v>
      </c>
      <c r="E100" s="6">
        <v>861745</v>
      </c>
      <c r="F100" s="6">
        <v>0</v>
      </c>
      <c r="G100" s="6">
        <v>175151</v>
      </c>
      <c r="H100" s="6">
        <v>1989</v>
      </c>
      <c r="I100" s="6">
        <v>14377</v>
      </c>
      <c r="J100" s="6">
        <v>68522</v>
      </c>
      <c r="K100" s="6">
        <v>135350</v>
      </c>
      <c r="L100" s="6">
        <v>340609</v>
      </c>
      <c r="M100" s="6">
        <v>124560</v>
      </c>
      <c r="N100" s="6">
        <v>26896</v>
      </c>
      <c r="O100" s="6">
        <v>271344</v>
      </c>
      <c r="P100" s="6">
        <v>47868</v>
      </c>
      <c r="Q100" s="6">
        <v>263870</v>
      </c>
      <c r="R100" s="6">
        <v>177</v>
      </c>
      <c r="S100" s="6">
        <v>0</v>
      </c>
      <c r="T100" s="6">
        <v>276452</v>
      </c>
      <c r="U100" s="6">
        <v>133057</v>
      </c>
      <c r="V100" s="19">
        <v>7812650</v>
      </c>
    </row>
    <row r="101" spans="1:22" x14ac:dyDescent="0.25">
      <c r="A101" s="25" t="s">
        <v>153</v>
      </c>
      <c r="B101" s="14">
        <v>3720471</v>
      </c>
      <c r="C101" s="6">
        <v>976942</v>
      </c>
      <c r="D101" s="6">
        <v>449598</v>
      </c>
      <c r="E101" s="6">
        <v>929728</v>
      </c>
      <c r="F101" s="6">
        <v>0</v>
      </c>
      <c r="G101" s="6">
        <v>175151</v>
      </c>
      <c r="H101" s="6">
        <v>1989</v>
      </c>
      <c r="I101" s="6">
        <v>22941</v>
      </c>
      <c r="J101" s="6">
        <v>28079</v>
      </c>
      <c r="K101" s="6">
        <v>81233</v>
      </c>
      <c r="L101" s="6">
        <v>426080</v>
      </c>
      <c r="M101" s="6">
        <v>144126</v>
      </c>
      <c r="N101" s="6">
        <v>17309</v>
      </c>
      <c r="O101" s="6">
        <v>319545</v>
      </c>
      <c r="P101" s="6">
        <v>50759</v>
      </c>
      <c r="Q101" s="6">
        <v>208310</v>
      </c>
      <c r="R101" s="6">
        <v>18</v>
      </c>
      <c r="S101" s="6">
        <v>0</v>
      </c>
      <c r="T101" s="6">
        <v>213309</v>
      </c>
      <c r="U101" s="6">
        <v>99717</v>
      </c>
      <c r="V101" s="19">
        <v>7865305</v>
      </c>
    </row>
    <row r="102" spans="1:22" x14ac:dyDescent="0.25">
      <c r="A102" s="22" t="s">
        <v>162</v>
      </c>
      <c r="B102" s="12">
        <f t="shared" ref="B102:V102" si="19">SUM(B98:B101)</f>
        <v>14420690</v>
      </c>
      <c r="C102" s="5">
        <f t="shared" si="19"/>
        <v>4272775</v>
      </c>
      <c r="D102" s="5">
        <f t="shared" si="19"/>
        <v>1627269</v>
      </c>
      <c r="E102" s="5">
        <f t="shared" si="19"/>
        <v>3622849</v>
      </c>
      <c r="F102" s="5">
        <f t="shared" si="19"/>
        <v>0</v>
      </c>
      <c r="G102" s="5">
        <f t="shared" si="19"/>
        <v>648002</v>
      </c>
      <c r="H102" s="5">
        <f t="shared" si="19"/>
        <v>7730</v>
      </c>
      <c r="I102" s="5">
        <f t="shared" si="19"/>
        <v>75779</v>
      </c>
      <c r="J102" s="5">
        <f t="shared" si="19"/>
        <v>241596</v>
      </c>
      <c r="K102" s="5">
        <f t="shared" si="19"/>
        <v>429992</v>
      </c>
      <c r="L102" s="5">
        <f t="shared" si="19"/>
        <v>1782452</v>
      </c>
      <c r="M102" s="5">
        <f t="shared" si="19"/>
        <v>624591</v>
      </c>
      <c r="N102" s="5">
        <f t="shared" si="19"/>
        <v>91141</v>
      </c>
      <c r="O102" s="5">
        <f t="shared" si="19"/>
        <v>1116693</v>
      </c>
      <c r="P102" s="5">
        <f t="shared" si="19"/>
        <v>209735</v>
      </c>
      <c r="Q102" s="5">
        <f t="shared" si="19"/>
        <v>1055915</v>
      </c>
      <c r="R102" s="5">
        <f t="shared" si="19"/>
        <v>6092</v>
      </c>
      <c r="S102" s="5">
        <f t="shared" si="19"/>
        <v>0</v>
      </c>
      <c r="T102" s="5">
        <f t="shared" si="19"/>
        <v>827645</v>
      </c>
      <c r="U102" s="5">
        <f t="shared" si="19"/>
        <v>491814</v>
      </c>
      <c r="V102" s="18">
        <f t="shared" si="19"/>
        <v>31552760</v>
      </c>
    </row>
    <row r="103" spans="1:22" x14ac:dyDescent="0.25">
      <c r="A103" s="24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46"/>
    </row>
    <row r="104" spans="1:22" x14ac:dyDescent="0.25">
      <c r="A104" s="22" t="s">
        <v>177</v>
      </c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46"/>
    </row>
    <row r="105" spans="1:22" x14ac:dyDescent="0.25">
      <c r="A105" s="25" t="s">
        <v>150</v>
      </c>
      <c r="B105" s="14">
        <v>22280550</v>
      </c>
      <c r="C105" s="6">
        <v>5443869</v>
      </c>
      <c r="D105" s="6">
        <v>1835405</v>
      </c>
      <c r="E105" s="6">
        <v>5384665</v>
      </c>
      <c r="F105" s="6">
        <v>0</v>
      </c>
      <c r="G105" s="6">
        <v>533173</v>
      </c>
      <c r="H105" s="6">
        <v>2602364</v>
      </c>
      <c r="I105" s="6">
        <v>104807</v>
      </c>
      <c r="J105" s="6">
        <v>2497243</v>
      </c>
      <c r="K105" s="6">
        <v>286486</v>
      </c>
      <c r="L105" s="6">
        <v>9720009</v>
      </c>
      <c r="M105" s="6">
        <v>1106284</v>
      </c>
      <c r="N105" s="6">
        <v>883572</v>
      </c>
      <c r="O105" s="6">
        <v>1410244</v>
      </c>
      <c r="P105" s="6">
        <v>466855</v>
      </c>
      <c r="Q105" s="6">
        <v>1094786</v>
      </c>
      <c r="R105" s="6">
        <v>45141</v>
      </c>
      <c r="S105" s="6">
        <v>0</v>
      </c>
      <c r="T105" s="6">
        <v>499417</v>
      </c>
      <c r="U105" s="6">
        <v>492879</v>
      </c>
      <c r="V105" s="19">
        <v>56687749</v>
      </c>
    </row>
    <row r="106" spans="1:22" x14ac:dyDescent="0.25">
      <c r="A106" s="25" t="s">
        <v>151</v>
      </c>
      <c r="B106" s="14">
        <v>19739631</v>
      </c>
      <c r="C106" s="6">
        <v>5548527</v>
      </c>
      <c r="D106" s="6">
        <v>2199366</v>
      </c>
      <c r="E106" s="6">
        <v>4979973</v>
      </c>
      <c r="F106" s="6">
        <v>0</v>
      </c>
      <c r="G106" s="6">
        <v>530673</v>
      </c>
      <c r="H106" s="6">
        <v>2666134</v>
      </c>
      <c r="I106" s="6">
        <v>298489</v>
      </c>
      <c r="J106" s="6">
        <v>3311004</v>
      </c>
      <c r="K106" s="6">
        <v>434327</v>
      </c>
      <c r="L106" s="6">
        <v>8291349</v>
      </c>
      <c r="M106" s="6">
        <v>1528845</v>
      </c>
      <c r="N106" s="6">
        <v>656603</v>
      </c>
      <c r="O106" s="6">
        <v>1460103</v>
      </c>
      <c r="P106" s="6">
        <v>252291</v>
      </c>
      <c r="Q106" s="6">
        <v>1126529</v>
      </c>
      <c r="R106" s="6">
        <v>52871</v>
      </c>
      <c r="S106" s="6">
        <v>0</v>
      </c>
      <c r="T106" s="6">
        <v>567512</v>
      </c>
      <c r="U106" s="6">
        <v>677656</v>
      </c>
      <c r="V106" s="19">
        <v>54321883</v>
      </c>
    </row>
    <row r="107" spans="1:22" x14ac:dyDescent="0.25">
      <c r="A107" s="25" t="s">
        <v>152</v>
      </c>
      <c r="B107" s="14">
        <v>18957410</v>
      </c>
      <c r="C107" s="6">
        <v>5354130</v>
      </c>
      <c r="D107" s="6">
        <v>2007297</v>
      </c>
      <c r="E107" s="6">
        <v>5313142</v>
      </c>
      <c r="F107" s="6">
        <v>0</v>
      </c>
      <c r="G107" s="6">
        <v>420250</v>
      </c>
      <c r="H107" s="6">
        <v>2594594</v>
      </c>
      <c r="I107" s="6">
        <v>301652</v>
      </c>
      <c r="J107" s="6">
        <v>2955593</v>
      </c>
      <c r="K107" s="6">
        <v>292651</v>
      </c>
      <c r="L107" s="6">
        <v>7785047</v>
      </c>
      <c r="M107" s="6">
        <v>1328705</v>
      </c>
      <c r="N107" s="6">
        <v>706167</v>
      </c>
      <c r="O107" s="6">
        <v>1544522</v>
      </c>
      <c r="P107" s="6">
        <v>344569</v>
      </c>
      <c r="Q107" s="6">
        <v>1019042</v>
      </c>
      <c r="R107" s="6">
        <v>43973</v>
      </c>
      <c r="S107" s="6">
        <v>0</v>
      </c>
      <c r="T107" s="6">
        <v>823329</v>
      </c>
      <c r="U107" s="6">
        <v>574685</v>
      </c>
      <c r="V107" s="19">
        <v>52366758</v>
      </c>
    </row>
    <row r="108" spans="1:22" x14ac:dyDescent="0.25">
      <c r="A108" s="25" t="s">
        <v>153</v>
      </c>
      <c r="B108" s="14">
        <v>20455944</v>
      </c>
      <c r="C108" s="6">
        <v>5104454</v>
      </c>
      <c r="D108" s="6">
        <v>2410631</v>
      </c>
      <c r="E108" s="6">
        <v>5173769</v>
      </c>
      <c r="F108" s="6">
        <v>0</v>
      </c>
      <c r="G108" s="6">
        <v>420250</v>
      </c>
      <c r="H108" s="6">
        <v>2667312</v>
      </c>
      <c r="I108" s="6">
        <v>260364</v>
      </c>
      <c r="J108" s="6">
        <v>2971429</v>
      </c>
      <c r="K108" s="6">
        <v>278261</v>
      </c>
      <c r="L108" s="6">
        <v>8313989</v>
      </c>
      <c r="M108" s="6">
        <v>1484806</v>
      </c>
      <c r="N108" s="6">
        <v>686302</v>
      </c>
      <c r="O108" s="6">
        <v>955556</v>
      </c>
      <c r="P108" s="6">
        <v>308796</v>
      </c>
      <c r="Q108" s="6">
        <v>1257877</v>
      </c>
      <c r="R108" s="6">
        <v>57786</v>
      </c>
      <c r="S108" s="6">
        <v>0</v>
      </c>
      <c r="T108" s="6">
        <v>594702</v>
      </c>
      <c r="U108" s="6">
        <v>630230</v>
      </c>
      <c r="V108" s="19">
        <v>54032458</v>
      </c>
    </row>
    <row r="109" spans="1:22" x14ac:dyDescent="0.25">
      <c r="A109" s="22" t="s">
        <v>162</v>
      </c>
      <c r="B109" s="12">
        <f t="shared" ref="B109:V109" si="20">SUM(B105:B108)</f>
        <v>81433535</v>
      </c>
      <c r="C109" s="5">
        <f t="shared" si="20"/>
        <v>21450980</v>
      </c>
      <c r="D109" s="5">
        <f t="shared" si="20"/>
        <v>8452699</v>
      </c>
      <c r="E109" s="5">
        <f t="shared" si="20"/>
        <v>20851549</v>
      </c>
      <c r="F109" s="5">
        <f t="shared" si="20"/>
        <v>0</v>
      </c>
      <c r="G109" s="5">
        <f t="shared" si="20"/>
        <v>1904346</v>
      </c>
      <c r="H109" s="5">
        <f t="shared" si="20"/>
        <v>10530404</v>
      </c>
      <c r="I109" s="5">
        <f t="shared" si="20"/>
        <v>965312</v>
      </c>
      <c r="J109" s="5">
        <f t="shared" si="20"/>
        <v>11735269</v>
      </c>
      <c r="K109" s="5">
        <f t="shared" si="20"/>
        <v>1291725</v>
      </c>
      <c r="L109" s="5">
        <f t="shared" si="20"/>
        <v>34110394</v>
      </c>
      <c r="M109" s="5">
        <f t="shared" si="20"/>
        <v>5448640</v>
      </c>
      <c r="N109" s="5">
        <f t="shared" si="20"/>
        <v>2932644</v>
      </c>
      <c r="O109" s="5">
        <f t="shared" si="20"/>
        <v>5370425</v>
      </c>
      <c r="P109" s="5">
        <f t="shared" si="20"/>
        <v>1372511</v>
      </c>
      <c r="Q109" s="5">
        <f t="shared" si="20"/>
        <v>4498234</v>
      </c>
      <c r="R109" s="5">
        <f t="shared" si="20"/>
        <v>199771</v>
      </c>
      <c r="S109" s="5">
        <f t="shared" si="20"/>
        <v>0</v>
      </c>
      <c r="T109" s="5">
        <f t="shared" si="20"/>
        <v>2484960</v>
      </c>
      <c r="U109" s="5">
        <f t="shared" si="20"/>
        <v>2375450</v>
      </c>
      <c r="V109" s="18">
        <f t="shared" si="20"/>
        <v>217408848</v>
      </c>
    </row>
    <row r="110" spans="1:22" x14ac:dyDescent="0.25">
      <c r="A110" s="24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46"/>
    </row>
    <row r="111" spans="1:22" x14ac:dyDescent="0.25">
      <c r="A111" s="22" t="s">
        <v>178</v>
      </c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46"/>
    </row>
    <row r="112" spans="1:22" x14ac:dyDescent="0.25">
      <c r="A112" s="25" t="s">
        <v>150</v>
      </c>
      <c r="B112" s="14">
        <v>52574201</v>
      </c>
      <c r="C112" s="6">
        <v>14846979</v>
      </c>
      <c r="D112" s="6">
        <v>3831238</v>
      </c>
      <c r="E112" s="6">
        <v>13653350</v>
      </c>
      <c r="F112" s="6">
        <v>0</v>
      </c>
      <c r="G112" s="6">
        <v>1510025</v>
      </c>
      <c r="H112" s="6">
        <v>1341402</v>
      </c>
      <c r="I112" s="6">
        <v>583632</v>
      </c>
      <c r="J112" s="6">
        <v>876077</v>
      </c>
      <c r="K112" s="6">
        <v>642934</v>
      </c>
      <c r="L112" s="6">
        <v>23942950</v>
      </c>
      <c r="M112" s="6">
        <v>2292174</v>
      </c>
      <c r="N112" s="6">
        <v>1777574</v>
      </c>
      <c r="O112" s="6">
        <v>2782931</v>
      </c>
      <c r="P112" s="6">
        <v>702448</v>
      </c>
      <c r="Q112" s="6">
        <v>1823080</v>
      </c>
      <c r="R112" s="6">
        <v>14912</v>
      </c>
      <c r="S112" s="6">
        <v>0</v>
      </c>
      <c r="T112" s="6">
        <v>612703</v>
      </c>
      <c r="U112" s="6">
        <v>1542487</v>
      </c>
      <c r="V112" s="19">
        <v>125351097</v>
      </c>
    </row>
    <row r="113" spans="1:22" x14ac:dyDescent="0.25">
      <c r="A113" s="25" t="s">
        <v>151</v>
      </c>
      <c r="B113" s="14">
        <v>51001115</v>
      </c>
      <c r="C113" s="6">
        <v>15019180</v>
      </c>
      <c r="D113" s="6">
        <v>4124094</v>
      </c>
      <c r="E113" s="6">
        <v>12560330</v>
      </c>
      <c r="F113" s="6">
        <v>0</v>
      </c>
      <c r="G113" s="6">
        <v>1510025</v>
      </c>
      <c r="H113" s="6">
        <v>1321399</v>
      </c>
      <c r="I113" s="6">
        <v>738095</v>
      </c>
      <c r="J113" s="6">
        <v>1242316</v>
      </c>
      <c r="K113" s="6">
        <v>1453875</v>
      </c>
      <c r="L113" s="6">
        <v>21988716</v>
      </c>
      <c r="M113" s="6">
        <v>2753565</v>
      </c>
      <c r="N113" s="6">
        <v>1690854</v>
      </c>
      <c r="O113" s="6">
        <v>2860189</v>
      </c>
      <c r="P113" s="6">
        <v>819494</v>
      </c>
      <c r="Q113" s="6">
        <v>2014336</v>
      </c>
      <c r="R113" s="6">
        <v>22259</v>
      </c>
      <c r="S113" s="6">
        <v>0</v>
      </c>
      <c r="T113" s="6">
        <v>966515</v>
      </c>
      <c r="U113" s="6">
        <v>1645557</v>
      </c>
      <c r="V113" s="19">
        <v>123731914</v>
      </c>
    </row>
    <row r="114" spans="1:22" x14ac:dyDescent="0.25">
      <c r="A114" s="25" t="s">
        <v>152</v>
      </c>
      <c r="B114" s="14">
        <v>52997502</v>
      </c>
      <c r="C114" s="6">
        <v>14539002</v>
      </c>
      <c r="D114" s="6">
        <v>3939577</v>
      </c>
      <c r="E114" s="6">
        <v>12427598</v>
      </c>
      <c r="F114" s="6">
        <v>0</v>
      </c>
      <c r="G114" s="6">
        <v>1242603</v>
      </c>
      <c r="H114" s="6">
        <v>1217807</v>
      </c>
      <c r="I114" s="6">
        <v>898799</v>
      </c>
      <c r="J114" s="6">
        <v>840098</v>
      </c>
      <c r="K114" s="6">
        <v>1055363</v>
      </c>
      <c r="L114" s="6">
        <v>21371542</v>
      </c>
      <c r="M114" s="6">
        <v>2759110</v>
      </c>
      <c r="N114" s="6">
        <v>1717520</v>
      </c>
      <c r="O114" s="6">
        <v>3025936</v>
      </c>
      <c r="P114" s="6">
        <v>890470</v>
      </c>
      <c r="Q114" s="6">
        <v>1702769</v>
      </c>
      <c r="R114" s="6">
        <v>48579</v>
      </c>
      <c r="S114" s="6">
        <v>0</v>
      </c>
      <c r="T114" s="6">
        <v>1176289</v>
      </c>
      <c r="U114" s="6">
        <v>1850759</v>
      </c>
      <c r="V114" s="19">
        <v>123701323</v>
      </c>
    </row>
    <row r="115" spans="1:22" x14ac:dyDescent="0.25">
      <c r="A115" s="25" t="s">
        <v>153</v>
      </c>
      <c r="B115" s="14">
        <v>54751053</v>
      </c>
      <c r="C115" s="6">
        <v>13903979</v>
      </c>
      <c r="D115" s="6">
        <v>5115380</v>
      </c>
      <c r="E115" s="6">
        <v>11955885</v>
      </c>
      <c r="F115" s="6">
        <v>0</v>
      </c>
      <c r="G115" s="6">
        <v>1242603</v>
      </c>
      <c r="H115" s="6">
        <v>1182949</v>
      </c>
      <c r="I115" s="6">
        <v>929502</v>
      </c>
      <c r="J115" s="6">
        <v>2201221</v>
      </c>
      <c r="K115" s="6">
        <v>878772</v>
      </c>
      <c r="L115" s="6">
        <v>24719599</v>
      </c>
      <c r="M115" s="6">
        <v>2739701</v>
      </c>
      <c r="N115" s="6">
        <v>1849725</v>
      </c>
      <c r="O115" s="6">
        <v>1876280</v>
      </c>
      <c r="P115" s="6">
        <v>830197</v>
      </c>
      <c r="Q115" s="6">
        <v>1702162</v>
      </c>
      <c r="R115" s="6">
        <v>14751</v>
      </c>
      <c r="S115" s="6">
        <v>0</v>
      </c>
      <c r="T115" s="6">
        <v>922661</v>
      </c>
      <c r="U115" s="6">
        <v>1632607</v>
      </c>
      <c r="V115" s="19">
        <v>128449027</v>
      </c>
    </row>
    <row r="116" spans="1:22" x14ac:dyDescent="0.25">
      <c r="A116" s="22" t="s">
        <v>162</v>
      </c>
      <c r="B116" s="12">
        <f t="shared" ref="B116:V116" si="21">SUM(B112:B115)</f>
        <v>211323871</v>
      </c>
      <c r="C116" s="5">
        <f t="shared" si="21"/>
        <v>58309140</v>
      </c>
      <c r="D116" s="5">
        <f t="shared" si="21"/>
        <v>17010289</v>
      </c>
      <c r="E116" s="5">
        <f t="shared" si="21"/>
        <v>50597163</v>
      </c>
      <c r="F116" s="5">
        <f t="shared" si="21"/>
        <v>0</v>
      </c>
      <c r="G116" s="5">
        <f t="shared" si="21"/>
        <v>5505256</v>
      </c>
      <c r="H116" s="5">
        <f t="shared" si="21"/>
        <v>5063557</v>
      </c>
      <c r="I116" s="5">
        <f t="shared" si="21"/>
        <v>3150028</v>
      </c>
      <c r="J116" s="5">
        <f t="shared" si="21"/>
        <v>5159712</v>
      </c>
      <c r="K116" s="5">
        <f t="shared" si="21"/>
        <v>4030944</v>
      </c>
      <c r="L116" s="5">
        <f t="shared" si="21"/>
        <v>92022807</v>
      </c>
      <c r="M116" s="5">
        <f t="shared" si="21"/>
        <v>10544550</v>
      </c>
      <c r="N116" s="5">
        <f t="shared" si="21"/>
        <v>7035673</v>
      </c>
      <c r="O116" s="5">
        <f t="shared" si="21"/>
        <v>10545336</v>
      </c>
      <c r="P116" s="5">
        <f t="shared" si="21"/>
        <v>3242609</v>
      </c>
      <c r="Q116" s="5">
        <f t="shared" si="21"/>
        <v>7242347</v>
      </c>
      <c r="R116" s="5">
        <f t="shared" si="21"/>
        <v>100501</v>
      </c>
      <c r="S116" s="5">
        <f t="shared" si="21"/>
        <v>0</v>
      </c>
      <c r="T116" s="5">
        <f t="shared" si="21"/>
        <v>3678168</v>
      </c>
      <c r="U116" s="5">
        <f t="shared" si="21"/>
        <v>6671410</v>
      </c>
      <c r="V116" s="18">
        <f t="shared" si="21"/>
        <v>501233361</v>
      </c>
    </row>
    <row r="117" spans="1:22" x14ac:dyDescent="0.25">
      <c r="A117" s="24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46"/>
    </row>
    <row r="118" spans="1:22" x14ac:dyDescent="0.25">
      <c r="A118" s="22" t="s">
        <v>179</v>
      </c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46"/>
    </row>
    <row r="119" spans="1:22" x14ac:dyDescent="0.25">
      <c r="A119" s="25" t="s">
        <v>150</v>
      </c>
      <c r="B119" s="14">
        <v>41122189.649999999</v>
      </c>
      <c r="C119" s="6">
        <v>10164105.09</v>
      </c>
      <c r="D119" s="6">
        <v>4515827.22</v>
      </c>
      <c r="E119" s="6">
        <v>6207596</v>
      </c>
      <c r="F119" s="6">
        <v>210907.35</v>
      </c>
      <c r="G119" s="6">
        <v>1521827.76</v>
      </c>
      <c r="H119" s="6">
        <v>0</v>
      </c>
      <c r="I119" s="6">
        <v>47584.54</v>
      </c>
      <c r="J119" s="6">
        <v>1504711.91</v>
      </c>
      <c r="K119" s="6">
        <v>398010.21</v>
      </c>
      <c r="L119" s="6">
        <v>21082457.600000001</v>
      </c>
      <c r="M119" s="6">
        <v>1146027.3500000001</v>
      </c>
      <c r="N119" s="6">
        <v>3036946.96</v>
      </c>
      <c r="O119" s="6">
        <v>6537509.8399999999</v>
      </c>
      <c r="P119" s="6">
        <v>358519.22</v>
      </c>
      <c r="Q119" s="6">
        <v>1941042.39</v>
      </c>
      <c r="R119" s="6">
        <v>1566424.36</v>
      </c>
      <c r="S119" s="6">
        <v>0</v>
      </c>
      <c r="T119" s="6">
        <v>520324.7</v>
      </c>
      <c r="U119" s="6">
        <v>506248.62</v>
      </c>
      <c r="V119" s="19">
        <v>102388260.77</v>
      </c>
    </row>
    <row r="120" spans="1:22" x14ac:dyDescent="0.25">
      <c r="A120" s="25" t="s">
        <v>151</v>
      </c>
      <c r="B120" s="14">
        <v>37114453.649999999</v>
      </c>
      <c r="C120" s="6">
        <v>9685625.8300000001</v>
      </c>
      <c r="D120" s="6">
        <v>4534710.43</v>
      </c>
      <c r="E120" s="6">
        <v>6189239</v>
      </c>
      <c r="F120" s="6">
        <v>216491.46</v>
      </c>
      <c r="G120" s="6">
        <v>1451095.39</v>
      </c>
      <c r="H120" s="6">
        <v>0</v>
      </c>
      <c r="I120" s="6">
        <v>76432.36</v>
      </c>
      <c r="J120" s="6">
        <v>1525307.93</v>
      </c>
      <c r="K120" s="6">
        <v>425404.35</v>
      </c>
      <c r="L120" s="6">
        <v>18943534.399999999</v>
      </c>
      <c r="M120" s="6">
        <v>1252963.02</v>
      </c>
      <c r="N120" s="6">
        <v>3108059.5</v>
      </c>
      <c r="O120" s="6">
        <v>6847038.6500000004</v>
      </c>
      <c r="P120" s="6">
        <v>403285.23</v>
      </c>
      <c r="Q120" s="6">
        <v>2784133.59</v>
      </c>
      <c r="R120" s="6">
        <v>1500248.66</v>
      </c>
      <c r="S120" s="6">
        <v>0</v>
      </c>
      <c r="T120" s="6">
        <v>508773.23</v>
      </c>
      <c r="U120" s="6">
        <v>461243.5</v>
      </c>
      <c r="V120" s="19">
        <v>97028040.180000007</v>
      </c>
    </row>
    <row r="121" spans="1:22" x14ac:dyDescent="0.25">
      <c r="A121" s="25" t="s">
        <v>152</v>
      </c>
      <c r="B121" s="14">
        <v>38209456.149999999</v>
      </c>
      <c r="C121" s="6">
        <v>9413986.5800000001</v>
      </c>
      <c r="D121" s="6">
        <v>4723257.5599999996</v>
      </c>
      <c r="E121" s="6">
        <v>6111087.5</v>
      </c>
      <c r="F121" s="6">
        <v>216870.12</v>
      </c>
      <c r="G121" s="6">
        <v>1495248.87</v>
      </c>
      <c r="H121" s="6">
        <v>0</v>
      </c>
      <c r="I121" s="6">
        <v>142339.10999999999</v>
      </c>
      <c r="J121" s="6">
        <v>1340575.5</v>
      </c>
      <c r="K121" s="6">
        <v>459924.58</v>
      </c>
      <c r="L121" s="6">
        <v>19911587.5</v>
      </c>
      <c r="M121" s="6">
        <v>1233931.21</v>
      </c>
      <c r="N121" s="6">
        <v>2992085.55</v>
      </c>
      <c r="O121" s="6">
        <v>6542345.2599999998</v>
      </c>
      <c r="P121" s="6">
        <v>426091.54</v>
      </c>
      <c r="Q121" s="6">
        <v>2524997.77</v>
      </c>
      <c r="R121" s="6">
        <v>1546346.36</v>
      </c>
      <c r="S121" s="6">
        <v>0</v>
      </c>
      <c r="T121" s="6">
        <v>963717</v>
      </c>
      <c r="U121" s="6">
        <v>650920.98</v>
      </c>
      <c r="V121" s="19">
        <v>98904769.140000001</v>
      </c>
    </row>
    <row r="122" spans="1:22" x14ac:dyDescent="0.25">
      <c r="A122" s="25" t="s">
        <v>153</v>
      </c>
      <c r="B122" s="14">
        <v>37284897.869999997</v>
      </c>
      <c r="C122" s="6">
        <v>9745972.0899999999</v>
      </c>
      <c r="D122" s="6">
        <v>4678457.7300000004</v>
      </c>
      <c r="E122" s="6">
        <v>6077157.5</v>
      </c>
      <c r="F122" s="6">
        <v>232772.7</v>
      </c>
      <c r="G122" s="6">
        <v>1484025.63</v>
      </c>
      <c r="H122" s="6">
        <v>0</v>
      </c>
      <c r="I122" s="6">
        <v>12878.15</v>
      </c>
      <c r="J122" s="6">
        <v>1714687.6</v>
      </c>
      <c r="K122" s="6">
        <v>275154.21999999997</v>
      </c>
      <c r="L122" s="6">
        <v>20491942.140000001</v>
      </c>
      <c r="M122" s="6">
        <v>1226440.49</v>
      </c>
      <c r="N122" s="6">
        <v>2765231.5</v>
      </c>
      <c r="O122" s="6">
        <v>6816696.6699999999</v>
      </c>
      <c r="P122" s="6">
        <v>440367.38</v>
      </c>
      <c r="Q122" s="6">
        <v>2470196.91</v>
      </c>
      <c r="R122" s="6">
        <v>1711591.07</v>
      </c>
      <c r="S122" s="6">
        <v>0</v>
      </c>
      <c r="T122" s="6">
        <v>800885.01</v>
      </c>
      <c r="U122" s="6">
        <v>856126.56</v>
      </c>
      <c r="V122" s="19">
        <v>99085481.219999999</v>
      </c>
    </row>
    <row r="123" spans="1:22" x14ac:dyDescent="0.25">
      <c r="A123" s="22" t="s">
        <v>162</v>
      </c>
      <c r="B123" s="12">
        <f t="shared" ref="B123:V123" si="22">SUM(B119:B122)</f>
        <v>153730997.31999999</v>
      </c>
      <c r="C123" s="5">
        <f t="shared" si="22"/>
        <v>39009689.590000004</v>
      </c>
      <c r="D123" s="5">
        <f t="shared" si="22"/>
        <v>18452252.939999998</v>
      </c>
      <c r="E123" s="5">
        <f t="shared" si="22"/>
        <v>24585080</v>
      </c>
      <c r="F123" s="5">
        <f t="shared" si="22"/>
        <v>877041.62999999989</v>
      </c>
      <c r="G123" s="5">
        <f t="shared" si="22"/>
        <v>5952197.6499999994</v>
      </c>
      <c r="H123" s="5">
        <f t="shared" si="22"/>
        <v>0</v>
      </c>
      <c r="I123" s="5">
        <f t="shared" si="22"/>
        <v>279234.16000000003</v>
      </c>
      <c r="J123" s="5">
        <f t="shared" si="22"/>
        <v>6085282.9399999995</v>
      </c>
      <c r="K123" s="5">
        <f t="shared" si="22"/>
        <v>1558493.36</v>
      </c>
      <c r="L123" s="5">
        <f t="shared" si="22"/>
        <v>80429521.640000001</v>
      </c>
      <c r="M123" s="5">
        <f t="shared" si="22"/>
        <v>4859362.07</v>
      </c>
      <c r="N123" s="5">
        <f t="shared" si="22"/>
        <v>11902323.51</v>
      </c>
      <c r="O123" s="5">
        <f t="shared" si="22"/>
        <v>26743590.420000002</v>
      </c>
      <c r="P123" s="5">
        <f t="shared" si="22"/>
        <v>1628263.37</v>
      </c>
      <c r="Q123" s="5">
        <f t="shared" si="22"/>
        <v>9720370.6600000001</v>
      </c>
      <c r="R123" s="5">
        <f t="shared" si="22"/>
        <v>6324610.4500000002</v>
      </c>
      <c r="S123" s="5">
        <f t="shared" si="22"/>
        <v>0</v>
      </c>
      <c r="T123" s="5">
        <f t="shared" si="22"/>
        <v>2793699.94</v>
      </c>
      <c r="U123" s="5">
        <f t="shared" si="22"/>
        <v>2474539.66</v>
      </c>
      <c r="V123" s="18">
        <f t="shared" si="22"/>
        <v>397406551.30999994</v>
      </c>
    </row>
    <row r="124" spans="1:22" x14ac:dyDescent="0.25">
      <c r="A124" s="24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46"/>
    </row>
    <row r="125" spans="1:22" x14ac:dyDescent="0.25">
      <c r="A125" s="22" t="s">
        <v>181</v>
      </c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46"/>
    </row>
    <row r="126" spans="1:22" x14ac:dyDescent="0.25">
      <c r="A126" s="25" t="s">
        <v>150</v>
      </c>
      <c r="B126" s="14">
        <v>85921285</v>
      </c>
      <c r="C126" s="6">
        <v>21152018</v>
      </c>
      <c r="D126" s="6">
        <v>9637612</v>
      </c>
      <c r="E126" s="6">
        <v>8812515</v>
      </c>
      <c r="F126" s="6">
        <v>184921</v>
      </c>
      <c r="G126" s="6">
        <v>2737548</v>
      </c>
      <c r="H126" s="6">
        <v>976857</v>
      </c>
      <c r="I126" s="6">
        <v>0</v>
      </c>
      <c r="J126" s="6">
        <v>7043300</v>
      </c>
      <c r="K126" s="6">
        <v>320088</v>
      </c>
      <c r="L126" s="6">
        <v>34522485</v>
      </c>
      <c r="M126" s="6">
        <v>1759358</v>
      </c>
      <c r="N126" s="6">
        <v>950537</v>
      </c>
      <c r="O126" s="6">
        <v>14060267</v>
      </c>
      <c r="P126" s="6">
        <v>1121309</v>
      </c>
      <c r="Q126" s="6">
        <v>3072230</v>
      </c>
      <c r="R126" s="6">
        <v>256174</v>
      </c>
      <c r="S126" s="6">
        <v>0</v>
      </c>
      <c r="T126" s="6">
        <v>1349042</v>
      </c>
      <c r="U126" s="6">
        <v>2251871</v>
      </c>
      <c r="V126" s="19">
        <v>196129417</v>
      </c>
    </row>
    <row r="127" spans="1:22" x14ac:dyDescent="0.25">
      <c r="A127" s="25" t="s">
        <v>151</v>
      </c>
      <c r="B127" s="14">
        <v>85750618</v>
      </c>
      <c r="C127" s="6">
        <v>21398973</v>
      </c>
      <c r="D127" s="6">
        <v>9653721</v>
      </c>
      <c r="E127" s="6">
        <v>9363148</v>
      </c>
      <c r="F127" s="6">
        <v>184734</v>
      </c>
      <c r="G127" s="6">
        <v>2737556</v>
      </c>
      <c r="H127" s="6">
        <v>1020852</v>
      </c>
      <c r="I127" s="6">
        <v>0</v>
      </c>
      <c r="J127" s="6">
        <v>6928558</v>
      </c>
      <c r="K127" s="6">
        <v>209233</v>
      </c>
      <c r="L127" s="6">
        <v>38081243</v>
      </c>
      <c r="M127" s="6">
        <v>1748129</v>
      </c>
      <c r="N127" s="6">
        <v>657466</v>
      </c>
      <c r="O127" s="6">
        <v>14646179</v>
      </c>
      <c r="P127" s="6">
        <v>1080162</v>
      </c>
      <c r="Q127" s="6">
        <v>2900834</v>
      </c>
      <c r="R127" s="6">
        <v>159517</v>
      </c>
      <c r="S127" s="6">
        <v>0</v>
      </c>
      <c r="T127" s="6">
        <v>1886475</v>
      </c>
      <c r="U127" s="6">
        <v>2444118</v>
      </c>
      <c r="V127" s="19">
        <v>200851516</v>
      </c>
    </row>
    <row r="128" spans="1:22" x14ac:dyDescent="0.25">
      <c r="A128" s="25" t="s">
        <v>152</v>
      </c>
      <c r="B128" s="14">
        <v>86113737</v>
      </c>
      <c r="C128" s="6">
        <v>21657673</v>
      </c>
      <c r="D128" s="6">
        <v>10229954</v>
      </c>
      <c r="E128" s="6">
        <v>8850649</v>
      </c>
      <c r="F128" s="6">
        <v>185066</v>
      </c>
      <c r="G128" s="6">
        <v>2737706</v>
      </c>
      <c r="H128" s="6">
        <v>1286419</v>
      </c>
      <c r="I128" s="6">
        <v>0</v>
      </c>
      <c r="J128" s="6">
        <v>8256424</v>
      </c>
      <c r="K128" s="6">
        <v>708417</v>
      </c>
      <c r="L128" s="6">
        <v>40877715</v>
      </c>
      <c r="M128" s="6">
        <v>1802911</v>
      </c>
      <c r="N128" s="6">
        <v>255768</v>
      </c>
      <c r="O128" s="6">
        <v>14424080</v>
      </c>
      <c r="P128" s="6">
        <v>889346</v>
      </c>
      <c r="Q128" s="6">
        <v>2943589</v>
      </c>
      <c r="R128" s="6">
        <v>227673</v>
      </c>
      <c r="S128" s="6">
        <v>0</v>
      </c>
      <c r="T128" s="6">
        <v>2436334</v>
      </c>
      <c r="U128" s="6">
        <v>5968930</v>
      </c>
      <c r="V128" s="19">
        <v>209852391</v>
      </c>
    </row>
    <row r="129" spans="1:22" x14ac:dyDescent="0.25">
      <c r="A129" s="25" t="s">
        <v>153</v>
      </c>
      <c r="B129" s="14">
        <v>89992601</v>
      </c>
      <c r="C129" s="6">
        <v>23322514</v>
      </c>
      <c r="D129" s="6">
        <v>9991246</v>
      </c>
      <c r="E129" s="6">
        <v>9483120</v>
      </c>
      <c r="F129" s="6">
        <v>245093</v>
      </c>
      <c r="G129" s="6">
        <v>2464536</v>
      </c>
      <c r="H129" s="6">
        <v>1414960</v>
      </c>
      <c r="I129" s="6">
        <v>168</v>
      </c>
      <c r="J129" s="6">
        <v>8503984</v>
      </c>
      <c r="K129" s="6">
        <v>618734</v>
      </c>
      <c r="L129" s="6">
        <v>42413653</v>
      </c>
      <c r="M129" s="6">
        <v>2063522</v>
      </c>
      <c r="N129" s="6">
        <v>561752</v>
      </c>
      <c r="O129" s="6">
        <v>14586021</v>
      </c>
      <c r="P129" s="6">
        <v>900720</v>
      </c>
      <c r="Q129" s="6">
        <v>2816113</v>
      </c>
      <c r="R129" s="6">
        <v>242783</v>
      </c>
      <c r="S129" s="6">
        <v>0</v>
      </c>
      <c r="T129" s="6">
        <v>1872671</v>
      </c>
      <c r="U129" s="6">
        <v>-1211672</v>
      </c>
      <c r="V129" s="19">
        <v>210282519</v>
      </c>
    </row>
    <row r="130" spans="1:22" x14ac:dyDescent="0.25">
      <c r="A130" s="22" t="s">
        <v>162</v>
      </c>
      <c r="B130" s="12">
        <f t="shared" ref="B130:V130" si="23">SUM(B126:B129)</f>
        <v>347778241</v>
      </c>
      <c r="C130" s="5">
        <f t="shared" si="23"/>
        <v>87531178</v>
      </c>
      <c r="D130" s="5">
        <f t="shared" si="23"/>
        <v>39512533</v>
      </c>
      <c r="E130" s="5">
        <f t="shared" si="23"/>
        <v>36509432</v>
      </c>
      <c r="F130" s="5">
        <f t="shared" si="23"/>
        <v>799814</v>
      </c>
      <c r="G130" s="5">
        <f t="shared" si="23"/>
        <v>10677346</v>
      </c>
      <c r="H130" s="5">
        <f t="shared" si="23"/>
        <v>4699088</v>
      </c>
      <c r="I130" s="5">
        <f t="shared" si="23"/>
        <v>168</v>
      </c>
      <c r="J130" s="5">
        <f t="shared" si="23"/>
        <v>30732266</v>
      </c>
      <c r="K130" s="5">
        <f t="shared" si="23"/>
        <v>1856472</v>
      </c>
      <c r="L130" s="5">
        <f t="shared" si="23"/>
        <v>155895096</v>
      </c>
      <c r="M130" s="5">
        <f t="shared" si="23"/>
        <v>7373920</v>
      </c>
      <c r="N130" s="5">
        <f t="shared" si="23"/>
        <v>2425523</v>
      </c>
      <c r="O130" s="5">
        <f t="shared" si="23"/>
        <v>57716547</v>
      </c>
      <c r="P130" s="5">
        <f t="shared" si="23"/>
        <v>3991537</v>
      </c>
      <c r="Q130" s="5">
        <f t="shared" si="23"/>
        <v>11732766</v>
      </c>
      <c r="R130" s="5">
        <f t="shared" si="23"/>
        <v>886147</v>
      </c>
      <c r="S130" s="5">
        <f t="shared" si="23"/>
        <v>0</v>
      </c>
      <c r="T130" s="5">
        <f t="shared" si="23"/>
        <v>7544522</v>
      </c>
      <c r="U130" s="5">
        <f t="shared" si="23"/>
        <v>9453247</v>
      </c>
      <c r="V130" s="18">
        <f t="shared" si="23"/>
        <v>817115843</v>
      </c>
    </row>
    <row r="131" spans="1:22" x14ac:dyDescent="0.25">
      <c r="A131" s="24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46"/>
    </row>
    <row r="132" spans="1:22" x14ac:dyDescent="0.25">
      <c r="A132" s="22" t="s">
        <v>180</v>
      </c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46"/>
    </row>
    <row r="133" spans="1:22" x14ac:dyDescent="0.25">
      <c r="A133" s="25" t="s">
        <v>150</v>
      </c>
      <c r="B133" s="14">
        <v>93338736</v>
      </c>
      <c r="C133" s="6">
        <v>37492788</v>
      </c>
      <c r="D133" s="6">
        <v>6973451</v>
      </c>
      <c r="E133" s="6">
        <v>0</v>
      </c>
      <c r="F133" s="6">
        <v>363581</v>
      </c>
      <c r="G133" s="6">
        <v>267849</v>
      </c>
      <c r="H133" s="6">
        <v>0</v>
      </c>
      <c r="I133" s="6">
        <v>1392641</v>
      </c>
      <c r="J133" s="6">
        <v>10256845</v>
      </c>
      <c r="K133" s="6">
        <v>0</v>
      </c>
      <c r="L133" s="6">
        <v>38436699</v>
      </c>
      <c r="M133" s="6">
        <v>1793703</v>
      </c>
      <c r="N133" s="6">
        <v>7528713</v>
      </c>
      <c r="O133" s="6">
        <v>10444021</v>
      </c>
      <c r="P133" s="6">
        <v>2261989</v>
      </c>
      <c r="Q133" s="6">
        <v>2563013</v>
      </c>
      <c r="R133" s="6">
        <v>1341305</v>
      </c>
      <c r="S133" s="6">
        <v>0</v>
      </c>
      <c r="T133" s="6">
        <v>1015206</v>
      </c>
      <c r="U133" s="6">
        <v>2048295</v>
      </c>
      <c r="V133" s="19">
        <v>217518835</v>
      </c>
    </row>
    <row r="134" spans="1:22" x14ac:dyDescent="0.25">
      <c r="A134" s="25" t="s">
        <v>151</v>
      </c>
      <c r="B134" s="14">
        <v>85158922</v>
      </c>
      <c r="C134" s="6">
        <v>36958323</v>
      </c>
      <c r="D134" s="6">
        <v>7009302</v>
      </c>
      <c r="E134" s="6">
        <v>0</v>
      </c>
      <c r="F134" s="6">
        <v>344476</v>
      </c>
      <c r="G134" s="6">
        <v>595136</v>
      </c>
      <c r="H134" s="6">
        <v>0</v>
      </c>
      <c r="I134" s="6">
        <v>792478</v>
      </c>
      <c r="J134" s="6">
        <v>10333739</v>
      </c>
      <c r="K134" s="6">
        <v>0</v>
      </c>
      <c r="L134" s="6">
        <v>34543137</v>
      </c>
      <c r="M134" s="6">
        <v>-1976407</v>
      </c>
      <c r="N134" s="6">
        <v>7633356</v>
      </c>
      <c r="O134" s="6">
        <v>12744309</v>
      </c>
      <c r="P134" s="6">
        <v>2390058</v>
      </c>
      <c r="Q134" s="6">
        <v>2794944</v>
      </c>
      <c r="R134" s="6">
        <v>1422786</v>
      </c>
      <c r="S134" s="6">
        <v>0</v>
      </c>
      <c r="T134" s="6">
        <v>1336054</v>
      </c>
      <c r="U134" s="6">
        <v>2287171</v>
      </c>
      <c r="V134" s="19">
        <v>204367784</v>
      </c>
    </row>
    <row r="135" spans="1:22" x14ac:dyDescent="0.25">
      <c r="A135" s="25" t="s">
        <v>152</v>
      </c>
      <c r="B135" s="14">
        <v>83399764</v>
      </c>
      <c r="C135" s="6">
        <v>38503175</v>
      </c>
      <c r="D135" s="6">
        <v>8401743</v>
      </c>
      <c r="E135" s="6">
        <v>0</v>
      </c>
      <c r="F135" s="6">
        <v>397309</v>
      </c>
      <c r="G135" s="6">
        <v>223469</v>
      </c>
      <c r="H135" s="6">
        <v>0</v>
      </c>
      <c r="I135" s="6">
        <v>433508</v>
      </c>
      <c r="J135" s="6">
        <v>11039308</v>
      </c>
      <c r="K135" s="6">
        <v>0</v>
      </c>
      <c r="L135" s="6">
        <v>33197928</v>
      </c>
      <c r="M135" s="6">
        <v>1769102</v>
      </c>
      <c r="N135" s="6">
        <v>7331926</v>
      </c>
      <c r="O135" s="6">
        <v>10217312</v>
      </c>
      <c r="P135" s="6">
        <v>449789</v>
      </c>
      <c r="Q135" s="6">
        <v>2346188</v>
      </c>
      <c r="R135" s="6">
        <v>1691898</v>
      </c>
      <c r="S135" s="6">
        <v>0</v>
      </c>
      <c r="T135" s="6">
        <v>1757032</v>
      </c>
      <c r="U135" s="6">
        <v>2126438</v>
      </c>
      <c r="V135" s="19">
        <v>203285889</v>
      </c>
    </row>
    <row r="136" spans="1:22" x14ac:dyDescent="0.25">
      <c r="A136" s="25" t="s">
        <v>153</v>
      </c>
      <c r="B136" s="14">
        <v>88703852</v>
      </c>
      <c r="C136" s="6">
        <v>37420675</v>
      </c>
      <c r="D136" s="6">
        <v>8909388</v>
      </c>
      <c r="E136" s="6">
        <v>0</v>
      </c>
      <c r="F136" s="6">
        <v>391668</v>
      </c>
      <c r="G136" s="6">
        <v>288225</v>
      </c>
      <c r="H136" s="6">
        <v>0</v>
      </c>
      <c r="I136" s="6">
        <v>985173</v>
      </c>
      <c r="J136" s="6">
        <v>10997179</v>
      </c>
      <c r="K136" s="6">
        <v>0</v>
      </c>
      <c r="L136" s="6">
        <v>37258879</v>
      </c>
      <c r="M136" s="6">
        <v>2171062</v>
      </c>
      <c r="N136" s="6">
        <v>8138122</v>
      </c>
      <c r="O136" s="6">
        <v>10662381</v>
      </c>
      <c r="P136" s="6">
        <v>407672</v>
      </c>
      <c r="Q136" s="6">
        <v>2375924</v>
      </c>
      <c r="R136" s="6">
        <v>1693813</v>
      </c>
      <c r="S136" s="6">
        <v>0</v>
      </c>
      <c r="T136" s="6">
        <v>1377363</v>
      </c>
      <c r="U136" s="6">
        <v>2079180</v>
      </c>
      <c r="V136" s="19">
        <v>213860556</v>
      </c>
    </row>
    <row r="137" spans="1:22" x14ac:dyDescent="0.25">
      <c r="A137" s="22" t="s">
        <v>162</v>
      </c>
      <c r="B137" s="12">
        <f t="shared" ref="B137:V137" si="24">SUM(B133:B136)</f>
        <v>350601274</v>
      </c>
      <c r="C137" s="5">
        <f t="shared" si="24"/>
        <v>150374961</v>
      </c>
      <c r="D137" s="5">
        <f t="shared" si="24"/>
        <v>31293884</v>
      </c>
      <c r="E137" s="5">
        <f t="shared" si="24"/>
        <v>0</v>
      </c>
      <c r="F137" s="5">
        <f t="shared" si="24"/>
        <v>1497034</v>
      </c>
      <c r="G137" s="5">
        <f t="shared" si="24"/>
        <v>1374679</v>
      </c>
      <c r="H137" s="5">
        <f t="shared" si="24"/>
        <v>0</v>
      </c>
      <c r="I137" s="5">
        <f t="shared" si="24"/>
        <v>3603800</v>
      </c>
      <c r="J137" s="5">
        <f t="shared" si="24"/>
        <v>42627071</v>
      </c>
      <c r="K137" s="5">
        <f t="shared" si="24"/>
        <v>0</v>
      </c>
      <c r="L137" s="5">
        <f t="shared" si="24"/>
        <v>143436643</v>
      </c>
      <c r="M137" s="5">
        <f t="shared" si="24"/>
        <v>3757460</v>
      </c>
      <c r="N137" s="5">
        <f t="shared" si="24"/>
        <v>30632117</v>
      </c>
      <c r="O137" s="5">
        <f t="shared" si="24"/>
        <v>44068023</v>
      </c>
      <c r="P137" s="5">
        <f t="shared" si="24"/>
        <v>5509508</v>
      </c>
      <c r="Q137" s="5">
        <f t="shared" si="24"/>
        <v>10080069</v>
      </c>
      <c r="R137" s="5">
        <f t="shared" si="24"/>
        <v>6149802</v>
      </c>
      <c r="S137" s="5">
        <f t="shared" si="24"/>
        <v>0</v>
      </c>
      <c r="T137" s="5">
        <f t="shared" si="24"/>
        <v>5485655</v>
      </c>
      <c r="U137" s="5">
        <f t="shared" si="24"/>
        <v>8541084</v>
      </c>
      <c r="V137" s="18">
        <f t="shared" si="24"/>
        <v>839033064</v>
      </c>
    </row>
    <row r="138" spans="1:22" x14ac:dyDescent="0.25">
      <c r="A138" s="24"/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46"/>
    </row>
    <row r="139" spans="1:22" x14ac:dyDescent="0.25">
      <c r="A139" s="22" t="s">
        <v>182</v>
      </c>
      <c r="B139" s="32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46"/>
    </row>
    <row r="140" spans="1:22" x14ac:dyDescent="0.25">
      <c r="A140" s="25" t="s">
        <v>150</v>
      </c>
      <c r="B140" s="14">
        <v>30414316.989999998</v>
      </c>
      <c r="C140" s="6">
        <v>8125726.8499999996</v>
      </c>
      <c r="D140" s="6">
        <v>3583725.68</v>
      </c>
      <c r="E140" s="6">
        <v>5059648</v>
      </c>
      <c r="F140" s="6">
        <v>181787</v>
      </c>
      <c r="G140" s="6">
        <v>937311.03</v>
      </c>
      <c r="H140" s="6">
        <v>46815.24</v>
      </c>
      <c r="I140" s="6">
        <v>33553.74</v>
      </c>
      <c r="J140" s="6">
        <v>1787816.14</v>
      </c>
      <c r="K140" s="6">
        <v>299617.64</v>
      </c>
      <c r="L140" s="6">
        <v>15520796.91</v>
      </c>
      <c r="M140" s="6">
        <v>1065170.07</v>
      </c>
      <c r="N140" s="6">
        <v>3263734.07</v>
      </c>
      <c r="O140" s="6">
        <v>4781308.0999999996</v>
      </c>
      <c r="P140" s="6">
        <v>379417.17</v>
      </c>
      <c r="Q140" s="6">
        <v>1721172.69</v>
      </c>
      <c r="R140" s="6">
        <v>1109961.0900000001</v>
      </c>
      <c r="S140" s="6">
        <v>0</v>
      </c>
      <c r="T140" s="6">
        <v>270654.03999999998</v>
      </c>
      <c r="U140" s="6">
        <v>503171.14</v>
      </c>
      <c r="V140" s="19">
        <v>79085703.590000004</v>
      </c>
    </row>
    <row r="141" spans="1:22" x14ac:dyDescent="0.25">
      <c r="A141" s="25" t="s">
        <v>151</v>
      </c>
      <c r="B141" s="14">
        <v>27541019.539999999</v>
      </c>
      <c r="C141" s="6">
        <v>7796003.4299999997</v>
      </c>
      <c r="D141" s="6">
        <v>3546823.79</v>
      </c>
      <c r="E141" s="6">
        <v>5035332</v>
      </c>
      <c r="F141" s="6">
        <v>193890.03</v>
      </c>
      <c r="G141" s="6">
        <v>937311.03</v>
      </c>
      <c r="H141" s="6">
        <v>0</v>
      </c>
      <c r="I141" s="6">
        <v>134161.04</v>
      </c>
      <c r="J141" s="6">
        <v>1413537.28</v>
      </c>
      <c r="K141" s="6">
        <v>354912.19</v>
      </c>
      <c r="L141" s="6">
        <v>14528404.75</v>
      </c>
      <c r="M141" s="6">
        <v>996357.01</v>
      </c>
      <c r="N141" s="6">
        <v>3213786.82</v>
      </c>
      <c r="O141" s="6">
        <v>5213125.9000000004</v>
      </c>
      <c r="P141" s="6">
        <v>287786.36</v>
      </c>
      <c r="Q141" s="6">
        <v>1928167.61</v>
      </c>
      <c r="R141" s="6">
        <v>933528.82</v>
      </c>
      <c r="S141" s="6">
        <v>0</v>
      </c>
      <c r="T141" s="6">
        <v>355247.92</v>
      </c>
      <c r="U141" s="6">
        <v>479986.05</v>
      </c>
      <c r="V141" s="19">
        <v>74889381.569999993</v>
      </c>
    </row>
    <row r="142" spans="1:22" x14ac:dyDescent="0.25">
      <c r="A142" s="25" t="s">
        <v>152</v>
      </c>
      <c r="B142" s="14">
        <v>28211850.210000001</v>
      </c>
      <c r="C142" s="6">
        <v>7479990.7800000003</v>
      </c>
      <c r="D142" s="6">
        <v>3760729.85</v>
      </c>
      <c r="E142" s="6">
        <v>5028128</v>
      </c>
      <c r="F142" s="6">
        <v>185466.09</v>
      </c>
      <c r="G142" s="6">
        <v>879220.08</v>
      </c>
      <c r="H142" s="6">
        <v>0</v>
      </c>
      <c r="I142" s="6">
        <v>139189.17000000001</v>
      </c>
      <c r="J142" s="6">
        <v>2065572.13</v>
      </c>
      <c r="K142" s="6">
        <v>300886.82</v>
      </c>
      <c r="L142" s="6">
        <v>14613705.359999999</v>
      </c>
      <c r="M142" s="6">
        <v>1163512.67</v>
      </c>
      <c r="N142" s="6">
        <v>3224214.4</v>
      </c>
      <c r="O142" s="6">
        <v>4770520.49</v>
      </c>
      <c r="P142" s="6">
        <v>283159.96999999997</v>
      </c>
      <c r="Q142" s="6">
        <v>1970123.07</v>
      </c>
      <c r="R142" s="6">
        <v>964228.05</v>
      </c>
      <c r="S142" s="6">
        <v>0</v>
      </c>
      <c r="T142" s="6">
        <v>687954.13</v>
      </c>
      <c r="U142" s="6">
        <v>605970.98</v>
      </c>
      <c r="V142" s="19">
        <v>76334422.25</v>
      </c>
    </row>
    <row r="143" spans="1:22" x14ac:dyDescent="0.25">
      <c r="A143" s="25" t="s">
        <v>153</v>
      </c>
      <c r="B143" s="14">
        <v>28535825.170000002</v>
      </c>
      <c r="C143" s="6">
        <v>7552154.1699999999</v>
      </c>
      <c r="D143" s="6">
        <v>3989284.41</v>
      </c>
      <c r="E143" s="6">
        <v>5035798</v>
      </c>
      <c r="F143" s="6">
        <v>195934.71</v>
      </c>
      <c r="G143" s="6">
        <v>867954.17</v>
      </c>
      <c r="H143" s="6">
        <v>46815.24</v>
      </c>
      <c r="I143" s="6">
        <v>-127958.95</v>
      </c>
      <c r="J143" s="6">
        <v>1993451.95</v>
      </c>
      <c r="K143" s="6">
        <v>315200.28000000003</v>
      </c>
      <c r="L143" s="6">
        <v>16276996.82</v>
      </c>
      <c r="M143" s="6">
        <v>1219726</v>
      </c>
      <c r="N143" s="6">
        <v>3283338.08</v>
      </c>
      <c r="O143" s="6">
        <v>5236644.08</v>
      </c>
      <c r="P143" s="6">
        <v>409611.95</v>
      </c>
      <c r="Q143" s="6">
        <v>2058325.22</v>
      </c>
      <c r="R143" s="6">
        <v>965992.23</v>
      </c>
      <c r="S143" s="6">
        <v>0</v>
      </c>
      <c r="T143" s="6">
        <v>447353.63</v>
      </c>
      <c r="U143" s="6">
        <v>910933.3</v>
      </c>
      <c r="V143" s="19">
        <v>79213380.459999993</v>
      </c>
    </row>
    <row r="144" spans="1:22" x14ac:dyDescent="0.25">
      <c r="A144" s="22" t="s">
        <v>162</v>
      </c>
      <c r="B144" s="12">
        <f t="shared" ref="B144:V144" si="25">SUM(B140:B143)</f>
        <v>114703011.91000001</v>
      </c>
      <c r="C144" s="5">
        <f t="shared" si="25"/>
        <v>30953875.229999997</v>
      </c>
      <c r="D144" s="5">
        <f t="shared" si="25"/>
        <v>14880563.73</v>
      </c>
      <c r="E144" s="5">
        <f t="shared" si="25"/>
        <v>20158906</v>
      </c>
      <c r="F144" s="5">
        <f t="shared" si="25"/>
        <v>757077.83</v>
      </c>
      <c r="G144" s="5">
        <f t="shared" si="25"/>
        <v>3621796.31</v>
      </c>
      <c r="H144" s="5">
        <f t="shared" si="25"/>
        <v>93630.48</v>
      </c>
      <c r="I144" s="5">
        <f t="shared" si="25"/>
        <v>178945</v>
      </c>
      <c r="J144" s="5">
        <f t="shared" si="25"/>
        <v>7260377.5</v>
      </c>
      <c r="K144" s="5">
        <f t="shared" si="25"/>
        <v>1270616.9300000002</v>
      </c>
      <c r="L144" s="5">
        <f t="shared" si="25"/>
        <v>60939903.839999996</v>
      </c>
      <c r="M144" s="5">
        <f t="shared" si="25"/>
        <v>4444765.75</v>
      </c>
      <c r="N144" s="5">
        <f t="shared" si="25"/>
        <v>12985073.369999999</v>
      </c>
      <c r="O144" s="5">
        <f t="shared" si="25"/>
        <v>20001598.57</v>
      </c>
      <c r="P144" s="5">
        <f t="shared" si="25"/>
        <v>1359975.45</v>
      </c>
      <c r="Q144" s="5">
        <f t="shared" si="25"/>
        <v>7677788.5899999999</v>
      </c>
      <c r="R144" s="5">
        <f t="shared" si="25"/>
        <v>3973710.19</v>
      </c>
      <c r="S144" s="5">
        <f t="shared" si="25"/>
        <v>0</v>
      </c>
      <c r="T144" s="5">
        <f t="shared" si="25"/>
        <v>1761209.7199999997</v>
      </c>
      <c r="U144" s="5">
        <f t="shared" si="25"/>
        <v>2500061.4699999997</v>
      </c>
      <c r="V144" s="18">
        <f t="shared" si="25"/>
        <v>309522887.87</v>
      </c>
    </row>
    <row r="145" spans="1:22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18"/>
    </row>
    <row r="146" spans="1:22" x14ac:dyDescent="0.25">
      <c r="A146" s="22" t="s">
        <v>183</v>
      </c>
      <c r="B146" s="32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46"/>
    </row>
    <row r="147" spans="1:22" x14ac:dyDescent="0.25">
      <c r="A147" s="25" t="s">
        <v>150</v>
      </c>
      <c r="B147" s="14">
        <v>27004442</v>
      </c>
      <c r="C147" s="6">
        <v>4370604</v>
      </c>
      <c r="D147" s="6">
        <v>2937660</v>
      </c>
      <c r="E147" s="6">
        <v>0</v>
      </c>
      <c r="F147" s="6">
        <v>0</v>
      </c>
      <c r="G147" s="6">
        <v>0</v>
      </c>
      <c r="H147" s="6">
        <v>1222527</v>
      </c>
      <c r="I147" s="6">
        <v>901</v>
      </c>
      <c r="J147" s="6">
        <v>2850153</v>
      </c>
      <c r="K147" s="6">
        <v>116960</v>
      </c>
      <c r="L147" s="6">
        <v>17058503</v>
      </c>
      <c r="M147" s="6">
        <v>1099758</v>
      </c>
      <c r="N147" s="6">
        <v>15965922</v>
      </c>
      <c r="O147" s="6">
        <v>0</v>
      </c>
      <c r="P147" s="6">
        <v>1966804</v>
      </c>
      <c r="Q147" s="6">
        <v>328602</v>
      </c>
      <c r="R147" s="6">
        <v>32073</v>
      </c>
      <c r="S147" s="6">
        <v>0</v>
      </c>
      <c r="T147" s="6">
        <v>645465</v>
      </c>
      <c r="U147" s="6">
        <v>442275</v>
      </c>
      <c r="V147" s="19">
        <v>76042649</v>
      </c>
    </row>
    <row r="148" spans="1:22" x14ac:dyDescent="0.25">
      <c r="A148" s="25" t="s">
        <v>151</v>
      </c>
      <c r="B148" s="14">
        <v>26843767</v>
      </c>
      <c r="C148" s="6">
        <v>5444569</v>
      </c>
      <c r="D148" s="6">
        <v>3194918</v>
      </c>
      <c r="E148" s="6">
        <v>0</v>
      </c>
      <c r="F148" s="6">
        <v>0</v>
      </c>
      <c r="G148" s="6">
        <v>0</v>
      </c>
      <c r="H148" s="6">
        <v>1220772</v>
      </c>
      <c r="I148" s="6">
        <v>365</v>
      </c>
      <c r="J148" s="6">
        <v>5094622</v>
      </c>
      <c r="K148" s="6">
        <v>170386</v>
      </c>
      <c r="L148" s="6">
        <v>18147535</v>
      </c>
      <c r="M148" s="6">
        <v>1029436</v>
      </c>
      <c r="N148" s="6">
        <v>16552209</v>
      </c>
      <c r="O148" s="6">
        <v>0</v>
      </c>
      <c r="P148" s="6">
        <v>2077125</v>
      </c>
      <c r="Q148" s="6">
        <v>612046</v>
      </c>
      <c r="R148" s="6">
        <v>53332</v>
      </c>
      <c r="S148" s="6">
        <v>0</v>
      </c>
      <c r="T148" s="6">
        <v>688737</v>
      </c>
      <c r="U148" s="6">
        <v>524102</v>
      </c>
      <c r="V148" s="19">
        <v>81653921</v>
      </c>
    </row>
    <row r="149" spans="1:22" x14ac:dyDescent="0.25">
      <c r="A149" s="25" t="s">
        <v>152</v>
      </c>
      <c r="B149" s="14">
        <v>27172399</v>
      </c>
      <c r="C149" s="6">
        <v>5519047</v>
      </c>
      <c r="D149" s="6">
        <v>3277821</v>
      </c>
      <c r="E149" s="6">
        <v>0</v>
      </c>
      <c r="F149" s="6">
        <v>0</v>
      </c>
      <c r="G149" s="6">
        <v>0</v>
      </c>
      <c r="H149" s="6">
        <v>1282553</v>
      </c>
      <c r="I149" s="6">
        <v>437</v>
      </c>
      <c r="J149" s="6">
        <v>5538333</v>
      </c>
      <c r="K149" s="6">
        <v>183452</v>
      </c>
      <c r="L149" s="6">
        <v>18309838</v>
      </c>
      <c r="M149" s="6">
        <v>1178885</v>
      </c>
      <c r="N149" s="6">
        <v>16112348</v>
      </c>
      <c r="O149" s="6">
        <v>0</v>
      </c>
      <c r="P149" s="6">
        <v>2060947</v>
      </c>
      <c r="Q149" s="6">
        <v>273179</v>
      </c>
      <c r="R149" s="6">
        <v>34125</v>
      </c>
      <c r="S149" s="6">
        <v>0</v>
      </c>
      <c r="T149" s="6">
        <v>908674</v>
      </c>
      <c r="U149" s="6">
        <v>332739</v>
      </c>
      <c r="V149" s="19">
        <v>82184777</v>
      </c>
    </row>
    <row r="150" spans="1:22" x14ac:dyDescent="0.25">
      <c r="A150" s="25" t="s">
        <v>153</v>
      </c>
      <c r="B150" s="14">
        <v>30461483</v>
      </c>
      <c r="C150" s="6">
        <v>6530082</v>
      </c>
      <c r="D150" s="6">
        <v>4039239</v>
      </c>
      <c r="E150" s="6">
        <v>0</v>
      </c>
      <c r="F150" s="6">
        <v>0</v>
      </c>
      <c r="G150" s="6">
        <v>0</v>
      </c>
      <c r="H150" s="6">
        <v>1252334</v>
      </c>
      <c r="I150" s="6">
        <v>2459</v>
      </c>
      <c r="J150" s="6">
        <v>5589815</v>
      </c>
      <c r="K150" s="6">
        <v>117710</v>
      </c>
      <c r="L150" s="6">
        <v>19148197</v>
      </c>
      <c r="M150" s="6">
        <v>1178885</v>
      </c>
      <c r="N150" s="6">
        <v>18779345</v>
      </c>
      <c r="O150" s="6">
        <v>0</v>
      </c>
      <c r="P150" s="6">
        <v>1446003</v>
      </c>
      <c r="Q150" s="6">
        <v>205670</v>
      </c>
      <c r="R150" s="6">
        <v>43854</v>
      </c>
      <c r="S150" s="6">
        <v>0</v>
      </c>
      <c r="T150" s="6">
        <v>715064</v>
      </c>
      <c r="U150" s="6">
        <v>530744</v>
      </c>
      <c r="V150" s="19">
        <v>90040884</v>
      </c>
    </row>
    <row r="151" spans="1:22" x14ac:dyDescent="0.25">
      <c r="A151" s="22" t="s">
        <v>162</v>
      </c>
      <c r="B151" s="12">
        <f t="shared" ref="B151:V151" si="26">SUM(B147:B150)</f>
        <v>111482091</v>
      </c>
      <c r="C151" s="5">
        <f t="shared" si="26"/>
        <v>21864302</v>
      </c>
      <c r="D151" s="5">
        <f t="shared" si="26"/>
        <v>13449638</v>
      </c>
      <c r="E151" s="5">
        <f t="shared" si="26"/>
        <v>0</v>
      </c>
      <c r="F151" s="5">
        <f t="shared" si="26"/>
        <v>0</v>
      </c>
      <c r="G151" s="5">
        <f t="shared" si="26"/>
        <v>0</v>
      </c>
      <c r="H151" s="5">
        <f t="shared" si="26"/>
        <v>4978186</v>
      </c>
      <c r="I151" s="5">
        <f t="shared" si="26"/>
        <v>4162</v>
      </c>
      <c r="J151" s="5">
        <f t="shared" si="26"/>
        <v>19072923</v>
      </c>
      <c r="K151" s="5">
        <f t="shared" si="26"/>
        <v>588508</v>
      </c>
      <c r="L151" s="5">
        <f t="shared" si="26"/>
        <v>72664073</v>
      </c>
      <c r="M151" s="5">
        <f t="shared" si="26"/>
        <v>4486964</v>
      </c>
      <c r="N151" s="5">
        <f t="shared" si="26"/>
        <v>67409824</v>
      </c>
      <c r="O151" s="5">
        <f t="shared" si="26"/>
        <v>0</v>
      </c>
      <c r="P151" s="5">
        <f t="shared" si="26"/>
        <v>7550879</v>
      </c>
      <c r="Q151" s="5">
        <f t="shared" si="26"/>
        <v>1419497</v>
      </c>
      <c r="R151" s="5">
        <f t="shared" si="26"/>
        <v>163384</v>
      </c>
      <c r="S151" s="5">
        <f t="shared" si="26"/>
        <v>0</v>
      </c>
      <c r="T151" s="5">
        <f t="shared" si="26"/>
        <v>2957940</v>
      </c>
      <c r="U151" s="5">
        <f t="shared" si="26"/>
        <v>1829860</v>
      </c>
      <c r="V151" s="18">
        <f t="shared" si="26"/>
        <v>329922231</v>
      </c>
    </row>
    <row r="152" spans="1:22" x14ac:dyDescent="0.25">
      <c r="A152" s="24"/>
      <c r="B152" s="32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46"/>
    </row>
    <row r="153" spans="1:22" x14ac:dyDescent="0.25">
      <c r="A153" s="22" t="s">
        <v>184</v>
      </c>
      <c r="B153" s="32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46"/>
    </row>
    <row r="154" spans="1:22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6" t="s">
        <v>206</v>
      </c>
      <c r="I154" s="6" t="s">
        <v>206</v>
      </c>
      <c r="J154" s="6" t="s">
        <v>206</v>
      </c>
      <c r="K154" s="6" t="s">
        <v>206</v>
      </c>
      <c r="L154" s="6" t="s">
        <v>206</v>
      </c>
      <c r="M154" s="6" t="s">
        <v>206</v>
      </c>
      <c r="N154" s="6" t="s">
        <v>206</v>
      </c>
      <c r="O154" s="6" t="s">
        <v>206</v>
      </c>
      <c r="P154" s="6" t="s">
        <v>206</v>
      </c>
      <c r="Q154" s="6" t="s">
        <v>206</v>
      </c>
      <c r="R154" s="6" t="s">
        <v>206</v>
      </c>
      <c r="S154" s="6" t="s">
        <v>206</v>
      </c>
      <c r="T154" s="6" t="s">
        <v>206</v>
      </c>
      <c r="U154" s="6" t="s">
        <v>206</v>
      </c>
      <c r="V154" s="19" t="s">
        <v>206</v>
      </c>
    </row>
    <row r="155" spans="1:22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6" t="s">
        <v>206</v>
      </c>
      <c r="I155" s="6" t="s">
        <v>206</v>
      </c>
      <c r="J155" s="6" t="s">
        <v>206</v>
      </c>
      <c r="K155" s="6" t="s">
        <v>206</v>
      </c>
      <c r="L155" s="6" t="s">
        <v>206</v>
      </c>
      <c r="M155" s="6" t="s">
        <v>206</v>
      </c>
      <c r="N155" s="6" t="s">
        <v>206</v>
      </c>
      <c r="O155" s="6" t="s">
        <v>206</v>
      </c>
      <c r="P155" s="6" t="s">
        <v>206</v>
      </c>
      <c r="Q155" s="6" t="s">
        <v>206</v>
      </c>
      <c r="R155" s="6" t="s">
        <v>206</v>
      </c>
      <c r="S155" s="6" t="s">
        <v>206</v>
      </c>
      <c r="T155" s="6" t="s">
        <v>206</v>
      </c>
      <c r="U155" s="6" t="s">
        <v>206</v>
      </c>
      <c r="V155" s="19" t="s">
        <v>206</v>
      </c>
    </row>
    <row r="156" spans="1:22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6" t="s">
        <v>206</v>
      </c>
      <c r="I156" s="6" t="s">
        <v>206</v>
      </c>
      <c r="J156" s="6" t="s">
        <v>206</v>
      </c>
      <c r="K156" s="6" t="s">
        <v>206</v>
      </c>
      <c r="L156" s="6" t="s">
        <v>206</v>
      </c>
      <c r="M156" s="6" t="s">
        <v>206</v>
      </c>
      <c r="N156" s="6" t="s">
        <v>206</v>
      </c>
      <c r="O156" s="6" t="s">
        <v>206</v>
      </c>
      <c r="P156" s="6" t="s">
        <v>206</v>
      </c>
      <c r="Q156" s="6" t="s">
        <v>206</v>
      </c>
      <c r="R156" s="6" t="s">
        <v>206</v>
      </c>
      <c r="S156" s="6" t="s">
        <v>206</v>
      </c>
      <c r="T156" s="6" t="s">
        <v>206</v>
      </c>
      <c r="U156" s="6" t="s">
        <v>206</v>
      </c>
      <c r="V156" s="19" t="s">
        <v>206</v>
      </c>
    </row>
    <row r="157" spans="1:22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6" t="s">
        <v>206</v>
      </c>
      <c r="I157" s="6" t="s">
        <v>206</v>
      </c>
      <c r="J157" s="6" t="s">
        <v>206</v>
      </c>
      <c r="K157" s="6" t="s">
        <v>206</v>
      </c>
      <c r="L157" s="6" t="s">
        <v>206</v>
      </c>
      <c r="M157" s="6" t="s">
        <v>206</v>
      </c>
      <c r="N157" s="6" t="s">
        <v>206</v>
      </c>
      <c r="O157" s="6" t="s">
        <v>206</v>
      </c>
      <c r="P157" s="6" t="s">
        <v>206</v>
      </c>
      <c r="Q157" s="6" t="s">
        <v>206</v>
      </c>
      <c r="R157" s="6" t="s">
        <v>206</v>
      </c>
      <c r="S157" s="6" t="s">
        <v>206</v>
      </c>
      <c r="T157" s="6" t="s">
        <v>206</v>
      </c>
      <c r="U157" s="6" t="s">
        <v>206</v>
      </c>
      <c r="V157" s="19" t="s">
        <v>206</v>
      </c>
    </row>
    <row r="158" spans="1:22" x14ac:dyDescent="0.25">
      <c r="A158" s="22" t="s">
        <v>162</v>
      </c>
      <c r="B158" s="12">
        <f t="shared" ref="B158:V158" si="27">SUM(B154:B157)</f>
        <v>0</v>
      </c>
      <c r="C158" s="5">
        <f t="shared" si="27"/>
        <v>0</v>
      </c>
      <c r="D158" s="5">
        <f t="shared" si="27"/>
        <v>0</v>
      </c>
      <c r="E158" s="5">
        <f t="shared" si="27"/>
        <v>0</v>
      </c>
      <c r="F158" s="5">
        <f t="shared" si="27"/>
        <v>0</v>
      </c>
      <c r="G158" s="5">
        <f t="shared" si="27"/>
        <v>0</v>
      </c>
      <c r="H158" s="5">
        <f t="shared" si="27"/>
        <v>0</v>
      </c>
      <c r="I158" s="5">
        <f t="shared" si="27"/>
        <v>0</v>
      </c>
      <c r="J158" s="5">
        <f t="shared" si="27"/>
        <v>0</v>
      </c>
      <c r="K158" s="5">
        <f t="shared" si="27"/>
        <v>0</v>
      </c>
      <c r="L158" s="5">
        <f t="shared" si="27"/>
        <v>0</v>
      </c>
      <c r="M158" s="5">
        <f t="shared" si="27"/>
        <v>0</v>
      </c>
      <c r="N158" s="5">
        <f t="shared" si="27"/>
        <v>0</v>
      </c>
      <c r="O158" s="5">
        <f t="shared" si="27"/>
        <v>0</v>
      </c>
      <c r="P158" s="5">
        <f t="shared" si="27"/>
        <v>0</v>
      </c>
      <c r="Q158" s="5">
        <f t="shared" si="27"/>
        <v>0</v>
      </c>
      <c r="R158" s="5">
        <f t="shared" si="27"/>
        <v>0</v>
      </c>
      <c r="S158" s="5">
        <f t="shared" si="27"/>
        <v>0</v>
      </c>
      <c r="T158" s="5">
        <f t="shared" si="27"/>
        <v>0</v>
      </c>
      <c r="U158" s="5">
        <f t="shared" si="27"/>
        <v>0</v>
      </c>
      <c r="V158" s="18">
        <f t="shared" si="27"/>
        <v>0</v>
      </c>
    </row>
    <row r="159" spans="1:22" x14ac:dyDescent="0.25">
      <c r="A159" s="24"/>
      <c r="B159" s="32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46"/>
    </row>
    <row r="160" spans="1:22" x14ac:dyDescent="0.25">
      <c r="A160" s="22" t="s">
        <v>185</v>
      </c>
      <c r="B160" s="32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46"/>
    </row>
    <row r="161" spans="1:22" x14ac:dyDescent="0.25">
      <c r="A161" s="25" t="s">
        <v>150</v>
      </c>
      <c r="B161" s="14">
        <v>12588742.060000001</v>
      </c>
      <c r="C161" s="6">
        <v>3124370</v>
      </c>
      <c r="D161" s="6">
        <v>1587033.3</v>
      </c>
      <c r="E161" s="6">
        <v>1960551.5</v>
      </c>
      <c r="F161" s="6">
        <v>73848.67</v>
      </c>
      <c r="G161" s="6">
        <v>332532.71999999997</v>
      </c>
      <c r="H161" s="6">
        <v>0</v>
      </c>
      <c r="I161" s="6">
        <v>104039</v>
      </c>
      <c r="J161" s="6">
        <v>1472167.05</v>
      </c>
      <c r="K161" s="6">
        <v>174308.94</v>
      </c>
      <c r="L161" s="6">
        <v>8339599.7999999998</v>
      </c>
      <c r="M161" s="6">
        <v>306235.02</v>
      </c>
      <c r="N161" s="6">
        <v>588310.09</v>
      </c>
      <c r="O161" s="6">
        <v>1273829.53</v>
      </c>
      <c r="P161" s="6">
        <v>325942.64</v>
      </c>
      <c r="Q161" s="6">
        <v>754599.67</v>
      </c>
      <c r="R161" s="6">
        <v>584723.59</v>
      </c>
      <c r="S161" s="6">
        <v>0</v>
      </c>
      <c r="T161" s="6">
        <v>149059.32999999999</v>
      </c>
      <c r="U161" s="6">
        <v>408289.32</v>
      </c>
      <c r="V161" s="19">
        <v>34148182.229999997</v>
      </c>
    </row>
    <row r="162" spans="1:22" x14ac:dyDescent="0.25">
      <c r="A162" s="25" t="s">
        <v>151</v>
      </c>
      <c r="B162" s="14">
        <v>14120123.810000001</v>
      </c>
      <c r="C162" s="6">
        <v>2982340.38</v>
      </c>
      <c r="D162" s="6">
        <v>1517925.97</v>
      </c>
      <c r="E162" s="6">
        <v>1966710.5</v>
      </c>
      <c r="F162" s="6">
        <v>75564.479999999996</v>
      </c>
      <c r="G162" s="6">
        <v>332532.71999999997</v>
      </c>
      <c r="H162" s="6">
        <v>0</v>
      </c>
      <c r="I162" s="6">
        <v>119092.8</v>
      </c>
      <c r="J162" s="6">
        <v>1494455.47</v>
      </c>
      <c r="K162" s="6">
        <v>159211.43</v>
      </c>
      <c r="L162" s="6">
        <v>8088162.9100000001</v>
      </c>
      <c r="M162" s="6">
        <v>298534.86</v>
      </c>
      <c r="N162" s="6">
        <v>811556.15</v>
      </c>
      <c r="O162" s="6">
        <v>1367165.92</v>
      </c>
      <c r="P162" s="6">
        <v>343143.35</v>
      </c>
      <c r="Q162" s="6">
        <v>836774.7</v>
      </c>
      <c r="R162" s="6">
        <v>567861.5</v>
      </c>
      <c r="S162" s="6">
        <v>0</v>
      </c>
      <c r="T162" s="6">
        <v>165504.70000000001</v>
      </c>
      <c r="U162" s="6">
        <v>480571.35</v>
      </c>
      <c r="V162" s="19">
        <v>35727233</v>
      </c>
    </row>
    <row r="163" spans="1:22" x14ac:dyDescent="0.25">
      <c r="A163" s="25" t="s">
        <v>152</v>
      </c>
      <c r="B163" s="14">
        <v>12135931.529999999</v>
      </c>
      <c r="C163" s="6">
        <v>2725113.99</v>
      </c>
      <c r="D163" s="6">
        <v>1562329.73</v>
      </c>
      <c r="E163" s="6">
        <v>1943733</v>
      </c>
      <c r="F163" s="6">
        <v>75564.479999999996</v>
      </c>
      <c r="G163" s="6">
        <v>332532.71999999997</v>
      </c>
      <c r="H163" s="6">
        <v>0</v>
      </c>
      <c r="I163" s="6">
        <v>154209.9</v>
      </c>
      <c r="J163" s="6">
        <v>1784170.55</v>
      </c>
      <c r="K163" s="6">
        <v>198367.75</v>
      </c>
      <c r="L163" s="6">
        <v>5068607.0999999996</v>
      </c>
      <c r="M163" s="6">
        <v>288292.71999999997</v>
      </c>
      <c r="N163" s="6">
        <v>661570.69999999995</v>
      </c>
      <c r="O163" s="6">
        <v>1251849.56</v>
      </c>
      <c r="P163" s="6">
        <v>403209.66</v>
      </c>
      <c r="Q163" s="6">
        <v>911945.8</v>
      </c>
      <c r="R163" s="6">
        <v>557945.67000000004</v>
      </c>
      <c r="S163" s="6">
        <v>0</v>
      </c>
      <c r="T163" s="6">
        <v>208922.8</v>
      </c>
      <c r="U163" s="6">
        <v>449290.08</v>
      </c>
      <c r="V163" s="19">
        <v>30713587.739999998</v>
      </c>
    </row>
    <row r="164" spans="1:22" x14ac:dyDescent="0.25">
      <c r="A164" s="25" t="s">
        <v>153</v>
      </c>
      <c r="B164" s="14">
        <v>12121243.789999999</v>
      </c>
      <c r="C164" s="6">
        <v>2942830.31</v>
      </c>
      <c r="D164" s="6">
        <v>1629331.08</v>
      </c>
      <c r="E164" s="6">
        <v>1947004.5</v>
      </c>
      <c r="F164" s="6">
        <v>80288.22</v>
      </c>
      <c r="G164" s="6">
        <v>327449.21999999997</v>
      </c>
      <c r="H164" s="6">
        <v>0</v>
      </c>
      <c r="I164" s="6">
        <v>97326.27</v>
      </c>
      <c r="J164" s="6">
        <v>1175081.32</v>
      </c>
      <c r="K164" s="6">
        <v>208620.21</v>
      </c>
      <c r="L164" s="6">
        <v>7948674.5800000001</v>
      </c>
      <c r="M164" s="6">
        <v>275709.78999999998</v>
      </c>
      <c r="N164" s="6">
        <v>729999.05</v>
      </c>
      <c r="O164" s="6">
        <v>1357772.25</v>
      </c>
      <c r="P164" s="6">
        <v>341952.05</v>
      </c>
      <c r="Q164" s="6">
        <v>926207.1</v>
      </c>
      <c r="R164" s="6">
        <v>475881.54</v>
      </c>
      <c r="S164" s="6">
        <v>0</v>
      </c>
      <c r="T164" s="6">
        <v>289882.58</v>
      </c>
      <c r="U164" s="6">
        <v>645005.69999999995</v>
      </c>
      <c r="V164" s="19">
        <v>33520259.559999999</v>
      </c>
    </row>
    <row r="165" spans="1:22" x14ac:dyDescent="0.25">
      <c r="A165" s="22" t="s">
        <v>162</v>
      </c>
      <c r="B165" s="12">
        <f t="shared" ref="B165:V165" si="28">SUM(B161:B164)</f>
        <v>50966041.189999998</v>
      </c>
      <c r="C165" s="5">
        <f t="shared" si="28"/>
        <v>11774654.680000002</v>
      </c>
      <c r="D165" s="5">
        <f t="shared" si="28"/>
        <v>6296620.0800000001</v>
      </c>
      <c r="E165" s="5">
        <f t="shared" si="28"/>
        <v>7817999.5</v>
      </c>
      <c r="F165" s="5">
        <f t="shared" si="28"/>
        <v>305265.84999999998</v>
      </c>
      <c r="G165" s="5">
        <f t="shared" si="28"/>
        <v>1325047.3799999999</v>
      </c>
      <c r="H165" s="5">
        <f t="shared" si="28"/>
        <v>0</v>
      </c>
      <c r="I165" s="5">
        <f t="shared" si="28"/>
        <v>474667.97</v>
      </c>
      <c r="J165" s="5">
        <f t="shared" si="28"/>
        <v>5925874.3900000006</v>
      </c>
      <c r="K165" s="5">
        <f t="shared" si="28"/>
        <v>740508.33</v>
      </c>
      <c r="L165" s="5">
        <f t="shared" si="28"/>
        <v>29445044.390000001</v>
      </c>
      <c r="M165" s="5">
        <f t="shared" si="28"/>
        <v>1168772.3899999999</v>
      </c>
      <c r="N165" s="5">
        <f t="shared" si="28"/>
        <v>2791435.99</v>
      </c>
      <c r="O165" s="5">
        <f t="shared" si="28"/>
        <v>5250617.26</v>
      </c>
      <c r="P165" s="5">
        <f t="shared" si="28"/>
        <v>1414247.7</v>
      </c>
      <c r="Q165" s="5">
        <f t="shared" si="28"/>
        <v>3429527.27</v>
      </c>
      <c r="R165" s="5">
        <f t="shared" si="28"/>
        <v>2186412.2999999998</v>
      </c>
      <c r="S165" s="5">
        <f t="shared" si="28"/>
        <v>0</v>
      </c>
      <c r="T165" s="5">
        <f t="shared" si="28"/>
        <v>813369.41</v>
      </c>
      <c r="U165" s="5">
        <f t="shared" si="28"/>
        <v>1983156.45</v>
      </c>
      <c r="V165" s="18">
        <f t="shared" si="28"/>
        <v>134109262.52999999</v>
      </c>
    </row>
    <row r="166" spans="1:22" x14ac:dyDescent="0.25">
      <c r="A166" s="24"/>
      <c r="B166" s="32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46"/>
    </row>
    <row r="167" spans="1:22" x14ac:dyDescent="0.25">
      <c r="A167" s="22" t="s">
        <v>186</v>
      </c>
      <c r="B167" s="32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46"/>
    </row>
    <row r="168" spans="1:22" x14ac:dyDescent="0.25">
      <c r="A168" s="25" t="s">
        <v>150</v>
      </c>
      <c r="B168" s="14">
        <v>3841077.27</v>
      </c>
      <c r="C168" s="6">
        <v>546039.73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87786.75</v>
      </c>
      <c r="J168" s="6">
        <v>5981.82</v>
      </c>
      <c r="K168" s="6">
        <v>5350</v>
      </c>
      <c r="L168" s="6">
        <v>169199.98</v>
      </c>
      <c r="M168" s="6">
        <v>114725.81</v>
      </c>
      <c r="N168" s="6">
        <v>23675.63</v>
      </c>
      <c r="O168" s="6">
        <v>212852.51</v>
      </c>
      <c r="P168" s="6">
        <v>452.2</v>
      </c>
      <c r="Q168" s="6">
        <v>33765.15</v>
      </c>
      <c r="R168" s="6">
        <v>64660.95</v>
      </c>
      <c r="S168" s="6">
        <v>0</v>
      </c>
      <c r="T168" s="6">
        <v>0</v>
      </c>
      <c r="U168" s="6">
        <v>168535.19</v>
      </c>
      <c r="V168" s="19">
        <v>5274102.99</v>
      </c>
    </row>
    <row r="169" spans="1:22" x14ac:dyDescent="0.25">
      <c r="A169" s="25" t="s">
        <v>151</v>
      </c>
      <c r="B169" s="14">
        <v>12825276.02</v>
      </c>
      <c r="C169" s="6">
        <v>2184158.35</v>
      </c>
      <c r="D169" s="6">
        <v>5286707.87</v>
      </c>
      <c r="E169" s="6">
        <v>5124173</v>
      </c>
      <c r="F169" s="6">
        <v>9392.1299999999992</v>
      </c>
      <c r="G169" s="6">
        <v>0</v>
      </c>
      <c r="H169" s="6">
        <v>0</v>
      </c>
      <c r="I169" s="6">
        <v>146407.54</v>
      </c>
      <c r="J169" s="6">
        <v>2671301.0699999998</v>
      </c>
      <c r="K169" s="6">
        <v>63587.21</v>
      </c>
      <c r="L169" s="6">
        <v>5380290.3700000001</v>
      </c>
      <c r="M169" s="6">
        <v>331253.07</v>
      </c>
      <c r="N169" s="6">
        <v>-4443.6400000000003</v>
      </c>
      <c r="O169" s="6">
        <v>830209.69</v>
      </c>
      <c r="P169" s="6">
        <v>9212.43</v>
      </c>
      <c r="Q169" s="6">
        <v>188817.75</v>
      </c>
      <c r="R169" s="6">
        <v>542871.76</v>
      </c>
      <c r="S169" s="6">
        <v>0</v>
      </c>
      <c r="T169" s="6">
        <v>291085.44</v>
      </c>
      <c r="U169" s="6">
        <v>625811.75</v>
      </c>
      <c r="V169" s="19">
        <v>36506111.810000002</v>
      </c>
    </row>
    <row r="170" spans="1:22" x14ac:dyDescent="0.25">
      <c r="A170" s="25" t="s">
        <v>152</v>
      </c>
      <c r="B170" s="14">
        <v>11566897.02</v>
      </c>
      <c r="C170" s="6">
        <v>2525913.2200000002</v>
      </c>
      <c r="D170" s="6">
        <v>5301166.47</v>
      </c>
      <c r="E170" s="6">
        <v>5480215.5</v>
      </c>
      <c r="F170" s="6">
        <v>9392.1299999999992</v>
      </c>
      <c r="G170" s="6">
        <v>0</v>
      </c>
      <c r="H170" s="6">
        <v>0</v>
      </c>
      <c r="I170" s="6">
        <v>245647.46</v>
      </c>
      <c r="J170" s="6">
        <v>1889221.63</v>
      </c>
      <c r="K170" s="6">
        <v>89517.65</v>
      </c>
      <c r="L170" s="6">
        <v>5682174.0800000001</v>
      </c>
      <c r="M170" s="6">
        <v>234272.22</v>
      </c>
      <c r="N170" s="6">
        <v>873133.14</v>
      </c>
      <c r="O170" s="6">
        <v>416030.53</v>
      </c>
      <c r="P170" s="6">
        <v>90319.34</v>
      </c>
      <c r="Q170" s="6">
        <v>470585.78</v>
      </c>
      <c r="R170" s="6">
        <v>707527.81</v>
      </c>
      <c r="S170" s="6">
        <v>0</v>
      </c>
      <c r="T170" s="6">
        <v>346035.88</v>
      </c>
      <c r="U170" s="6">
        <v>319706.38</v>
      </c>
      <c r="V170" s="19">
        <v>36247756.240000002</v>
      </c>
    </row>
    <row r="171" spans="1:22" x14ac:dyDescent="0.25">
      <c r="A171" s="25" t="s">
        <v>153</v>
      </c>
      <c r="B171" s="14">
        <v>12566518.85</v>
      </c>
      <c r="C171" s="6">
        <v>2601847.77</v>
      </c>
      <c r="D171" s="6">
        <v>5444836.8499999996</v>
      </c>
      <c r="E171" s="6">
        <v>5602161.5</v>
      </c>
      <c r="F171" s="6">
        <v>9392.1299999999992</v>
      </c>
      <c r="G171" s="6">
        <v>0</v>
      </c>
      <c r="H171" s="6">
        <v>0</v>
      </c>
      <c r="I171" s="6">
        <v>129146.78</v>
      </c>
      <c r="J171" s="6">
        <v>2697802.18</v>
      </c>
      <c r="K171" s="6">
        <v>94606.13</v>
      </c>
      <c r="L171" s="6">
        <v>6963155.71</v>
      </c>
      <c r="M171" s="6">
        <v>243558.66</v>
      </c>
      <c r="N171" s="6">
        <v>576071.41</v>
      </c>
      <c r="O171" s="6">
        <v>603650.28</v>
      </c>
      <c r="P171" s="6">
        <v>80042.39</v>
      </c>
      <c r="Q171" s="6">
        <v>1118973.24</v>
      </c>
      <c r="R171" s="6">
        <v>1334260.21</v>
      </c>
      <c r="S171" s="6">
        <v>0</v>
      </c>
      <c r="T171" s="6">
        <v>336827.13</v>
      </c>
      <c r="U171" s="6">
        <v>372895.45</v>
      </c>
      <c r="V171" s="19">
        <v>40775746.670000002</v>
      </c>
    </row>
    <row r="172" spans="1:22" x14ac:dyDescent="0.25">
      <c r="A172" s="22" t="s">
        <v>162</v>
      </c>
      <c r="B172" s="12">
        <f t="shared" ref="B172:V172" si="29">SUM(B168:B171)</f>
        <v>40799769.159999996</v>
      </c>
      <c r="C172" s="5">
        <f t="shared" si="29"/>
        <v>7857959.0700000003</v>
      </c>
      <c r="D172" s="5">
        <f t="shared" si="29"/>
        <v>16032711.189999999</v>
      </c>
      <c r="E172" s="5">
        <f t="shared" si="29"/>
        <v>16206550</v>
      </c>
      <c r="F172" s="5">
        <f t="shared" si="29"/>
        <v>28176.39</v>
      </c>
      <c r="G172" s="5">
        <f t="shared" si="29"/>
        <v>0</v>
      </c>
      <c r="H172" s="5">
        <f t="shared" si="29"/>
        <v>0</v>
      </c>
      <c r="I172" s="5">
        <f t="shared" si="29"/>
        <v>608988.53</v>
      </c>
      <c r="J172" s="5">
        <f t="shared" si="29"/>
        <v>7264306.6999999993</v>
      </c>
      <c r="K172" s="5">
        <f t="shared" si="29"/>
        <v>253060.99</v>
      </c>
      <c r="L172" s="5">
        <f t="shared" si="29"/>
        <v>18194820.140000001</v>
      </c>
      <c r="M172" s="5">
        <f t="shared" si="29"/>
        <v>923809.76</v>
      </c>
      <c r="N172" s="5">
        <f t="shared" si="29"/>
        <v>1468436.54</v>
      </c>
      <c r="O172" s="5">
        <f t="shared" si="29"/>
        <v>2062743.01</v>
      </c>
      <c r="P172" s="5">
        <f t="shared" si="29"/>
        <v>180026.36</v>
      </c>
      <c r="Q172" s="5">
        <f t="shared" si="29"/>
        <v>1812141.92</v>
      </c>
      <c r="R172" s="5">
        <f t="shared" si="29"/>
        <v>2649320.73</v>
      </c>
      <c r="S172" s="5">
        <f t="shared" si="29"/>
        <v>0</v>
      </c>
      <c r="T172" s="5">
        <f t="shared" si="29"/>
        <v>973948.45000000007</v>
      </c>
      <c r="U172" s="5">
        <f t="shared" si="29"/>
        <v>1486948.7699999998</v>
      </c>
      <c r="V172" s="18">
        <f t="shared" si="29"/>
        <v>118803717.71000001</v>
      </c>
    </row>
    <row r="173" spans="1:22" x14ac:dyDescent="0.25">
      <c r="A173" s="24"/>
      <c r="B173" s="32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46"/>
    </row>
    <row r="174" spans="1:22" x14ac:dyDescent="0.25">
      <c r="A174" s="22" t="s">
        <v>187</v>
      </c>
      <c r="B174" s="32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46"/>
    </row>
    <row r="175" spans="1:22" x14ac:dyDescent="0.25">
      <c r="A175" s="25" t="s">
        <v>150</v>
      </c>
      <c r="B175" s="14">
        <v>81453914</v>
      </c>
      <c r="C175" s="6">
        <v>14865335</v>
      </c>
      <c r="D175" s="6">
        <v>8958484</v>
      </c>
      <c r="E175" s="6">
        <v>37075062</v>
      </c>
      <c r="F175" s="6">
        <v>0</v>
      </c>
      <c r="G175" s="6">
        <v>187763</v>
      </c>
      <c r="H175" s="6">
        <v>4759725</v>
      </c>
      <c r="I175" s="6">
        <v>0</v>
      </c>
      <c r="J175" s="6">
        <v>13267857</v>
      </c>
      <c r="K175" s="6">
        <v>0</v>
      </c>
      <c r="L175" s="6">
        <v>49117764</v>
      </c>
      <c r="M175" s="6">
        <v>2998954</v>
      </c>
      <c r="N175" s="6">
        <v>3350712</v>
      </c>
      <c r="O175" s="6">
        <v>11005738</v>
      </c>
      <c r="P175" s="6">
        <v>981978</v>
      </c>
      <c r="Q175" s="6">
        <v>1458771</v>
      </c>
      <c r="R175" s="6">
        <v>0</v>
      </c>
      <c r="S175" s="6">
        <v>0</v>
      </c>
      <c r="T175" s="6">
        <v>1284667</v>
      </c>
      <c r="U175" s="6">
        <v>564943</v>
      </c>
      <c r="V175" s="19">
        <v>231331667</v>
      </c>
    </row>
    <row r="176" spans="1:22" x14ac:dyDescent="0.25">
      <c r="A176" s="25" t="s">
        <v>151</v>
      </c>
      <c r="B176" s="14">
        <v>90223682</v>
      </c>
      <c r="C176" s="6">
        <v>14961288</v>
      </c>
      <c r="D176" s="6">
        <v>9284720</v>
      </c>
      <c r="E176" s="6">
        <v>46508364</v>
      </c>
      <c r="F176" s="6">
        <v>0</v>
      </c>
      <c r="G176" s="6">
        <v>291570</v>
      </c>
      <c r="H176" s="6">
        <v>4858220</v>
      </c>
      <c r="I176" s="6">
        <v>0</v>
      </c>
      <c r="J176" s="6">
        <v>13375043</v>
      </c>
      <c r="K176" s="6">
        <v>0</v>
      </c>
      <c r="L176" s="6">
        <v>46473437</v>
      </c>
      <c r="M176" s="6">
        <v>3003357</v>
      </c>
      <c r="N176" s="6">
        <v>3657554</v>
      </c>
      <c r="O176" s="6">
        <v>15451200</v>
      </c>
      <c r="P176" s="6">
        <v>1000119</v>
      </c>
      <c r="Q176" s="6">
        <v>1423221</v>
      </c>
      <c r="R176" s="6">
        <v>0</v>
      </c>
      <c r="S176" s="6">
        <v>0</v>
      </c>
      <c r="T176" s="6">
        <v>1531977</v>
      </c>
      <c r="U176" s="6">
        <v>2468516</v>
      </c>
      <c r="V176" s="19">
        <v>254512268</v>
      </c>
    </row>
    <row r="177" spans="1:22" x14ac:dyDescent="0.25">
      <c r="A177" s="25" t="s">
        <v>152</v>
      </c>
      <c r="B177" s="14">
        <v>91561424</v>
      </c>
      <c r="C177" s="6">
        <v>14767431</v>
      </c>
      <c r="D177" s="6">
        <v>9440162</v>
      </c>
      <c r="E177" s="6">
        <v>38683174</v>
      </c>
      <c r="F177" s="6">
        <v>0</v>
      </c>
      <c r="G177" s="6">
        <v>243263</v>
      </c>
      <c r="H177" s="6">
        <v>4755625</v>
      </c>
      <c r="I177" s="6">
        <v>0</v>
      </c>
      <c r="J177" s="6">
        <v>11748605</v>
      </c>
      <c r="K177" s="6">
        <v>0</v>
      </c>
      <c r="L177" s="6">
        <v>52742016</v>
      </c>
      <c r="M177" s="6">
        <v>3000549</v>
      </c>
      <c r="N177" s="6">
        <v>3874390</v>
      </c>
      <c r="O177" s="6">
        <v>9264923</v>
      </c>
      <c r="P177" s="6">
        <v>943537</v>
      </c>
      <c r="Q177" s="6">
        <v>1519261</v>
      </c>
      <c r="R177" s="6">
        <v>0</v>
      </c>
      <c r="S177" s="6">
        <v>0</v>
      </c>
      <c r="T177" s="6">
        <v>1743489</v>
      </c>
      <c r="U177" s="6">
        <v>5648469</v>
      </c>
      <c r="V177" s="19">
        <v>249936318</v>
      </c>
    </row>
    <row r="178" spans="1:22" x14ac:dyDescent="0.25">
      <c r="A178" s="25" t="s">
        <v>153</v>
      </c>
      <c r="B178" s="14">
        <v>95682474</v>
      </c>
      <c r="C178" s="6">
        <v>12756805</v>
      </c>
      <c r="D178" s="6">
        <v>8991710</v>
      </c>
      <c r="E178" s="6">
        <v>36733828</v>
      </c>
      <c r="F178" s="6">
        <v>0</v>
      </c>
      <c r="G178" s="6">
        <v>224447</v>
      </c>
      <c r="H178" s="6">
        <v>4342794</v>
      </c>
      <c r="I178" s="6">
        <v>0</v>
      </c>
      <c r="J178" s="6">
        <v>12667386</v>
      </c>
      <c r="K178" s="6">
        <v>0</v>
      </c>
      <c r="L178" s="6">
        <v>53174308</v>
      </c>
      <c r="M178" s="6">
        <v>2732977</v>
      </c>
      <c r="N178" s="6">
        <v>3610746</v>
      </c>
      <c r="O178" s="6">
        <v>10338909</v>
      </c>
      <c r="P178" s="6">
        <v>998087</v>
      </c>
      <c r="Q178" s="6">
        <v>1402194</v>
      </c>
      <c r="R178" s="6">
        <v>0</v>
      </c>
      <c r="S178" s="6">
        <v>0</v>
      </c>
      <c r="T178" s="6">
        <v>1622122</v>
      </c>
      <c r="U178" s="6">
        <v>5075267</v>
      </c>
      <c r="V178" s="19">
        <v>250354054</v>
      </c>
    </row>
    <row r="179" spans="1:22" x14ac:dyDescent="0.25">
      <c r="A179" s="22" t="s">
        <v>162</v>
      </c>
      <c r="B179" s="12">
        <f t="shared" ref="B179:V179" si="30">SUM(B175:B178)</f>
        <v>358921494</v>
      </c>
      <c r="C179" s="5">
        <f t="shared" si="30"/>
        <v>57350859</v>
      </c>
      <c r="D179" s="5">
        <f t="shared" si="30"/>
        <v>36675076</v>
      </c>
      <c r="E179" s="5">
        <f t="shared" si="30"/>
        <v>159000428</v>
      </c>
      <c r="F179" s="5">
        <f t="shared" si="30"/>
        <v>0</v>
      </c>
      <c r="G179" s="5">
        <f t="shared" si="30"/>
        <v>947043</v>
      </c>
      <c r="H179" s="5">
        <f t="shared" si="30"/>
        <v>18716364</v>
      </c>
      <c r="I179" s="5">
        <f t="shared" si="30"/>
        <v>0</v>
      </c>
      <c r="J179" s="5">
        <f t="shared" si="30"/>
        <v>51058891</v>
      </c>
      <c r="K179" s="5">
        <f t="shared" si="30"/>
        <v>0</v>
      </c>
      <c r="L179" s="5">
        <f t="shared" si="30"/>
        <v>201507525</v>
      </c>
      <c r="M179" s="5">
        <f t="shared" si="30"/>
        <v>11735837</v>
      </c>
      <c r="N179" s="5">
        <f t="shared" si="30"/>
        <v>14493402</v>
      </c>
      <c r="O179" s="5">
        <f t="shared" si="30"/>
        <v>46060770</v>
      </c>
      <c r="P179" s="5">
        <f t="shared" si="30"/>
        <v>3923721</v>
      </c>
      <c r="Q179" s="5">
        <f t="shared" si="30"/>
        <v>5803447</v>
      </c>
      <c r="R179" s="5">
        <f t="shared" si="30"/>
        <v>0</v>
      </c>
      <c r="S179" s="5">
        <f t="shared" si="30"/>
        <v>0</v>
      </c>
      <c r="T179" s="5">
        <f t="shared" si="30"/>
        <v>6182255</v>
      </c>
      <c r="U179" s="5">
        <f t="shared" si="30"/>
        <v>13757195</v>
      </c>
      <c r="V179" s="18">
        <f t="shared" si="30"/>
        <v>986134307</v>
      </c>
    </row>
    <row r="180" spans="1:22" x14ac:dyDescent="0.25">
      <c r="A180" s="24"/>
      <c r="B180" s="32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46"/>
    </row>
    <row r="181" spans="1:22" x14ac:dyDescent="0.25">
      <c r="A181" s="22" t="s">
        <v>188</v>
      </c>
      <c r="B181" s="32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46"/>
    </row>
    <row r="182" spans="1:22" x14ac:dyDescent="0.25">
      <c r="A182" s="25" t="s">
        <v>150</v>
      </c>
      <c r="B182" s="14">
        <v>11025400</v>
      </c>
      <c r="C182" s="6">
        <v>1908218</v>
      </c>
      <c r="D182" s="6">
        <v>1300359</v>
      </c>
      <c r="E182" s="6">
        <v>5195553</v>
      </c>
      <c r="F182" s="6">
        <v>0</v>
      </c>
      <c r="G182" s="6">
        <v>21903</v>
      </c>
      <c r="H182" s="6">
        <v>466070</v>
      </c>
      <c r="I182" s="6">
        <v>0</v>
      </c>
      <c r="J182" s="6">
        <v>1112295</v>
      </c>
      <c r="K182" s="6">
        <v>0</v>
      </c>
      <c r="L182" s="6">
        <v>9994062</v>
      </c>
      <c r="M182" s="6">
        <v>434143</v>
      </c>
      <c r="N182" s="6">
        <v>218947</v>
      </c>
      <c r="O182" s="6">
        <v>1264287</v>
      </c>
      <c r="P182" s="6">
        <v>294867</v>
      </c>
      <c r="Q182" s="6">
        <v>346997</v>
      </c>
      <c r="R182" s="6">
        <v>0</v>
      </c>
      <c r="S182" s="6">
        <v>0</v>
      </c>
      <c r="T182" s="6">
        <v>170946</v>
      </c>
      <c r="U182" s="6">
        <v>206672</v>
      </c>
      <c r="V182" s="19">
        <v>33960719</v>
      </c>
    </row>
    <row r="183" spans="1:22" x14ac:dyDescent="0.25">
      <c r="A183" s="25" t="s">
        <v>151</v>
      </c>
      <c r="B183" s="14">
        <v>12243558</v>
      </c>
      <c r="C183" s="6">
        <v>1926034</v>
      </c>
      <c r="D183" s="6">
        <v>1361096</v>
      </c>
      <c r="E183" s="6">
        <v>6517499</v>
      </c>
      <c r="F183" s="6">
        <v>0</v>
      </c>
      <c r="G183" s="6">
        <v>33115</v>
      </c>
      <c r="H183" s="6">
        <v>643326</v>
      </c>
      <c r="I183" s="6">
        <v>0</v>
      </c>
      <c r="J183" s="6">
        <v>1121488</v>
      </c>
      <c r="K183" s="6">
        <v>0</v>
      </c>
      <c r="L183" s="6">
        <v>7505513</v>
      </c>
      <c r="M183" s="6">
        <v>482344</v>
      </c>
      <c r="N183" s="6">
        <v>182603</v>
      </c>
      <c r="O183" s="6">
        <v>4295293</v>
      </c>
      <c r="P183" s="6">
        <v>329875</v>
      </c>
      <c r="Q183" s="6">
        <v>361469</v>
      </c>
      <c r="R183" s="6">
        <v>0</v>
      </c>
      <c r="S183" s="6">
        <v>0</v>
      </c>
      <c r="T183" s="6">
        <v>167741</v>
      </c>
      <c r="U183" s="6">
        <v>150504</v>
      </c>
      <c r="V183" s="19">
        <v>37321458</v>
      </c>
    </row>
    <row r="184" spans="1:22" x14ac:dyDescent="0.25">
      <c r="A184" s="25" t="s">
        <v>152</v>
      </c>
      <c r="B184" s="14">
        <v>12289623</v>
      </c>
      <c r="C184" s="6">
        <v>1919373</v>
      </c>
      <c r="D184" s="6">
        <v>1551233</v>
      </c>
      <c r="E184" s="6">
        <v>5958497</v>
      </c>
      <c r="F184" s="6">
        <v>0</v>
      </c>
      <c r="G184" s="6">
        <v>26882</v>
      </c>
      <c r="H184" s="6">
        <v>447123</v>
      </c>
      <c r="I184" s="6">
        <v>0</v>
      </c>
      <c r="J184" s="6">
        <v>1104456</v>
      </c>
      <c r="K184" s="6">
        <v>0</v>
      </c>
      <c r="L184" s="6">
        <v>6932433</v>
      </c>
      <c r="M184" s="6">
        <v>536190</v>
      </c>
      <c r="N184" s="6">
        <v>214327</v>
      </c>
      <c r="O184" s="6">
        <v>1946240</v>
      </c>
      <c r="P184" s="6">
        <v>370199</v>
      </c>
      <c r="Q184" s="6">
        <v>308142</v>
      </c>
      <c r="R184" s="6">
        <v>0</v>
      </c>
      <c r="S184" s="6">
        <v>0</v>
      </c>
      <c r="T184" s="6">
        <v>201350</v>
      </c>
      <c r="U184" s="6">
        <v>826979</v>
      </c>
      <c r="V184" s="19">
        <v>34633047</v>
      </c>
    </row>
    <row r="185" spans="1:22" x14ac:dyDescent="0.25">
      <c r="A185" s="25" t="s">
        <v>153</v>
      </c>
      <c r="B185" s="14">
        <v>12370604</v>
      </c>
      <c r="C185" s="6">
        <v>1659345</v>
      </c>
      <c r="D185" s="6">
        <v>3849019</v>
      </c>
      <c r="E185" s="6">
        <v>5658233</v>
      </c>
      <c r="F185" s="6">
        <v>0</v>
      </c>
      <c r="G185" s="6">
        <v>23746</v>
      </c>
      <c r="H185" s="6">
        <v>905430</v>
      </c>
      <c r="I185" s="6">
        <v>0</v>
      </c>
      <c r="J185" s="6">
        <v>1083298</v>
      </c>
      <c r="K185" s="6">
        <v>0</v>
      </c>
      <c r="L185" s="6">
        <v>8273874</v>
      </c>
      <c r="M185" s="6">
        <v>450805</v>
      </c>
      <c r="N185" s="6">
        <v>172681</v>
      </c>
      <c r="O185" s="6">
        <v>1731461</v>
      </c>
      <c r="P185" s="6">
        <v>372717</v>
      </c>
      <c r="Q185" s="6">
        <v>235443</v>
      </c>
      <c r="R185" s="6">
        <v>0</v>
      </c>
      <c r="S185" s="6">
        <v>0</v>
      </c>
      <c r="T185" s="6">
        <v>157250</v>
      </c>
      <c r="U185" s="6">
        <v>837646</v>
      </c>
      <c r="V185" s="19">
        <v>37781552</v>
      </c>
    </row>
    <row r="186" spans="1:22" x14ac:dyDescent="0.25">
      <c r="A186" s="22" t="s">
        <v>162</v>
      </c>
      <c r="B186" s="12">
        <f t="shared" ref="B186:V186" si="31">SUM(B182:B185)</f>
        <v>47929185</v>
      </c>
      <c r="C186" s="5">
        <f t="shared" si="31"/>
        <v>7412970</v>
      </c>
      <c r="D186" s="5">
        <f t="shared" si="31"/>
        <v>8061707</v>
      </c>
      <c r="E186" s="5">
        <f t="shared" si="31"/>
        <v>23329782</v>
      </c>
      <c r="F186" s="5">
        <f t="shared" si="31"/>
        <v>0</v>
      </c>
      <c r="G186" s="5">
        <f t="shared" si="31"/>
        <v>105646</v>
      </c>
      <c r="H186" s="5">
        <f t="shared" si="31"/>
        <v>2461949</v>
      </c>
      <c r="I186" s="5">
        <f t="shared" si="31"/>
        <v>0</v>
      </c>
      <c r="J186" s="5">
        <f t="shared" si="31"/>
        <v>4421537</v>
      </c>
      <c r="K186" s="5">
        <f t="shared" si="31"/>
        <v>0</v>
      </c>
      <c r="L186" s="5">
        <f t="shared" si="31"/>
        <v>32705882</v>
      </c>
      <c r="M186" s="5">
        <f t="shared" si="31"/>
        <v>1903482</v>
      </c>
      <c r="N186" s="5">
        <f t="shared" si="31"/>
        <v>788558</v>
      </c>
      <c r="O186" s="5">
        <f t="shared" si="31"/>
        <v>9237281</v>
      </c>
      <c r="P186" s="5">
        <f t="shared" si="31"/>
        <v>1367658</v>
      </c>
      <c r="Q186" s="5">
        <f t="shared" si="31"/>
        <v>1252051</v>
      </c>
      <c r="R186" s="5">
        <f t="shared" si="31"/>
        <v>0</v>
      </c>
      <c r="S186" s="5">
        <f t="shared" si="31"/>
        <v>0</v>
      </c>
      <c r="T186" s="5">
        <f t="shared" si="31"/>
        <v>697287</v>
      </c>
      <c r="U186" s="5">
        <f t="shared" si="31"/>
        <v>2021801</v>
      </c>
      <c r="V186" s="18">
        <f t="shared" si="31"/>
        <v>143696776</v>
      </c>
    </row>
    <row r="187" spans="1:22" x14ac:dyDescent="0.25">
      <c r="A187" s="24"/>
      <c r="B187" s="32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46"/>
    </row>
    <row r="188" spans="1:22" x14ac:dyDescent="0.25">
      <c r="A188" s="22" t="s">
        <v>189</v>
      </c>
      <c r="B188" s="32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46"/>
    </row>
    <row r="189" spans="1:22" x14ac:dyDescent="0.25">
      <c r="A189" s="25" t="s">
        <v>150</v>
      </c>
      <c r="B189" s="14">
        <v>32696946</v>
      </c>
      <c r="C189" s="6">
        <v>8956880</v>
      </c>
      <c r="D189" s="6">
        <v>2259044</v>
      </c>
      <c r="E189" s="6">
        <v>2482140</v>
      </c>
      <c r="F189" s="6">
        <v>430634</v>
      </c>
      <c r="G189" s="6">
        <v>683416</v>
      </c>
      <c r="H189" s="6">
        <v>0</v>
      </c>
      <c r="I189" s="6">
        <v>71432</v>
      </c>
      <c r="J189" s="6">
        <v>3144112</v>
      </c>
      <c r="K189" s="6">
        <v>746400</v>
      </c>
      <c r="L189" s="6">
        <v>11278900</v>
      </c>
      <c r="M189" s="6">
        <v>2096391</v>
      </c>
      <c r="N189" s="6">
        <v>1196773</v>
      </c>
      <c r="O189" s="6">
        <v>3113558</v>
      </c>
      <c r="P189" s="6">
        <v>1362564</v>
      </c>
      <c r="Q189" s="6">
        <v>843453</v>
      </c>
      <c r="R189" s="6">
        <v>1449357</v>
      </c>
      <c r="S189" s="6">
        <v>0</v>
      </c>
      <c r="T189" s="6">
        <v>723084</v>
      </c>
      <c r="U189" s="6">
        <v>526884</v>
      </c>
      <c r="V189" s="19">
        <v>74061968</v>
      </c>
    </row>
    <row r="190" spans="1:22" x14ac:dyDescent="0.25">
      <c r="A190" s="25" t="s">
        <v>151</v>
      </c>
      <c r="B190" s="14">
        <v>29879138</v>
      </c>
      <c r="C190" s="6">
        <v>10062685</v>
      </c>
      <c r="D190" s="6">
        <v>2293110</v>
      </c>
      <c r="E190" s="6">
        <v>2597642</v>
      </c>
      <c r="F190" s="6">
        <v>289581</v>
      </c>
      <c r="G190" s="6">
        <v>715016</v>
      </c>
      <c r="H190" s="6">
        <v>0</v>
      </c>
      <c r="I190" s="6">
        <v>84400</v>
      </c>
      <c r="J190" s="6">
        <v>3050610</v>
      </c>
      <c r="K190" s="6">
        <v>867799</v>
      </c>
      <c r="L190" s="6">
        <v>11400930</v>
      </c>
      <c r="M190" s="6">
        <v>1980316</v>
      </c>
      <c r="N190" s="6">
        <v>826085</v>
      </c>
      <c r="O190" s="6">
        <v>3066441.5</v>
      </c>
      <c r="P190" s="6">
        <v>1223931</v>
      </c>
      <c r="Q190" s="6">
        <v>858143</v>
      </c>
      <c r="R190" s="6">
        <v>1521111</v>
      </c>
      <c r="S190" s="6">
        <v>0</v>
      </c>
      <c r="T190" s="6">
        <v>880875</v>
      </c>
      <c r="U190" s="6">
        <v>520613</v>
      </c>
      <c r="V190" s="19">
        <v>72118426.5</v>
      </c>
    </row>
    <row r="191" spans="1:22" x14ac:dyDescent="0.25">
      <c r="A191" s="25" t="s">
        <v>152</v>
      </c>
      <c r="B191" s="14">
        <v>27949769.84</v>
      </c>
      <c r="C191" s="6">
        <v>9516120.5500000007</v>
      </c>
      <c r="D191" s="6">
        <v>256924</v>
      </c>
      <c r="E191" s="6">
        <v>2489663</v>
      </c>
      <c r="F191" s="6">
        <v>653052</v>
      </c>
      <c r="G191" s="6">
        <v>699214</v>
      </c>
      <c r="H191" s="6">
        <v>0</v>
      </c>
      <c r="I191" s="6">
        <v>41909</v>
      </c>
      <c r="J191" s="6">
        <v>3055832.2</v>
      </c>
      <c r="K191" s="6">
        <v>921892.72</v>
      </c>
      <c r="L191" s="6">
        <v>9421162</v>
      </c>
      <c r="M191" s="6">
        <v>1872872</v>
      </c>
      <c r="N191" s="6">
        <v>678813</v>
      </c>
      <c r="O191" s="6">
        <v>2540620.27</v>
      </c>
      <c r="P191" s="6">
        <v>1276964</v>
      </c>
      <c r="Q191" s="6">
        <v>564067</v>
      </c>
      <c r="R191" s="6">
        <v>1284865</v>
      </c>
      <c r="S191" s="6">
        <v>0</v>
      </c>
      <c r="T191" s="6">
        <v>918525</v>
      </c>
      <c r="U191" s="6">
        <v>417003.66</v>
      </c>
      <c r="V191" s="19">
        <v>64559269.240000002</v>
      </c>
    </row>
    <row r="192" spans="1:22" x14ac:dyDescent="0.25">
      <c r="A192" s="25" t="s">
        <v>153</v>
      </c>
      <c r="B192" s="14">
        <v>19994592</v>
      </c>
      <c r="C192" s="6">
        <v>8753267</v>
      </c>
      <c r="D192" s="6">
        <v>2093566</v>
      </c>
      <c r="E192" s="6">
        <v>2386741</v>
      </c>
      <c r="F192" s="6">
        <v>602860</v>
      </c>
      <c r="G192" s="6">
        <v>824880</v>
      </c>
      <c r="H192" s="6">
        <v>0</v>
      </c>
      <c r="I192" s="6">
        <v>38204</v>
      </c>
      <c r="J192" s="6">
        <v>2836724</v>
      </c>
      <c r="K192" s="6">
        <v>650265</v>
      </c>
      <c r="L192" s="6">
        <v>7765004</v>
      </c>
      <c r="M192" s="6">
        <v>1495055</v>
      </c>
      <c r="N192" s="6">
        <v>806010</v>
      </c>
      <c r="O192" s="6">
        <v>5310518</v>
      </c>
      <c r="P192" s="6">
        <v>1206631</v>
      </c>
      <c r="Q192" s="6">
        <v>476186</v>
      </c>
      <c r="R192" s="6">
        <v>1750118</v>
      </c>
      <c r="S192" s="6">
        <v>0</v>
      </c>
      <c r="T192" s="6">
        <v>1691307</v>
      </c>
      <c r="U192" s="6">
        <v>1227366</v>
      </c>
      <c r="V192" s="19">
        <v>59909294</v>
      </c>
    </row>
    <row r="193" spans="1:22" x14ac:dyDescent="0.25">
      <c r="A193" s="22" t="s">
        <v>162</v>
      </c>
      <c r="B193" s="12">
        <f t="shared" ref="B193:V193" si="32">SUM(B189:B192)</f>
        <v>110520445.84</v>
      </c>
      <c r="C193" s="5">
        <f t="shared" si="32"/>
        <v>37288952.549999997</v>
      </c>
      <c r="D193" s="5">
        <f t="shared" si="32"/>
        <v>6902644</v>
      </c>
      <c r="E193" s="5">
        <f t="shared" si="32"/>
        <v>9956186</v>
      </c>
      <c r="F193" s="5">
        <f t="shared" si="32"/>
        <v>1976127</v>
      </c>
      <c r="G193" s="5">
        <f t="shared" si="32"/>
        <v>2922526</v>
      </c>
      <c r="H193" s="5">
        <f t="shared" si="32"/>
        <v>0</v>
      </c>
      <c r="I193" s="5">
        <f t="shared" si="32"/>
        <v>235945</v>
      </c>
      <c r="J193" s="5">
        <f t="shared" si="32"/>
        <v>12087278.199999999</v>
      </c>
      <c r="K193" s="5">
        <f t="shared" si="32"/>
        <v>3186356.7199999997</v>
      </c>
      <c r="L193" s="5">
        <f t="shared" si="32"/>
        <v>39865996</v>
      </c>
      <c r="M193" s="5">
        <f t="shared" si="32"/>
        <v>7444634</v>
      </c>
      <c r="N193" s="5">
        <f t="shared" si="32"/>
        <v>3507681</v>
      </c>
      <c r="O193" s="5">
        <f t="shared" si="32"/>
        <v>14031137.77</v>
      </c>
      <c r="P193" s="5">
        <f t="shared" si="32"/>
        <v>5070090</v>
      </c>
      <c r="Q193" s="5">
        <f t="shared" si="32"/>
        <v>2741849</v>
      </c>
      <c r="R193" s="5">
        <f t="shared" si="32"/>
        <v>6005451</v>
      </c>
      <c r="S193" s="5">
        <f t="shared" si="32"/>
        <v>0</v>
      </c>
      <c r="T193" s="5">
        <f t="shared" si="32"/>
        <v>4213791</v>
      </c>
      <c r="U193" s="5">
        <f t="shared" si="32"/>
        <v>2691866.66</v>
      </c>
      <c r="V193" s="18">
        <f t="shared" si="32"/>
        <v>270648957.74000001</v>
      </c>
    </row>
    <row r="194" spans="1:22" x14ac:dyDescent="0.25">
      <c r="A194" s="24"/>
      <c r="B194" s="32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46"/>
    </row>
    <row r="195" spans="1:22" x14ac:dyDescent="0.25">
      <c r="A195" s="22" t="s">
        <v>190</v>
      </c>
      <c r="B195" s="32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46"/>
    </row>
    <row r="196" spans="1:22" x14ac:dyDescent="0.25">
      <c r="A196" s="25" t="s">
        <v>150</v>
      </c>
      <c r="B196" s="14">
        <v>8639203</v>
      </c>
      <c r="C196" s="6">
        <v>1255468</v>
      </c>
      <c r="D196" s="6">
        <v>673911</v>
      </c>
      <c r="E196" s="6">
        <v>1257612</v>
      </c>
      <c r="F196" s="6">
        <v>37223</v>
      </c>
      <c r="G196" s="6">
        <v>95522</v>
      </c>
      <c r="H196" s="6">
        <v>175103</v>
      </c>
      <c r="I196" s="6">
        <v>7931</v>
      </c>
      <c r="J196" s="6">
        <v>308880</v>
      </c>
      <c r="K196" s="6">
        <v>219480</v>
      </c>
      <c r="L196" s="6">
        <v>1464357</v>
      </c>
      <c r="M196" s="6">
        <v>240724</v>
      </c>
      <c r="N196" s="6">
        <v>33928</v>
      </c>
      <c r="O196" s="6">
        <v>119319</v>
      </c>
      <c r="P196" s="6">
        <v>174296</v>
      </c>
      <c r="Q196" s="6">
        <v>37048</v>
      </c>
      <c r="R196" s="6">
        <v>18878</v>
      </c>
      <c r="S196" s="6">
        <v>0</v>
      </c>
      <c r="T196" s="6">
        <v>140123</v>
      </c>
      <c r="U196" s="6">
        <v>1640746</v>
      </c>
      <c r="V196" s="19">
        <v>16539752</v>
      </c>
    </row>
    <row r="197" spans="1:22" x14ac:dyDescent="0.25">
      <c r="A197" s="25" t="s">
        <v>151</v>
      </c>
      <c r="B197" s="14">
        <v>7652529</v>
      </c>
      <c r="C197" s="6">
        <v>1196562</v>
      </c>
      <c r="D197" s="6">
        <v>683633</v>
      </c>
      <c r="E197" s="6">
        <v>1257612</v>
      </c>
      <c r="F197" s="6">
        <v>37223</v>
      </c>
      <c r="G197" s="6">
        <v>487209</v>
      </c>
      <c r="H197" s="6">
        <v>175103</v>
      </c>
      <c r="I197" s="6">
        <v>4027</v>
      </c>
      <c r="J197" s="6">
        <v>679255</v>
      </c>
      <c r="K197" s="6">
        <v>339126</v>
      </c>
      <c r="L197" s="6">
        <v>1319965</v>
      </c>
      <c r="M197" s="6">
        <v>232659</v>
      </c>
      <c r="N197" s="6">
        <v>40435</v>
      </c>
      <c r="O197" s="6">
        <v>101485</v>
      </c>
      <c r="P197" s="6">
        <v>148103</v>
      </c>
      <c r="Q197" s="6">
        <v>28542</v>
      </c>
      <c r="R197" s="6">
        <v>10952</v>
      </c>
      <c r="S197" s="6">
        <v>0</v>
      </c>
      <c r="T197" s="6">
        <v>168663</v>
      </c>
      <c r="U197" s="6">
        <v>1745686</v>
      </c>
      <c r="V197" s="19">
        <v>16308769</v>
      </c>
    </row>
    <row r="198" spans="1:22" x14ac:dyDescent="0.25">
      <c r="A198" s="25" t="s">
        <v>152</v>
      </c>
      <c r="B198" s="14">
        <v>7738648</v>
      </c>
      <c r="C198" s="6">
        <v>1203900</v>
      </c>
      <c r="D198" s="6">
        <v>683779</v>
      </c>
      <c r="E198" s="6">
        <v>1257612</v>
      </c>
      <c r="F198" s="6">
        <v>37223</v>
      </c>
      <c r="G198" s="6">
        <v>95522</v>
      </c>
      <c r="H198" s="6">
        <v>175103</v>
      </c>
      <c r="I198" s="6">
        <v>2999</v>
      </c>
      <c r="J198" s="6">
        <v>752829</v>
      </c>
      <c r="K198" s="6">
        <v>295212</v>
      </c>
      <c r="L198" s="6">
        <v>1247917</v>
      </c>
      <c r="M198" s="6">
        <v>261036</v>
      </c>
      <c r="N198" s="6">
        <v>42577</v>
      </c>
      <c r="O198" s="6">
        <v>149470</v>
      </c>
      <c r="P198" s="6">
        <v>114667</v>
      </c>
      <c r="Q198" s="6">
        <v>68633</v>
      </c>
      <c r="R198" s="6">
        <v>32449</v>
      </c>
      <c r="S198" s="6">
        <v>0</v>
      </c>
      <c r="T198" s="6">
        <v>176990</v>
      </c>
      <c r="U198" s="6">
        <v>1794554</v>
      </c>
      <c r="V198" s="19">
        <v>16131120</v>
      </c>
    </row>
    <row r="199" spans="1:22" x14ac:dyDescent="0.25">
      <c r="A199" s="25" t="s">
        <v>153</v>
      </c>
      <c r="B199" s="14">
        <v>7293328</v>
      </c>
      <c r="C199" s="6">
        <v>1099151</v>
      </c>
      <c r="D199" s="6">
        <v>691559</v>
      </c>
      <c r="E199" s="6">
        <v>1257612</v>
      </c>
      <c r="F199" s="6">
        <v>37223</v>
      </c>
      <c r="G199" s="6">
        <v>69467</v>
      </c>
      <c r="H199" s="6">
        <v>175103</v>
      </c>
      <c r="I199" s="6">
        <v>5664</v>
      </c>
      <c r="J199" s="6">
        <v>929398</v>
      </c>
      <c r="K199" s="6">
        <v>225277</v>
      </c>
      <c r="L199" s="6">
        <v>1362502</v>
      </c>
      <c r="M199" s="6">
        <v>205222</v>
      </c>
      <c r="N199" s="6">
        <v>48969</v>
      </c>
      <c r="O199" s="6">
        <v>140917</v>
      </c>
      <c r="P199" s="6">
        <v>140830</v>
      </c>
      <c r="Q199" s="6">
        <v>57983</v>
      </c>
      <c r="R199" s="6">
        <v>18685</v>
      </c>
      <c r="S199" s="6">
        <v>0</v>
      </c>
      <c r="T199" s="6">
        <v>173909</v>
      </c>
      <c r="U199" s="6">
        <v>1745485</v>
      </c>
      <c r="V199" s="19">
        <v>15678284</v>
      </c>
    </row>
    <row r="200" spans="1:22" x14ac:dyDescent="0.25">
      <c r="A200" s="22" t="s">
        <v>162</v>
      </c>
      <c r="B200" s="12">
        <f t="shared" ref="B200:V200" si="33">SUM(B196:B199)</f>
        <v>31323708</v>
      </c>
      <c r="C200" s="5">
        <f t="shared" si="33"/>
        <v>4755081</v>
      </c>
      <c r="D200" s="5">
        <f t="shared" si="33"/>
        <v>2732882</v>
      </c>
      <c r="E200" s="5">
        <f t="shared" si="33"/>
        <v>5030448</v>
      </c>
      <c r="F200" s="5">
        <f t="shared" si="33"/>
        <v>148892</v>
      </c>
      <c r="G200" s="5">
        <f t="shared" si="33"/>
        <v>747720</v>
      </c>
      <c r="H200" s="5">
        <f t="shared" si="33"/>
        <v>700412</v>
      </c>
      <c r="I200" s="5">
        <f t="shared" si="33"/>
        <v>20621</v>
      </c>
      <c r="J200" s="5">
        <f t="shared" si="33"/>
        <v>2670362</v>
      </c>
      <c r="K200" s="5">
        <f t="shared" si="33"/>
        <v>1079095</v>
      </c>
      <c r="L200" s="5">
        <f t="shared" si="33"/>
        <v>5394741</v>
      </c>
      <c r="M200" s="5">
        <f t="shared" si="33"/>
        <v>939641</v>
      </c>
      <c r="N200" s="5">
        <f t="shared" si="33"/>
        <v>165909</v>
      </c>
      <c r="O200" s="5">
        <f t="shared" si="33"/>
        <v>511191</v>
      </c>
      <c r="P200" s="5">
        <f t="shared" si="33"/>
        <v>577896</v>
      </c>
      <c r="Q200" s="5">
        <f t="shared" si="33"/>
        <v>192206</v>
      </c>
      <c r="R200" s="5">
        <f t="shared" si="33"/>
        <v>80964</v>
      </c>
      <c r="S200" s="5">
        <f t="shared" si="33"/>
        <v>0</v>
      </c>
      <c r="T200" s="5">
        <f t="shared" si="33"/>
        <v>659685</v>
      </c>
      <c r="U200" s="5">
        <f t="shared" si="33"/>
        <v>6926471</v>
      </c>
      <c r="V200" s="18">
        <f t="shared" si="33"/>
        <v>64657925</v>
      </c>
    </row>
    <row r="201" spans="1:22" x14ac:dyDescent="0.25">
      <c r="A201" s="24"/>
      <c r="B201" s="32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46"/>
    </row>
    <row r="202" spans="1:22" x14ac:dyDescent="0.25">
      <c r="A202" s="22" t="s">
        <v>191</v>
      </c>
      <c r="B202" s="32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46"/>
    </row>
    <row r="203" spans="1:22" x14ac:dyDescent="0.25">
      <c r="A203" s="25" t="s">
        <v>150</v>
      </c>
      <c r="B203" s="14">
        <v>1480454</v>
      </c>
      <c r="C203" s="6">
        <v>567529</v>
      </c>
      <c r="D203" s="6">
        <v>514702</v>
      </c>
      <c r="E203" s="6">
        <v>0</v>
      </c>
      <c r="F203" s="6">
        <v>29839</v>
      </c>
      <c r="G203" s="6">
        <v>26664</v>
      </c>
      <c r="H203" s="6">
        <v>0</v>
      </c>
      <c r="I203" s="6">
        <v>71</v>
      </c>
      <c r="J203" s="6">
        <v>583400</v>
      </c>
      <c r="K203" s="6">
        <v>11669</v>
      </c>
      <c r="L203" s="6">
        <v>134719</v>
      </c>
      <c r="M203" s="6">
        <v>63260</v>
      </c>
      <c r="N203" s="6">
        <v>246337</v>
      </c>
      <c r="O203" s="6">
        <v>0</v>
      </c>
      <c r="P203" s="6">
        <v>5124</v>
      </c>
      <c r="Q203" s="6">
        <v>54861</v>
      </c>
      <c r="R203" s="6">
        <v>1845</v>
      </c>
      <c r="S203" s="6">
        <v>0</v>
      </c>
      <c r="T203" s="6">
        <v>88194</v>
      </c>
      <c r="U203" s="6">
        <v>42131</v>
      </c>
      <c r="V203" s="19">
        <v>3850799</v>
      </c>
    </row>
    <row r="204" spans="1:22" x14ac:dyDescent="0.25">
      <c r="A204" s="25" t="s">
        <v>151</v>
      </c>
      <c r="B204" s="14">
        <v>1595629</v>
      </c>
      <c r="C204" s="6">
        <v>617023</v>
      </c>
      <c r="D204" s="6">
        <v>519975</v>
      </c>
      <c r="E204" s="6">
        <v>0</v>
      </c>
      <c r="F204" s="6">
        <v>29649</v>
      </c>
      <c r="G204" s="6">
        <v>26664</v>
      </c>
      <c r="H204" s="6">
        <v>0</v>
      </c>
      <c r="I204" s="6">
        <v>595</v>
      </c>
      <c r="J204" s="6">
        <v>550037</v>
      </c>
      <c r="K204" s="6">
        <v>12345</v>
      </c>
      <c r="L204" s="6">
        <v>325209</v>
      </c>
      <c r="M204" s="6">
        <v>53602</v>
      </c>
      <c r="N204" s="6">
        <v>242002</v>
      </c>
      <c r="O204" s="6">
        <v>10749</v>
      </c>
      <c r="P204" s="6">
        <v>12500</v>
      </c>
      <c r="Q204" s="6">
        <v>61465</v>
      </c>
      <c r="R204" s="6">
        <v>2412</v>
      </c>
      <c r="S204" s="6">
        <v>0</v>
      </c>
      <c r="T204" s="6">
        <v>82002</v>
      </c>
      <c r="U204" s="6">
        <v>83406</v>
      </c>
      <c r="V204" s="19">
        <v>4225264</v>
      </c>
    </row>
    <row r="205" spans="1:22" x14ac:dyDescent="0.25">
      <c r="A205" s="25" t="s">
        <v>152</v>
      </c>
      <c r="B205" s="14">
        <v>2061780</v>
      </c>
      <c r="C205" s="6">
        <v>585722</v>
      </c>
      <c r="D205" s="6">
        <v>489134</v>
      </c>
      <c r="E205" s="6">
        <v>0</v>
      </c>
      <c r="F205" s="6">
        <v>37969</v>
      </c>
      <c r="G205" s="6">
        <v>32240</v>
      </c>
      <c r="H205" s="6">
        <v>0</v>
      </c>
      <c r="I205" s="6">
        <v>767</v>
      </c>
      <c r="J205" s="6">
        <v>522432</v>
      </c>
      <c r="K205" s="6">
        <v>47962</v>
      </c>
      <c r="L205" s="6">
        <v>175382</v>
      </c>
      <c r="M205" s="6">
        <v>69996</v>
      </c>
      <c r="N205" s="6">
        <v>273422</v>
      </c>
      <c r="O205" s="6">
        <v>9059</v>
      </c>
      <c r="P205" s="6">
        <v>7539</v>
      </c>
      <c r="Q205" s="6">
        <v>62160</v>
      </c>
      <c r="R205" s="6">
        <v>1796</v>
      </c>
      <c r="S205" s="6">
        <v>0</v>
      </c>
      <c r="T205" s="6">
        <v>95183</v>
      </c>
      <c r="U205" s="6">
        <v>75409</v>
      </c>
      <c r="V205" s="19">
        <v>4547952</v>
      </c>
    </row>
    <row r="206" spans="1:22" x14ac:dyDescent="0.25">
      <c r="A206" s="25" t="s">
        <v>153</v>
      </c>
      <c r="B206" s="14">
        <v>1513425</v>
      </c>
      <c r="C206" s="6">
        <v>656674</v>
      </c>
      <c r="D206" s="6">
        <v>484844</v>
      </c>
      <c r="E206" s="6">
        <v>0</v>
      </c>
      <c r="F206" s="6">
        <v>53242</v>
      </c>
      <c r="G206" s="6">
        <v>32153</v>
      </c>
      <c r="H206" s="6">
        <v>0</v>
      </c>
      <c r="I206" s="6">
        <v>210</v>
      </c>
      <c r="J206" s="6">
        <v>574495</v>
      </c>
      <c r="K206" s="6">
        <v>26986</v>
      </c>
      <c r="L206" s="6">
        <v>163682</v>
      </c>
      <c r="M206" s="6">
        <v>167904</v>
      </c>
      <c r="N206" s="6">
        <v>295200</v>
      </c>
      <c r="O206" s="6">
        <v>15425</v>
      </c>
      <c r="P206" s="6">
        <v>9961</v>
      </c>
      <c r="Q206" s="6">
        <v>53181</v>
      </c>
      <c r="R206" s="6">
        <v>11899</v>
      </c>
      <c r="S206" s="6">
        <v>0</v>
      </c>
      <c r="T206" s="6">
        <v>92428</v>
      </c>
      <c r="U206" s="6">
        <v>86224</v>
      </c>
      <c r="V206" s="19">
        <v>4237933</v>
      </c>
    </row>
    <row r="207" spans="1:22" x14ac:dyDescent="0.25">
      <c r="A207" s="22" t="s">
        <v>162</v>
      </c>
      <c r="B207" s="12">
        <f t="shared" ref="B207:V207" si="34">SUM(B203:B206)</f>
        <v>6651288</v>
      </c>
      <c r="C207" s="5">
        <f t="shared" si="34"/>
        <v>2426948</v>
      </c>
      <c r="D207" s="5">
        <f t="shared" si="34"/>
        <v>2008655</v>
      </c>
      <c r="E207" s="5">
        <f t="shared" si="34"/>
        <v>0</v>
      </c>
      <c r="F207" s="5">
        <f t="shared" si="34"/>
        <v>150699</v>
      </c>
      <c r="G207" s="5">
        <f t="shared" si="34"/>
        <v>117721</v>
      </c>
      <c r="H207" s="5">
        <f t="shared" si="34"/>
        <v>0</v>
      </c>
      <c r="I207" s="5">
        <f t="shared" si="34"/>
        <v>1643</v>
      </c>
      <c r="J207" s="5">
        <f t="shared" si="34"/>
        <v>2230364</v>
      </c>
      <c r="K207" s="5">
        <f t="shared" si="34"/>
        <v>98962</v>
      </c>
      <c r="L207" s="5">
        <f t="shared" si="34"/>
        <v>798992</v>
      </c>
      <c r="M207" s="5">
        <f t="shared" si="34"/>
        <v>354762</v>
      </c>
      <c r="N207" s="5">
        <f t="shared" si="34"/>
        <v>1056961</v>
      </c>
      <c r="O207" s="5">
        <f t="shared" si="34"/>
        <v>35233</v>
      </c>
      <c r="P207" s="5">
        <f t="shared" si="34"/>
        <v>35124</v>
      </c>
      <c r="Q207" s="5">
        <f t="shared" si="34"/>
        <v>231667</v>
      </c>
      <c r="R207" s="5">
        <f t="shared" si="34"/>
        <v>17952</v>
      </c>
      <c r="S207" s="5">
        <f t="shared" si="34"/>
        <v>0</v>
      </c>
      <c r="T207" s="5">
        <f t="shared" si="34"/>
        <v>357807</v>
      </c>
      <c r="U207" s="5">
        <f t="shared" si="34"/>
        <v>287170</v>
      </c>
      <c r="V207" s="18">
        <f t="shared" si="34"/>
        <v>16861948</v>
      </c>
    </row>
    <row r="208" spans="1:22" x14ac:dyDescent="0.25">
      <c r="A208" s="24"/>
      <c r="B208" s="32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46"/>
    </row>
    <row r="209" spans="1:22" x14ac:dyDescent="0.25">
      <c r="A209" s="22" t="s">
        <v>192</v>
      </c>
      <c r="B209" s="32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46"/>
    </row>
    <row r="210" spans="1:22" x14ac:dyDescent="0.25">
      <c r="A210" s="25" t="s">
        <v>150</v>
      </c>
      <c r="B210" s="14">
        <v>4254650</v>
      </c>
      <c r="C210" s="6">
        <v>1482616</v>
      </c>
      <c r="D210" s="6">
        <v>322427</v>
      </c>
      <c r="E210" s="6">
        <v>0</v>
      </c>
      <c r="F210" s="6">
        <v>24035</v>
      </c>
      <c r="G210" s="6">
        <v>36000</v>
      </c>
      <c r="H210" s="6">
        <v>230580</v>
      </c>
      <c r="I210" s="6">
        <v>0</v>
      </c>
      <c r="J210" s="6">
        <v>0</v>
      </c>
      <c r="K210" s="6">
        <v>67934</v>
      </c>
      <c r="L210" s="6">
        <v>0</v>
      </c>
      <c r="M210" s="6">
        <v>532223</v>
      </c>
      <c r="N210" s="6">
        <v>1010322</v>
      </c>
      <c r="O210" s="6">
        <v>160547</v>
      </c>
      <c r="P210" s="6">
        <v>34145</v>
      </c>
      <c r="Q210" s="6">
        <v>34684</v>
      </c>
      <c r="R210" s="6">
        <v>0</v>
      </c>
      <c r="S210" s="6">
        <v>0</v>
      </c>
      <c r="T210" s="6">
        <v>95724</v>
      </c>
      <c r="U210" s="6">
        <v>117107</v>
      </c>
      <c r="V210" s="19">
        <v>8402994</v>
      </c>
    </row>
    <row r="211" spans="1:22" x14ac:dyDescent="0.25">
      <c r="A211" s="25" t="s">
        <v>151</v>
      </c>
      <c r="B211" s="14">
        <v>4237177.0999999996</v>
      </c>
      <c r="C211" s="6">
        <v>1252956.44</v>
      </c>
      <c r="D211" s="6">
        <v>310020.27</v>
      </c>
      <c r="E211" s="6">
        <v>0</v>
      </c>
      <c r="F211" s="6">
        <v>24035</v>
      </c>
      <c r="G211" s="6">
        <v>36050.11</v>
      </c>
      <c r="H211" s="6">
        <v>238970.45</v>
      </c>
      <c r="I211" s="6">
        <v>0</v>
      </c>
      <c r="J211" s="6">
        <v>0</v>
      </c>
      <c r="K211" s="6">
        <v>77468</v>
      </c>
      <c r="L211" s="6">
        <v>0</v>
      </c>
      <c r="M211" s="6">
        <v>560474.57999999996</v>
      </c>
      <c r="N211" s="6">
        <v>1159775.8400000001</v>
      </c>
      <c r="O211" s="6">
        <v>155347.98000000001</v>
      </c>
      <c r="P211" s="6">
        <v>43467.47</v>
      </c>
      <c r="Q211" s="6">
        <v>16580.86</v>
      </c>
      <c r="R211" s="6">
        <v>0</v>
      </c>
      <c r="S211" s="6">
        <v>0</v>
      </c>
      <c r="T211" s="6">
        <v>96402.97</v>
      </c>
      <c r="U211" s="6">
        <v>155926.79</v>
      </c>
      <c r="V211" s="19">
        <v>8364653.8600000003</v>
      </c>
    </row>
    <row r="212" spans="1:22" x14ac:dyDescent="0.25">
      <c r="A212" s="25" t="s">
        <v>152</v>
      </c>
      <c r="B212" s="14">
        <v>4202180.95</v>
      </c>
      <c r="C212" s="6">
        <v>1568202.53</v>
      </c>
      <c r="D212" s="6">
        <v>302334.45</v>
      </c>
      <c r="E212" s="6">
        <v>0</v>
      </c>
      <c r="F212" s="6">
        <v>24000</v>
      </c>
      <c r="G212" s="6">
        <v>32825.5</v>
      </c>
      <c r="H212" s="6">
        <v>202851</v>
      </c>
      <c r="I212" s="6">
        <v>0</v>
      </c>
      <c r="J212" s="6">
        <v>0</v>
      </c>
      <c r="K212" s="6">
        <v>72801</v>
      </c>
      <c r="L212" s="6">
        <v>0</v>
      </c>
      <c r="M212" s="6">
        <v>590493.86</v>
      </c>
      <c r="N212" s="6">
        <v>1176205.4099999999</v>
      </c>
      <c r="O212" s="6">
        <v>166312.6</v>
      </c>
      <c r="P212" s="6">
        <v>41322.449999999997</v>
      </c>
      <c r="Q212" s="6">
        <v>49823.81</v>
      </c>
      <c r="R212" s="6">
        <v>61521.25</v>
      </c>
      <c r="S212" s="6">
        <v>0</v>
      </c>
      <c r="T212" s="6">
        <v>112076.23</v>
      </c>
      <c r="U212" s="6">
        <v>154202.88</v>
      </c>
      <c r="V212" s="19">
        <v>8757153.9199999999</v>
      </c>
    </row>
    <row r="213" spans="1:22" x14ac:dyDescent="0.25">
      <c r="A213" s="25" t="s">
        <v>153</v>
      </c>
      <c r="B213" s="14">
        <v>4206431.3600000003</v>
      </c>
      <c r="C213" s="6">
        <v>1429709.51</v>
      </c>
      <c r="D213" s="6">
        <v>297817.65999999997</v>
      </c>
      <c r="E213" s="6">
        <v>0</v>
      </c>
      <c r="F213" s="6">
        <v>24000</v>
      </c>
      <c r="G213" s="6">
        <v>44162.87</v>
      </c>
      <c r="H213" s="6">
        <v>220501.47</v>
      </c>
      <c r="I213" s="6">
        <v>0</v>
      </c>
      <c r="J213" s="6">
        <v>0</v>
      </c>
      <c r="K213" s="6">
        <v>72551</v>
      </c>
      <c r="L213" s="6">
        <v>0</v>
      </c>
      <c r="M213" s="6">
        <v>640965.76</v>
      </c>
      <c r="N213" s="6">
        <v>1935011.23</v>
      </c>
      <c r="O213" s="6">
        <v>121875.24</v>
      </c>
      <c r="P213" s="6">
        <v>31065.42</v>
      </c>
      <c r="Q213" s="6">
        <v>43208.79</v>
      </c>
      <c r="R213" s="6">
        <v>0</v>
      </c>
      <c r="S213" s="6">
        <v>0</v>
      </c>
      <c r="T213" s="6">
        <v>96217.25</v>
      </c>
      <c r="U213" s="6">
        <v>161740.44</v>
      </c>
      <c r="V213" s="19">
        <v>9325258</v>
      </c>
    </row>
    <row r="214" spans="1:22" x14ac:dyDescent="0.25">
      <c r="A214" s="22" t="s">
        <v>162</v>
      </c>
      <c r="B214" s="12">
        <f t="shared" ref="B214:V214" si="35">SUM(B210:B213)</f>
        <v>16900439.41</v>
      </c>
      <c r="C214" s="5">
        <f t="shared" si="35"/>
        <v>5733484.4799999995</v>
      </c>
      <c r="D214" s="5">
        <f t="shared" si="35"/>
        <v>1232599.3799999999</v>
      </c>
      <c r="E214" s="5">
        <f t="shared" si="35"/>
        <v>0</v>
      </c>
      <c r="F214" s="5">
        <f t="shared" si="35"/>
        <v>96070</v>
      </c>
      <c r="G214" s="5">
        <f t="shared" si="35"/>
        <v>149038.48000000001</v>
      </c>
      <c r="H214" s="5">
        <f t="shared" si="35"/>
        <v>892902.91999999993</v>
      </c>
      <c r="I214" s="5">
        <f t="shared" si="35"/>
        <v>0</v>
      </c>
      <c r="J214" s="5">
        <f t="shared" si="35"/>
        <v>0</v>
      </c>
      <c r="K214" s="5">
        <f t="shared" si="35"/>
        <v>290754</v>
      </c>
      <c r="L214" s="5">
        <f t="shared" si="35"/>
        <v>0</v>
      </c>
      <c r="M214" s="5">
        <f t="shared" si="35"/>
        <v>2324157.2000000002</v>
      </c>
      <c r="N214" s="5">
        <f t="shared" si="35"/>
        <v>5281314.4800000004</v>
      </c>
      <c r="O214" s="5">
        <f t="shared" si="35"/>
        <v>604082.81999999995</v>
      </c>
      <c r="P214" s="5">
        <f t="shared" si="35"/>
        <v>150000.34</v>
      </c>
      <c r="Q214" s="5">
        <f t="shared" si="35"/>
        <v>144297.46</v>
      </c>
      <c r="R214" s="5">
        <f t="shared" si="35"/>
        <v>61521.25</v>
      </c>
      <c r="S214" s="5">
        <f t="shared" si="35"/>
        <v>0</v>
      </c>
      <c r="T214" s="5">
        <f t="shared" si="35"/>
        <v>400420.45</v>
      </c>
      <c r="U214" s="5">
        <f t="shared" si="35"/>
        <v>588977.1100000001</v>
      </c>
      <c r="V214" s="18">
        <f t="shared" si="35"/>
        <v>34850059.780000001</v>
      </c>
    </row>
    <row r="215" spans="1:22" x14ac:dyDescent="0.25">
      <c r="A215" s="24"/>
      <c r="B215" s="32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46"/>
    </row>
    <row r="216" spans="1:22" x14ac:dyDescent="0.25">
      <c r="A216" s="22" t="s">
        <v>193</v>
      </c>
      <c r="B216" s="32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46"/>
    </row>
    <row r="217" spans="1:22" x14ac:dyDescent="0.25">
      <c r="A217" s="25" t="s">
        <v>150</v>
      </c>
      <c r="B217" s="14">
        <v>7857082.6500000004</v>
      </c>
      <c r="C217" s="6">
        <v>1549042.4</v>
      </c>
      <c r="D217" s="6">
        <v>683867.2</v>
      </c>
      <c r="E217" s="6">
        <v>0</v>
      </c>
      <c r="F217" s="6">
        <v>39468.81</v>
      </c>
      <c r="G217" s="6">
        <v>61361.83</v>
      </c>
      <c r="H217" s="6">
        <v>24914.49</v>
      </c>
      <c r="I217" s="6">
        <v>47358</v>
      </c>
      <c r="J217" s="6">
        <v>2099980.0299999998</v>
      </c>
      <c r="K217" s="6">
        <v>390651.89</v>
      </c>
      <c r="L217" s="6">
        <v>4546148.84</v>
      </c>
      <c r="M217" s="6">
        <v>233372.72</v>
      </c>
      <c r="N217" s="6">
        <v>278634.68</v>
      </c>
      <c r="O217" s="6">
        <v>872207.96</v>
      </c>
      <c r="P217" s="6">
        <v>53216.01</v>
      </c>
      <c r="Q217" s="6">
        <v>80665.3</v>
      </c>
      <c r="R217" s="6">
        <v>57606.84</v>
      </c>
      <c r="S217" s="6">
        <v>0</v>
      </c>
      <c r="T217" s="6">
        <v>185699.93</v>
      </c>
      <c r="U217" s="6">
        <v>369942.65</v>
      </c>
      <c r="V217" s="19">
        <v>19431222.23</v>
      </c>
    </row>
    <row r="218" spans="1:22" x14ac:dyDescent="0.25">
      <c r="A218" s="25" t="s">
        <v>151</v>
      </c>
      <c r="B218" s="14">
        <v>8039985.3399999999</v>
      </c>
      <c r="C218" s="6">
        <v>1599433.52</v>
      </c>
      <c r="D218" s="6">
        <v>674227.61</v>
      </c>
      <c r="E218" s="6">
        <v>0</v>
      </c>
      <c r="F218" s="6">
        <v>39478.68</v>
      </c>
      <c r="G218" s="6">
        <v>37164.870000000003</v>
      </c>
      <c r="H218" s="6">
        <v>28944.639999999999</v>
      </c>
      <c r="I218" s="6">
        <v>49189.1</v>
      </c>
      <c r="J218" s="6">
        <v>2489834.06</v>
      </c>
      <c r="K218" s="6">
        <v>147590.18</v>
      </c>
      <c r="L218" s="6">
        <v>3729485.33</v>
      </c>
      <c r="M218" s="6">
        <v>259629.53</v>
      </c>
      <c r="N218" s="6">
        <v>219314.61</v>
      </c>
      <c r="O218" s="6">
        <v>697704.22</v>
      </c>
      <c r="P218" s="6">
        <v>46795.6</v>
      </c>
      <c r="Q218" s="6">
        <v>109377.19</v>
      </c>
      <c r="R218" s="6">
        <v>55221.29</v>
      </c>
      <c r="S218" s="6">
        <v>0</v>
      </c>
      <c r="T218" s="6">
        <v>212991.82</v>
      </c>
      <c r="U218" s="6">
        <v>270855.40999999997</v>
      </c>
      <c r="V218" s="19">
        <v>18707223</v>
      </c>
    </row>
    <row r="219" spans="1:22" x14ac:dyDescent="0.25">
      <c r="A219" s="25" t="s">
        <v>152</v>
      </c>
      <c r="B219" s="14">
        <v>8078257.0199999996</v>
      </c>
      <c r="C219" s="6">
        <v>1532884.12</v>
      </c>
      <c r="D219" s="6">
        <v>758676.09</v>
      </c>
      <c r="E219" s="6">
        <v>0</v>
      </c>
      <c r="F219" s="6">
        <v>57009.63</v>
      </c>
      <c r="G219" s="6">
        <v>37895.519999999997</v>
      </c>
      <c r="H219" s="6">
        <v>36973.15</v>
      </c>
      <c r="I219" s="6">
        <v>72670.47</v>
      </c>
      <c r="J219" s="6">
        <v>2460344.89</v>
      </c>
      <c r="K219" s="6">
        <v>179612.07</v>
      </c>
      <c r="L219" s="6">
        <v>4145090.44</v>
      </c>
      <c r="M219" s="6">
        <v>221177.44</v>
      </c>
      <c r="N219" s="6">
        <v>224752.52</v>
      </c>
      <c r="O219" s="6">
        <v>835036.71</v>
      </c>
      <c r="P219" s="6">
        <v>74723.199999999997</v>
      </c>
      <c r="Q219" s="6">
        <v>84853.13</v>
      </c>
      <c r="R219" s="6">
        <v>63191</v>
      </c>
      <c r="S219" s="6">
        <v>0</v>
      </c>
      <c r="T219" s="6">
        <v>240919.81</v>
      </c>
      <c r="U219" s="6">
        <v>247847.9</v>
      </c>
      <c r="V219" s="19">
        <v>19351915.109999999</v>
      </c>
    </row>
    <row r="220" spans="1:22" x14ac:dyDescent="0.25">
      <c r="A220" s="25" t="s">
        <v>153</v>
      </c>
      <c r="B220" s="14">
        <v>8301575.0599999996</v>
      </c>
      <c r="C220" s="6">
        <v>1564824.89</v>
      </c>
      <c r="D220" s="6">
        <v>1059653.22</v>
      </c>
      <c r="E220" s="6">
        <v>0</v>
      </c>
      <c r="F220" s="6">
        <v>65983.820000000007</v>
      </c>
      <c r="G220" s="6">
        <v>37565.370000000003</v>
      </c>
      <c r="H220" s="6">
        <v>50124.6</v>
      </c>
      <c r="I220" s="6">
        <v>52933.55</v>
      </c>
      <c r="J220" s="6">
        <v>3057901.89</v>
      </c>
      <c r="K220" s="6">
        <v>334416</v>
      </c>
      <c r="L220" s="6">
        <v>4599354.92</v>
      </c>
      <c r="M220" s="6">
        <v>128466.13</v>
      </c>
      <c r="N220" s="6">
        <v>199820.38</v>
      </c>
      <c r="O220" s="6">
        <v>788983.78</v>
      </c>
      <c r="P220" s="6">
        <v>34694.31</v>
      </c>
      <c r="Q220" s="6">
        <v>149742.28</v>
      </c>
      <c r="R220" s="6">
        <v>67352.789999999994</v>
      </c>
      <c r="S220" s="6">
        <v>0</v>
      </c>
      <c r="T220" s="6">
        <v>193033.05</v>
      </c>
      <c r="U220" s="6">
        <v>411720.65</v>
      </c>
      <c r="V220" s="19">
        <v>21098146.690000001</v>
      </c>
    </row>
    <row r="221" spans="1:22" x14ac:dyDescent="0.25">
      <c r="A221" s="22" t="s">
        <v>162</v>
      </c>
      <c r="B221" s="12">
        <f t="shared" ref="B221:V221" si="36">SUM(B217:B220)</f>
        <v>32276900.069999997</v>
      </c>
      <c r="C221" s="5">
        <f t="shared" si="36"/>
        <v>6246184.9299999997</v>
      </c>
      <c r="D221" s="5">
        <f t="shared" si="36"/>
        <v>3176424.12</v>
      </c>
      <c r="E221" s="5">
        <f t="shared" si="36"/>
        <v>0</v>
      </c>
      <c r="F221" s="5">
        <f t="shared" si="36"/>
        <v>201940.94</v>
      </c>
      <c r="G221" s="5">
        <f t="shared" si="36"/>
        <v>173987.59</v>
      </c>
      <c r="H221" s="5">
        <f t="shared" si="36"/>
        <v>140956.88</v>
      </c>
      <c r="I221" s="5">
        <f t="shared" si="36"/>
        <v>222151.12</v>
      </c>
      <c r="J221" s="5">
        <f t="shared" si="36"/>
        <v>10108060.870000001</v>
      </c>
      <c r="K221" s="5">
        <f t="shared" si="36"/>
        <v>1052270.1400000001</v>
      </c>
      <c r="L221" s="5">
        <f t="shared" si="36"/>
        <v>17020079.530000001</v>
      </c>
      <c r="M221" s="5">
        <f t="shared" si="36"/>
        <v>842645.82</v>
      </c>
      <c r="N221" s="5">
        <f t="shared" si="36"/>
        <v>922522.19</v>
      </c>
      <c r="O221" s="5">
        <f t="shared" si="36"/>
        <v>3193932.67</v>
      </c>
      <c r="P221" s="5">
        <f t="shared" si="36"/>
        <v>209429.12</v>
      </c>
      <c r="Q221" s="5">
        <f t="shared" si="36"/>
        <v>424637.9</v>
      </c>
      <c r="R221" s="5">
        <f t="shared" si="36"/>
        <v>243371.91999999998</v>
      </c>
      <c r="S221" s="5">
        <f t="shared" si="36"/>
        <v>0</v>
      </c>
      <c r="T221" s="5">
        <f t="shared" si="36"/>
        <v>832644.6100000001</v>
      </c>
      <c r="U221" s="5">
        <f t="shared" si="36"/>
        <v>1300366.6100000001</v>
      </c>
      <c r="V221" s="18">
        <f t="shared" si="36"/>
        <v>78588507.030000001</v>
      </c>
    </row>
    <row r="222" spans="1:22" x14ac:dyDescent="0.25">
      <c r="A222" s="24"/>
      <c r="B222" s="32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46"/>
    </row>
    <row r="223" spans="1:22" x14ac:dyDescent="0.25">
      <c r="A223" s="22" t="s">
        <v>194</v>
      </c>
      <c r="B223" s="32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46"/>
    </row>
    <row r="224" spans="1:22" x14ac:dyDescent="0.25">
      <c r="A224" s="25" t="s">
        <v>150</v>
      </c>
      <c r="B224" s="14">
        <v>4031306.95</v>
      </c>
      <c r="C224" s="6">
        <v>882758.68</v>
      </c>
      <c r="D224" s="6">
        <v>661943.54</v>
      </c>
      <c r="E224" s="6">
        <v>1389328</v>
      </c>
      <c r="F224" s="6">
        <v>24412.35</v>
      </c>
      <c r="G224" s="6">
        <v>17120.07</v>
      </c>
      <c r="H224" s="6">
        <v>0</v>
      </c>
      <c r="I224" s="6">
        <v>36929.5</v>
      </c>
      <c r="J224" s="6">
        <v>244240.66</v>
      </c>
      <c r="K224" s="6">
        <v>341.96</v>
      </c>
      <c r="L224" s="6">
        <v>831142.98</v>
      </c>
      <c r="M224" s="6">
        <v>72940.27</v>
      </c>
      <c r="N224" s="6">
        <v>479971.07</v>
      </c>
      <c r="O224" s="6">
        <v>716509.22</v>
      </c>
      <c r="P224" s="6">
        <v>72956.31</v>
      </c>
      <c r="Q224" s="6">
        <v>198645.18</v>
      </c>
      <c r="R224" s="6">
        <v>109953.97</v>
      </c>
      <c r="S224" s="6">
        <v>0</v>
      </c>
      <c r="T224" s="6">
        <v>151089.17000000001</v>
      </c>
      <c r="U224" s="6">
        <v>103320.79</v>
      </c>
      <c r="V224" s="19">
        <v>10024910.67</v>
      </c>
    </row>
    <row r="225" spans="1:22" x14ac:dyDescent="0.25">
      <c r="A225" s="25" t="s">
        <v>151</v>
      </c>
      <c r="B225" s="14">
        <v>3569123.49</v>
      </c>
      <c r="C225" s="6">
        <v>819083.17</v>
      </c>
      <c r="D225" s="6">
        <v>624786.07999999996</v>
      </c>
      <c r="E225" s="6">
        <v>1381170.5</v>
      </c>
      <c r="F225" s="6">
        <v>24751.41</v>
      </c>
      <c r="G225" s="6">
        <v>17120.07</v>
      </c>
      <c r="H225" s="6">
        <v>0</v>
      </c>
      <c r="I225" s="6">
        <v>44872.34</v>
      </c>
      <c r="J225" s="6">
        <v>238947.63</v>
      </c>
      <c r="K225" s="6">
        <v>825</v>
      </c>
      <c r="L225" s="6">
        <v>665424.69999999995</v>
      </c>
      <c r="M225" s="6">
        <v>57517.51</v>
      </c>
      <c r="N225" s="6">
        <v>483861.33</v>
      </c>
      <c r="O225" s="6">
        <v>732189.95</v>
      </c>
      <c r="P225" s="6">
        <v>71659.05</v>
      </c>
      <c r="Q225" s="6">
        <v>188303.03</v>
      </c>
      <c r="R225" s="6">
        <v>99449.84</v>
      </c>
      <c r="S225" s="6">
        <v>0</v>
      </c>
      <c r="T225" s="6">
        <v>139839.37</v>
      </c>
      <c r="U225" s="6">
        <v>240508.1</v>
      </c>
      <c r="V225" s="19">
        <v>9399432.5700000003</v>
      </c>
    </row>
    <row r="226" spans="1:22" x14ac:dyDescent="0.25">
      <c r="A226" s="25" t="s">
        <v>152</v>
      </c>
      <c r="B226" s="14">
        <v>3210166.74</v>
      </c>
      <c r="C226" s="6">
        <v>841967.37</v>
      </c>
      <c r="D226" s="6">
        <v>635655.75</v>
      </c>
      <c r="E226" s="6">
        <v>1385634</v>
      </c>
      <c r="F226" s="6">
        <v>24751.41</v>
      </c>
      <c r="G226" s="6">
        <v>17120.07</v>
      </c>
      <c r="H226" s="6">
        <v>0</v>
      </c>
      <c r="I226" s="6">
        <v>51336.77</v>
      </c>
      <c r="J226" s="6">
        <v>240993.82</v>
      </c>
      <c r="K226" s="6">
        <v>21</v>
      </c>
      <c r="L226" s="6">
        <v>659668.22</v>
      </c>
      <c r="M226" s="6">
        <v>63079.360000000001</v>
      </c>
      <c r="N226" s="6">
        <v>484589.62</v>
      </c>
      <c r="O226" s="6">
        <v>717634.45</v>
      </c>
      <c r="P226" s="6">
        <v>72203.17</v>
      </c>
      <c r="Q226" s="6">
        <v>171504.16</v>
      </c>
      <c r="R226" s="6">
        <v>123133.64</v>
      </c>
      <c r="S226" s="6">
        <v>0</v>
      </c>
      <c r="T226" s="6">
        <v>149257.09</v>
      </c>
      <c r="U226" s="6">
        <v>294809.78000000003</v>
      </c>
      <c r="V226" s="19">
        <v>9143526.4199999999</v>
      </c>
    </row>
    <row r="227" spans="1:22" x14ac:dyDescent="0.25">
      <c r="A227" s="25" t="s">
        <v>153</v>
      </c>
      <c r="B227" s="14">
        <v>3275490.23</v>
      </c>
      <c r="C227" s="6">
        <v>946099.81</v>
      </c>
      <c r="D227" s="6">
        <v>638924.89</v>
      </c>
      <c r="E227" s="6">
        <v>1380477</v>
      </c>
      <c r="F227" s="6">
        <v>26012.7</v>
      </c>
      <c r="G227" s="6">
        <v>15762.71</v>
      </c>
      <c r="H227" s="6">
        <v>0</v>
      </c>
      <c r="I227" s="6">
        <v>-12650.91</v>
      </c>
      <c r="J227" s="6">
        <v>228260.37</v>
      </c>
      <c r="K227" s="6">
        <v>2500</v>
      </c>
      <c r="L227" s="6">
        <v>884736.48</v>
      </c>
      <c r="M227" s="6">
        <v>73186.679999999993</v>
      </c>
      <c r="N227" s="6">
        <v>519104.8</v>
      </c>
      <c r="O227" s="6">
        <v>760439.75</v>
      </c>
      <c r="P227" s="6">
        <v>72648.56</v>
      </c>
      <c r="Q227" s="6">
        <v>312240.34999999998</v>
      </c>
      <c r="R227" s="6">
        <v>121324.67</v>
      </c>
      <c r="S227" s="6">
        <v>0</v>
      </c>
      <c r="T227" s="6">
        <v>129620.45</v>
      </c>
      <c r="U227" s="6">
        <v>391669.74</v>
      </c>
      <c r="V227" s="19">
        <v>9765848.2799999993</v>
      </c>
    </row>
    <row r="228" spans="1:22" x14ac:dyDescent="0.25">
      <c r="A228" s="22" t="s">
        <v>162</v>
      </c>
      <c r="B228" s="12">
        <f t="shared" ref="B228:V228" si="37">SUM(B224:B227)</f>
        <v>14086087.41</v>
      </c>
      <c r="C228" s="5">
        <f t="shared" si="37"/>
        <v>3489909.0300000003</v>
      </c>
      <c r="D228" s="5">
        <f t="shared" si="37"/>
        <v>2561310.2600000002</v>
      </c>
      <c r="E228" s="5">
        <f t="shared" si="37"/>
        <v>5536609.5</v>
      </c>
      <c r="F228" s="5">
        <f t="shared" si="37"/>
        <v>99927.87</v>
      </c>
      <c r="G228" s="5">
        <f t="shared" si="37"/>
        <v>67122.92</v>
      </c>
      <c r="H228" s="5">
        <f t="shared" si="37"/>
        <v>0</v>
      </c>
      <c r="I228" s="5">
        <f t="shared" si="37"/>
        <v>120487.69999999998</v>
      </c>
      <c r="J228" s="5">
        <f t="shared" si="37"/>
        <v>952442.4800000001</v>
      </c>
      <c r="K228" s="5">
        <f t="shared" si="37"/>
        <v>3687.96</v>
      </c>
      <c r="L228" s="5">
        <f t="shared" si="37"/>
        <v>3040972.38</v>
      </c>
      <c r="M228" s="5">
        <f t="shared" si="37"/>
        <v>266723.82</v>
      </c>
      <c r="N228" s="5">
        <f t="shared" si="37"/>
        <v>1967526.82</v>
      </c>
      <c r="O228" s="5">
        <f t="shared" si="37"/>
        <v>2926773.37</v>
      </c>
      <c r="P228" s="5">
        <f t="shared" si="37"/>
        <v>289467.08999999997</v>
      </c>
      <c r="Q228" s="5">
        <f t="shared" si="37"/>
        <v>870692.72</v>
      </c>
      <c r="R228" s="5">
        <f t="shared" si="37"/>
        <v>453862.12</v>
      </c>
      <c r="S228" s="5">
        <f t="shared" si="37"/>
        <v>0</v>
      </c>
      <c r="T228" s="5">
        <f t="shared" si="37"/>
        <v>569806.07999999996</v>
      </c>
      <c r="U228" s="5">
        <f t="shared" si="37"/>
        <v>1030308.41</v>
      </c>
      <c r="V228" s="18">
        <f t="shared" si="37"/>
        <v>38333717.940000005</v>
      </c>
    </row>
    <row r="229" spans="1:22" x14ac:dyDescent="0.25">
      <c r="A229" s="24"/>
      <c r="B229" s="32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46"/>
    </row>
    <row r="230" spans="1:22" x14ac:dyDescent="0.25">
      <c r="A230" s="22" t="s">
        <v>195</v>
      </c>
      <c r="B230" s="32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46"/>
    </row>
    <row r="231" spans="1:22" x14ac:dyDescent="0.25">
      <c r="A231" s="25" t="s">
        <v>150</v>
      </c>
      <c r="B231" s="14">
        <v>977638</v>
      </c>
      <c r="C231" s="6">
        <v>375642</v>
      </c>
      <c r="D231" s="6">
        <v>72608</v>
      </c>
      <c r="E231" s="6">
        <v>0</v>
      </c>
      <c r="F231" s="6">
        <v>8482</v>
      </c>
      <c r="G231" s="6">
        <v>16677</v>
      </c>
      <c r="H231" s="6">
        <v>3825</v>
      </c>
      <c r="I231" s="6">
        <v>2634</v>
      </c>
      <c r="J231" s="6">
        <v>30036</v>
      </c>
      <c r="K231" s="6">
        <v>31496</v>
      </c>
      <c r="L231" s="6">
        <v>98774</v>
      </c>
      <c r="M231" s="6">
        <v>44308</v>
      </c>
      <c r="N231" s="6">
        <v>44220</v>
      </c>
      <c r="O231" s="6">
        <v>109841</v>
      </c>
      <c r="P231" s="6">
        <v>6014</v>
      </c>
      <c r="Q231" s="6">
        <v>4708</v>
      </c>
      <c r="R231" s="6">
        <v>439</v>
      </c>
      <c r="S231" s="6">
        <v>0</v>
      </c>
      <c r="T231" s="6">
        <v>42358</v>
      </c>
      <c r="U231" s="6">
        <v>21649</v>
      </c>
      <c r="V231" s="19">
        <v>1891349</v>
      </c>
    </row>
    <row r="232" spans="1:22" x14ac:dyDescent="0.25">
      <c r="A232" s="25" t="s">
        <v>151</v>
      </c>
      <c r="B232" s="14">
        <v>1007736</v>
      </c>
      <c r="C232" s="6">
        <v>386456</v>
      </c>
      <c r="D232" s="6">
        <v>72608</v>
      </c>
      <c r="E232" s="6">
        <v>0</v>
      </c>
      <c r="F232" s="6">
        <v>9663</v>
      </c>
      <c r="G232" s="6">
        <v>16677</v>
      </c>
      <c r="H232" s="6">
        <v>2909</v>
      </c>
      <c r="I232" s="6">
        <v>15433</v>
      </c>
      <c r="J232" s="6">
        <v>36675</v>
      </c>
      <c r="K232" s="6">
        <v>30357</v>
      </c>
      <c r="L232" s="6">
        <v>154522</v>
      </c>
      <c r="M232" s="6">
        <v>65801</v>
      </c>
      <c r="N232" s="6">
        <v>47007</v>
      </c>
      <c r="O232" s="6">
        <v>123353</v>
      </c>
      <c r="P232" s="6">
        <v>6013</v>
      </c>
      <c r="Q232" s="6">
        <v>2386</v>
      </c>
      <c r="R232" s="6">
        <v>397</v>
      </c>
      <c r="S232" s="6">
        <v>0</v>
      </c>
      <c r="T232" s="6">
        <v>35646</v>
      </c>
      <c r="U232" s="6">
        <v>32942</v>
      </c>
      <c r="V232" s="19">
        <v>2046581</v>
      </c>
    </row>
    <row r="233" spans="1:22" x14ac:dyDescent="0.25">
      <c r="A233" s="25" t="s">
        <v>152</v>
      </c>
      <c r="B233" s="14">
        <v>1007487</v>
      </c>
      <c r="C233" s="6">
        <v>383601</v>
      </c>
      <c r="D233" s="6">
        <v>72608</v>
      </c>
      <c r="E233" s="6">
        <v>0</v>
      </c>
      <c r="F233" s="6">
        <v>68420</v>
      </c>
      <c r="G233" s="6">
        <v>15348</v>
      </c>
      <c r="H233" s="6">
        <v>2427</v>
      </c>
      <c r="I233" s="6">
        <v>10425</v>
      </c>
      <c r="J233" s="6">
        <v>28672</v>
      </c>
      <c r="K233" s="6">
        <v>20582</v>
      </c>
      <c r="L233" s="6">
        <v>95251</v>
      </c>
      <c r="M233" s="6">
        <v>43967</v>
      </c>
      <c r="N233" s="6">
        <v>46450</v>
      </c>
      <c r="O233" s="6">
        <v>133068</v>
      </c>
      <c r="P233" s="6">
        <v>6248</v>
      </c>
      <c r="Q233" s="6">
        <v>10367</v>
      </c>
      <c r="R233" s="6">
        <v>2313</v>
      </c>
      <c r="S233" s="6">
        <v>0</v>
      </c>
      <c r="T233" s="6">
        <v>42734</v>
      </c>
      <c r="U233" s="6">
        <v>31663</v>
      </c>
      <c r="V233" s="19">
        <v>2021631</v>
      </c>
    </row>
    <row r="234" spans="1:22" x14ac:dyDescent="0.25">
      <c r="A234" s="25" t="s">
        <v>153</v>
      </c>
      <c r="B234" s="14">
        <v>1094959</v>
      </c>
      <c r="C234" s="6">
        <v>405961</v>
      </c>
      <c r="D234" s="6">
        <v>72608</v>
      </c>
      <c r="E234" s="6">
        <v>0</v>
      </c>
      <c r="F234" s="6">
        <v>10196</v>
      </c>
      <c r="G234" s="6">
        <v>17296</v>
      </c>
      <c r="H234" s="6">
        <v>2127</v>
      </c>
      <c r="I234" s="6">
        <v>17</v>
      </c>
      <c r="J234" s="6">
        <v>29663</v>
      </c>
      <c r="K234" s="6">
        <v>8000</v>
      </c>
      <c r="L234" s="6">
        <v>102954</v>
      </c>
      <c r="M234" s="6">
        <v>59587</v>
      </c>
      <c r="N234" s="6">
        <v>44230</v>
      </c>
      <c r="O234" s="6">
        <v>131408</v>
      </c>
      <c r="P234" s="6">
        <v>7623</v>
      </c>
      <c r="Q234" s="6">
        <v>10167</v>
      </c>
      <c r="R234" s="6">
        <v>136</v>
      </c>
      <c r="S234" s="6">
        <v>0</v>
      </c>
      <c r="T234" s="6">
        <v>41588</v>
      </c>
      <c r="U234" s="6">
        <v>58642</v>
      </c>
      <c r="V234" s="19">
        <v>2097162</v>
      </c>
    </row>
    <row r="235" spans="1:22" x14ac:dyDescent="0.25">
      <c r="A235" s="22" t="s">
        <v>162</v>
      </c>
      <c r="B235" s="12">
        <f t="shared" ref="B235:V235" si="38">SUM(B231:B234)</f>
        <v>4087820</v>
      </c>
      <c r="C235" s="5">
        <f t="shared" si="38"/>
        <v>1551660</v>
      </c>
      <c r="D235" s="5">
        <f t="shared" si="38"/>
        <v>290432</v>
      </c>
      <c r="E235" s="5">
        <f t="shared" si="38"/>
        <v>0</v>
      </c>
      <c r="F235" s="5">
        <f t="shared" si="38"/>
        <v>96761</v>
      </c>
      <c r="G235" s="5">
        <f t="shared" si="38"/>
        <v>65998</v>
      </c>
      <c r="H235" s="5">
        <f t="shared" si="38"/>
        <v>11288</v>
      </c>
      <c r="I235" s="5">
        <f t="shared" si="38"/>
        <v>28509</v>
      </c>
      <c r="J235" s="5">
        <f t="shared" si="38"/>
        <v>125046</v>
      </c>
      <c r="K235" s="5">
        <f t="shared" si="38"/>
        <v>90435</v>
      </c>
      <c r="L235" s="5">
        <f t="shared" si="38"/>
        <v>451501</v>
      </c>
      <c r="M235" s="5">
        <f t="shared" si="38"/>
        <v>213663</v>
      </c>
      <c r="N235" s="5">
        <f t="shared" si="38"/>
        <v>181907</v>
      </c>
      <c r="O235" s="5">
        <f t="shared" si="38"/>
        <v>497670</v>
      </c>
      <c r="P235" s="5">
        <f t="shared" si="38"/>
        <v>25898</v>
      </c>
      <c r="Q235" s="5">
        <f t="shared" si="38"/>
        <v>27628</v>
      </c>
      <c r="R235" s="5">
        <f t="shared" si="38"/>
        <v>3285</v>
      </c>
      <c r="S235" s="5">
        <f t="shared" si="38"/>
        <v>0</v>
      </c>
      <c r="T235" s="5">
        <f t="shared" si="38"/>
        <v>162326</v>
      </c>
      <c r="U235" s="5">
        <f t="shared" si="38"/>
        <v>144896</v>
      </c>
      <c r="V235" s="18">
        <f t="shared" si="38"/>
        <v>8056723</v>
      </c>
    </row>
    <row r="236" spans="1:22" x14ac:dyDescent="0.25">
      <c r="A236" s="24"/>
      <c r="B236" s="32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46"/>
    </row>
    <row r="237" spans="1:22" x14ac:dyDescent="0.25">
      <c r="A237" s="22" t="s">
        <v>196</v>
      </c>
      <c r="B237" s="32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46"/>
    </row>
    <row r="238" spans="1:22" x14ac:dyDescent="0.25">
      <c r="A238" s="25" t="s">
        <v>150</v>
      </c>
      <c r="B238" s="14">
        <v>7691699</v>
      </c>
      <c r="C238" s="6">
        <v>2042865</v>
      </c>
      <c r="D238" s="6">
        <v>1475896</v>
      </c>
      <c r="E238" s="6">
        <v>0</v>
      </c>
      <c r="F238" s="6">
        <v>49579</v>
      </c>
      <c r="G238" s="6">
        <v>83686</v>
      </c>
      <c r="H238" s="6">
        <v>0</v>
      </c>
      <c r="I238" s="6">
        <v>0</v>
      </c>
      <c r="J238" s="6">
        <v>0</v>
      </c>
      <c r="K238" s="6">
        <v>0</v>
      </c>
      <c r="L238" s="6">
        <v>1744982</v>
      </c>
      <c r="M238" s="6">
        <v>338101</v>
      </c>
      <c r="N238" s="6">
        <v>2351140</v>
      </c>
      <c r="O238" s="6">
        <v>1630780</v>
      </c>
      <c r="P238" s="6">
        <v>64154</v>
      </c>
      <c r="Q238" s="6">
        <v>496804</v>
      </c>
      <c r="R238" s="6">
        <v>83710</v>
      </c>
      <c r="S238" s="6">
        <v>0</v>
      </c>
      <c r="T238" s="6">
        <v>247345</v>
      </c>
      <c r="U238" s="6">
        <v>272628</v>
      </c>
      <c r="V238" s="19">
        <v>18573369</v>
      </c>
    </row>
    <row r="239" spans="1:22" x14ac:dyDescent="0.25">
      <c r="A239" s="25" t="s">
        <v>151</v>
      </c>
      <c r="B239" s="14">
        <v>8546131</v>
      </c>
      <c r="C239" s="6">
        <v>2169196</v>
      </c>
      <c r="D239" s="6">
        <v>1401234</v>
      </c>
      <c r="E239" s="6">
        <v>0</v>
      </c>
      <c r="F239" s="6">
        <v>49579</v>
      </c>
      <c r="G239" s="6">
        <v>83686</v>
      </c>
      <c r="H239" s="6">
        <v>0</v>
      </c>
      <c r="I239" s="6">
        <v>0</v>
      </c>
      <c r="J239" s="6">
        <v>0</v>
      </c>
      <c r="K239" s="6">
        <v>0</v>
      </c>
      <c r="L239" s="6">
        <v>1542495</v>
      </c>
      <c r="M239" s="6">
        <v>445640</v>
      </c>
      <c r="N239" s="6">
        <v>1594404</v>
      </c>
      <c r="O239" s="6">
        <v>2291313</v>
      </c>
      <c r="P239" s="6">
        <v>75578</v>
      </c>
      <c r="Q239" s="6">
        <v>555219</v>
      </c>
      <c r="R239" s="6">
        <v>70078</v>
      </c>
      <c r="S239" s="6">
        <v>0</v>
      </c>
      <c r="T239" s="6">
        <v>240411</v>
      </c>
      <c r="U239" s="6">
        <v>346820</v>
      </c>
      <c r="V239" s="19">
        <v>19411784</v>
      </c>
    </row>
    <row r="240" spans="1:22" x14ac:dyDescent="0.25">
      <c r="A240" s="25" t="s">
        <v>152</v>
      </c>
      <c r="B240" s="14">
        <v>8125618</v>
      </c>
      <c r="C240" s="6">
        <v>2134296</v>
      </c>
      <c r="D240" s="6">
        <v>1383313</v>
      </c>
      <c r="E240" s="6">
        <v>0</v>
      </c>
      <c r="F240" s="6">
        <v>53798.19</v>
      </c>
      <c r="G240" s="6">
        <v>101169.4</v>
      </c>
      <c r="H240" s="6">
        <v>0</v>
      </c>
      <c r="I240" s="6">
        <v>0</v>
      </c>
      <c r="J240" s="6">
        <v>0</v>
      </c>
      <c r="K240" s="6">
        <v>0</v>
      </c>
      <c r="L240" s="6">
        <v>1428617</v>
      </c>
      <c r="M240" s="6">
        <v>312646</v>
      </c>
      <c r="N240" s="6">
        <v>1841593.62</v>
      </c>
      <c r="O240" s="6">
        <v>1932802.06</v>
      </c>
      <c r="P240" s="6">
        <v>133152</v>
      </c>
      <c r="Q240" s="6">
        <v>543229</v>
      </c>
      <c r="R240" s="6">
        <v>73091.58</v>
      </c>
      <c r="S240" s="6">
        <v>0</v>
      </c>
      <c r="T240" s="6">
        <v>261285</v>
      </c>
      <c r="U240" s="6">
        <v>358320</v>
      </c>
      <c r="V240" s="19">
        <v>18682930.850000001</v>
      </c>
    </row>
    <row r="241" spans="1:22" x14ac:dyDescent="0.25">
      <c r="A241" s="25" t="s">
        <v>153</v>
      </c>
      <c r="B241" s="14">
        <v>7544706</v>
      </c>
      <c r="C241" s="6">
        <v>2192730</v>
      </c>
      <c r="D241" s="6">
        <v>1460203</v>
      </c>
      <c r="E241" s="6">
        <v>0</v>
      </c>
      <c r="F241" s="6">
        <v>53798.19</v>
      </c>
      <c r="G241" s="6">
        <v>74818.64</v>
      </c>
      <c r="H241" s="6">
        <v>0</v>
      </c>
      <c r="I241" s="6">
        <v>0</v>
      </c>
      <c r="J241" s="6">
        <v>0</v>
      </c>
      <c r="K241" s="6">
        <v>0</v>
      </c>
      <c r="L241" s="6">
        <v>1737012</v>
      </c>
      <c r="M241" s="6">
        <v>286800</v>
      </c>
      <c r="N241" s="6">
        <v>2213926.42</v>
      </c>
      <c r="O241" s="6">
        <v>988896.97</v>
      </c>
      <c r="P241" s="6">
        <v>92705</v>
      </c>
      <c r="Q241" s="6">
        <v>622898</v>
      </c>
      <c r="R241" s="6">
        <v>84417.78</v>
      </c>
      <c r="S241" s="6">
        <v>0</v>
      </c>
      <c r="T241" s="6">
        <v>255755</v>
      </c>
      <c r="U241" s="6">
        <v>360687</v>
      </c>
      <c r="V241" s="19">
        <v>17969354</v>
      </c>
    </row>
    <row r="242" spans="1:22" x14ac:dyDescent="0.25">
      <c r="A242" s="22" t="s">
        <v>162</v>
      </c>
      <c r="B242" s="12">
        <f t="shared" ref="B242:V242" si="39">SUM(B238:B241)</f>
        <v>31908154</v>
      </c>
      <c r="C242" s="5">
        <f t="shared" si="39"/>
        <v>8539087</v>
      </c>
      <c r="D242" s="5">
        <f t="shared" si="39"/>
        <v>5720646</v>
      </c>
      <c r="E242" s="5">
        <f t="shared" si="39"/>
        <v>0</v>
      </c>
      <c r="F242" s="5">
        <f t="shared" si="39"/>
        <v>206754.38</v>
      </c>
      <c r="G242" s="5">
        <f t="shared" si="39"/>
        <v>343360.04000000004</v>
      </c>
      <c r="H242" s="5">
        <f t="shared" si="39"/>
        <v>0</v>
      </c>
      <c r="I242" s="5">
        <f t="shared" si="39"/>
        <v>0</v>
      </c>
      <c r="J242" s="5">
        <f t="shared" si="39"/>
        <v>0</v>
      </c>
      <c r="K242" s="5">
        <f t="shared" si="39"/>
        <v>0</v>
      </c>
      <c r="L242" s="5">
        <f t="shared" si="39"/>
        <v>6453106</v>
      </c>
      <c r="M242" s="5">
        <f t="shared" si="39"/>
        <v>1383187</v>
      </c>
      <c r="N242" s="5">
        <f t="shared" si="39"/>
        <v>8001064.04</v>
      </c>
      <c r="O242" s="5">
        <f t="shared" si="39"/>
        <v>6843792.0300000003</v>
      </c>
      <c r="P242" s="5">
        <f t="shared" si="39"/>
        <v>365589</v>
      </c>
      <c r="Q242" s="5">
        <f t="shared" si="39"/>
        <v>2218150</v>
      </c>
      <c r="R242" s="5">
        <f t="shared" si="39"/>
        <v>311297.36</v>
      </c>
      <c r="S242" s="5">
        <f t="shared" si="39"/>
        <v>0</v>
      </c>
      <c r="T242" s="5">
        <f t="shared" si="39"/>
        <v>1004796</v>
      </c>
      <c r="U242" s="5">
        <f t="shared" si="39"/>
        <v>1338455</v>
      </c>
      <c r="V242" s="18">
        <f t="shared" si="39"/>
        <v>74637437.849999994</v>
      </c>
    </row>
    <row r="243" spans="1:22" x14ac:dyDescent="0.25">
      <c r="A243" s="24"/>
      <c r="B243" s="32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46"/>
    </row>
    <row r="244" spans="1:22" x14ac:dyDescent="0.25">
      <c r="A244" s="22" t="s">
        <v>197</v>
      </c>
      <c r="B244" s="32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46"/>
    </row>
    <row r="245" spans="1:22" x14ac:dyDescent="0.25">
      <c r="A245" s="25" t="s">
        <v>150</v>
      </c>
      <c r="B245" s="14">
        <v>1629642.13</v>
      </c>
      <c r="C245" s="6">
        <v>504396.05</v>
      </c>
      <c r="D245" s="6">
        <v>200500.5</v>
      </c>
      <c r="E245" s="6">
        <v>0</v>
      </c>
      <c r="F245" s="6">
        <v>22827.63</v>
      </c>
      <c r="G245" s="6">
        <v>1246.75</v>
      </c>
      <c r="H245" s="6">
        <v>0</v>
      </c>
      <c r="I245" s="6">
        <v>11903.59</v>
      </c>
      <c r="J245" s="6">
        <v>710578.87</v>
      </c>
      <c r="K245" s="6">
        <v>6480.01</v>
      </c>
      <c r="L245" s="6">
        <v>59659.93</v>
      </c>
      <c r="M245" s="6">
        <v>89067.22</v>
      </c>
      <c r="N245" s="6">
        <v>0</v>
      </c>
      <c r="O245" s="6">
        <v>144754.35</v>
      </c>
      <c r="P245" s="6">
        <v>86950.399999999994</v>
      </c>
      <c r="Q245" s="6">
        <v>56974.22</v>
      </c>
      <c r="R245" s="6">
        <v>0</v>
      </c>
      <c r="S245" s="6">
        <v>0</v>
      </c>
      <c r="T245" s="6">
        <v>64819.17</v>
      </c>
      <c r="U245" s="6">
        <v>144542.46</v>
      </c>
      <c r="V245" s="19">
        <v>3734343.28</v>
      </c>
    </row>
    <row r="246" spans="1:22" x14ac:dyDescent="0.25">
      <c r="A246" s="25" t="s">
        <v>151</v>
      </c>
      <c r="B246" s="14">
        <v>1758923.82</v>
      </c>
      <c r="C246" s="6">
        <v>584340.09</v>
      </c>
      <c r="D246" s="6">
        <v>238255.09</v>
      </c>
      <c r="E246" s="6">
        <v>0</v>
      </c>
      <c r="F246" s="6">
        <v>58408.24</v>
      </c>
      <c r="G246" s="6">
        <v>1081.04</v>
      </c>
      <c r="H246" s="6">
        <v>0</v>
      </c>
      <c r="I246" s="6">
        <v>21123.58</v>
      </c>
      <c r="J246" s="6">
        <v>884974.43</v>
      </c>
      <c r="K246" s="6">
        <v>5920.01</v>
      </c>
      <c r="L246" s="6">
        <v>58849.33</v>
      </c>
      <c r="M246" s="6">
        <v>110518.21</v>
      </c>
      <c r="N246" s="6">
        <v>0</v>
      </c>
      <c r="O246" s="6">
        <v>185175.71</v>
      </c>
      <c r="P246" s="6">
        <v>85935.26</v>
      </c>
      <c r="Q246" s="6">
        <v>46815.68</v>
      </c>
      <c r="R246" s="6">
        <v>0</v>
      </c>
      <c r="S246" s="6">
        <v>0</v>
      </c>
      <c r="T246" s="6">
        <v>-22821.48</v>
      </c>
      <c r="U246" s="6">
        <v>149097.22</v>
      </c>
      <c r="V246" s="19">
        <v>4166596.23</v>
      </c>
    </row>
    <row r="247" spans="1:22" x14ac:dyDescent="0.25">
      <c r="A247" s="25" t="s">
        <v>152</v>
      </c>
      <c r="B247" s="14">
        <v>2036867.13</v>
      </c>
      <c r="C247" s="6">
        <v>682679.13</v>
      </c>
      <c r="D247" s="6">
        <v>276751</v>
      </c>
      <c r="E247" s="6">
        <v>0</v>
      </c>
      <c r="F247" s="6">
        <v>19978.099999999999</v>
      </c>
      <c r="G247" s="6">
        <v>3256.02</v>
      </c>
      <c r="H247" s="6">
        <v>9909</v>
      </c>
      <c r="I247" s="6">
        <v>13892.36</v>
      </c>
      <c r="J247" s="6">
        <v>446235.91</v>
      </c>
      <c r="K247" s="6">
        <v>6412.5</v>
      </c>
      <c r="L247" s="6">
        <v>83522.16</v>
      </c>
      <c r="M247" s="6">
        <v>104625.23</v>
      </c>
      <c r="N247" s="6">
        <v>0</v>
      </c>
      <c r="O247" s="6">
        <v>137140.78</v>
      </c>
      <c r="P247" s="6">
        <v>34760.67</v>
      </c>
      <c r="Q247" s="6">
        <v>47002.84</v>
      </c>
      <c r="R247" s="6">
        <v>0</v>
      </c>
      <c r="S247" s="6">
        <v>0</v>
      </c>
      <c r="T247" s="6">
        <v>67744.429999999993</v>
      </c>
      <c r="U247" s="6">
        <v>152392.54</v>
      </c>
      <c r="V247" s="19">
        <v>4123169.8</v>
      </c>
    </row>
    <row r="248" spans="1:22" x14ac:dyDescent="0.25">
      <c r="A248" s="25" t="s">
        <v>153</v>
      </c>
      <c r="B248" s="14">
        <v>1961441.04</v>
      </c>
      <c r="C248" s="6">
        <v>602534.43000000005</v>
      </c>
      <c r="D248" s="6">
        <v>293018</v>
      </c>
      <c r="E248" s="6">
        <v>0</v>
      </c>
      <c r="F248" s="6">
        <v>19785.87</v>
      </c>
      <c r="G248" s="6">
        <v>1464.27</v>
      </c>
      <c r="H248" s="6">
        <v>453</v>
      </c>
      <c r="I248" s="6">
        <v>18237.02</v>
      </c>
      <c r="J248" s="6">
        <v>460547</v>
      </c>
      <c r="K248" s="6">
        <v>7425</v>
      </c>
      <c r="L248" s="6">
        <v>86568.05</v>
      </c>
      <c r="M248" s="6">
        <v>98866.79</v>
      </c>
      <c r="N248" s="6">
        <v>0</v>
      </c>
      <c r="O248" s="6">
        <v>180402.02</v>
      </c>
      <c r="P248" s="6">
        <v>30901.22</v>
      </c>
      <c r="Q248" s="6">
        <v>50708.59</v>
      </c>
      <c r="R248" s="6">
        <v>0</v>
      </c>
      <c r="S248" s="6">
        <v>0</v>
      </c>
      <c r="T248" s="6">
        <v>83342.97</v>
      </c>
      <c r="U248" s="6">
        <v>141029.13</v>
      </c>
      <c r="V248" s="19">
        <v>4036724.4</v>
      </c>
    </row>
    <row r="249" spans="1:22" x14ac:dyDescent="0.25">
      <c r="A249" s="22" t="s">
        <v>162</v>
      </c>
      <c r="B249" s="12">
        <f t="shared" ref="B249:V249" si="40">SUM(B245:B248)</f>
        <v>7386874.1200000001</v>
      </c>
      <c r="C249" s="5">
        <f t="shared" si="40"/>
        <v>2373949.7000000002</v>
      </c>
      <c r="D249" s="5">
        <f t="shared" si="40"/>
        <v>1008524.59</v>
      </c>
      <c r="E249" s="5">
        <f t="shared" si="40"/>
        <v>0</v>
      </c>
      <c r="F249" s="5">
        <f t="shared" si="40"/>
        <v>120999.84</v>
      </c>
      <c r="G249" s="5">
        <f t="shared" si="40"/>
        <v>7048.08</v>
      </c>
      <c r="H249" s="5">
        <f t="shared" si="40"/>
        <v>10362</v>
      </c>
      <c r="I249" s="5">
        <f t="shared" si="40"/>
        <v>65156.55</v>
      </c>
      <c r="J249" s="5">
        <f t="shared" si="40"/>
        <v>2502336.21</v>
      </c>
      <c r="K249" s="5">
        <f t="shared" si="40"/>
        <v>26237.52</v>
      </c>
      <c r="L249" s="5">
        <f t="shared" si="40"/>
        <v>288599.47000000003</v>
      </c>
      <c r="M249" s="5">
        <f t="shared" si="40"/>
        <v>403077.44999999995</v>
      </c>
      <c r="N249" s="5">
        <f t="shared" si="40"/>
        <v>0</v>
      </c>
      <c r="O249" s="5">
        <f t="shared" si="40"/>
        <v>647472.86</v>
      </c>
      <c r="P249" s="5">
        <f t="shared" si="40"/>
        <v>238547.54999999996</v>
      </c>
      <c r="Q249" s="5">
        <f t="shared" si="40"/>
        <v>201501.33</v>
      </c>
      <c r="R249" s="5">
        <f t="shared" si="40"/>
        <v>0</v>
      </c>
      <c r="S249" s="5">
        <f t="shared" si="40"/>
        <v>0</v>
      </c>
      <c r="T249" s="5">
        <f t="shared" si="40"/>
        <v>193085.09</v>
      </c>
      <c r="U249" s="5">
        <f t="shared" si="40"/>
        <v>587061.35</v>
      </c>
      <c r="V249" s="18">
        <f t="shared" si="40"/>
        <v>16060833.709999999</v>
      </c>
    </row>
    <row r="250" spans="1:22" x14ac:dyDescent="0.25">
      <c r="A250" s="24"/>
      <c r="B250" s="32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46"/>
    </row>
    <row r="251" spans="1:22" x14ac:dyDescent="0.25">
      <c r="A251" s="22" t="s">
        <v>198</v>
      </c>
      <c r="B251" s="32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46"/>
    </row>
    <row r="252" spans="1:22" x14ac:dyDescent="0.25">
      <c r="A252" s="25" t="s">
        <v>150</v>
      </c>
      <c r="B252" s="14">
        <v>4167573</v>
      </c>
      <c r="C252" s="6">
        <v>616674</v>
      </c>
      <c r="D252" s="6">
        <v>354869</v>
      </c>
      <c r="E252" s="6">
        <v>0</v>
      </c>
      <c r="F252" s="6">
        <v>19289</v>
      </c>
      <c r="G252" s="6">
        <v>100437</v>
      </c>
      <c r="H252" s="6">
        <v>0</v>
      </c>
      <c r="I252" s="6">
        <v>29297</v>
      </c>
      <c r="J252" s="6">
        <v>292900</v>
      </c>
      <c r="K252" s="6">
        <v>0</v>
      </c>
      <c r="L252" s="6">
        <v>916921</v>
      </c>
      <c r="M252" s="6">
        <v>105554</v>
      </c>
      <c r="N252" s="6">
        <v>248353</v>
      </c>
      <c r="O252" s="6">
        <v>1369036</v>
      </c>
      <c r="P252" s="6">
        <v>348650</v>
      </c>
      <c r="Q252" s="6">
        <v>190583</v>
      </c>
      <c r="R252" s="6">
        <v>173652</v>
      </c>
      <c r="S252" s="6">
        <v>0</v>
      </c>
      <c r="T252" s="6">
        <v>161586</v>
      </c>
      <c r="U252" s="6">
        <v>120612</v>
      </c>
      <c r="V252" s="19">
        <v>9215986</v>
      </c>
    </row>
    <row r="253" spans="1:22" x14ac:dyDescent="0.25">
      <c r="A253" s="25" t="s">
        <v>151</v>
      </c>
      <c r="B253" s="14">
        <v>3941086</v>
      </c>
      <c r="C253" s="6">
        <v>586467</v>
      </c>
      <c r="D253" s="6">
        <v>410861</v>
      </c>
      <c r="E253" s="6">
        <v>0</v>
      </c>
      <c r="F253" s="6">
        <v>20822</v>
      </c>
      <c r="G253" s="6">
        <v>295347</v>
      </c>
      <c r="H253" s="6">
        <v>0</v>
      </c>
      <c r="I253" s="6">
        <v>31500</v>
      </c>
      <c r="J253" s="6">
        <v>267346</v>
      </c>
      <c r="K253" s="6">
        <v>0</v>
      </c>
      <c r="L253" s="6">
        <v>938544</v>
      </c>
      <c r="M253" s="6">
        <v>108155</v>
      </c>
      <c r="N253" s="6">
        <v>327674</v>
      </c>
      <c r="O253" s="6">
        <v>1372047</v>
      </c>
      <c r="P253" s="6">
        <v>341714</v>
      </c>
      <c r="Q253" s="6">
        <v>172146</v>
      </c>
      <c r="R253" s="6">
        <v>175655</v>
      </c>
      <c r="S253" s="6">
        <v>0</v>
      </c>
      <c r="T253" s="6">
        <v>178623</v>
      </c>
      <c r="U253" s="6">
        <v>168754</v>
      </c>
      <c r="V253" s="19">
        <v>9336741</v>
      </c>
    </row>
    <row r="254" spans="1:22" x14ac:dyDescent="0.25">
      <c r="A254" s="25" t="s">
        <v>152</v>
      </c>
      <c r="B254" s="14">
        <v>4107898</v>
      </c>
      <c r="C254" s="6">
        <v>622666</v>
      </c>
      <c r="D254" s="6">
        <v>305563</v>
      </c>
      <c r="E254" s="6">
        <v>0</v>
      </c>
      <c r="F254" s="6">
        <v>21425</v>
      </c>
      <c r="G254" s="6">
        <v>120795</v>
      </c>
      <c r="H254" s="6">
        <v>0</v>
      </c>
      <c r="I254" s="6">
        <v>13800</v>
      </c>
      <c r="J254" s="6">
        <v>271300</v>
      </c>
      <c r="K254" s="6">
        <v>0</v>
      </c>
      <c r="L254" s="6">
        <v>938674</v>
      </c>
      <c r="M254" s="6">
        <v>75572</v>
      </c>
      <c r="N254" s="6">
        <v>293524</v>
      </c>
      <c r="O254" s="6">
        <v>1437544</v>
      </c>
      <c r="P254" s="6">
        <v>274608</v>
      </c>
      <c r="Q254" s="6">
        <v>208381</v>
      </c>
      <c r="R254" s="6">
        <v>170286</v>
      </c>
      <c r="S254" s="6">
        <v>0</v>
      </c>
      <c r="T254" s="6">
        <v>180844</v>
      </c>
      <c r="U254" s="6">
        <v>155191</v>
      </c>
      <c r="V254" s="19">
        <v>9198071</v>
      </c>
    </row>
    <row r="255" spans="1:22" x14ac:dyDescent="0.25">
      <c r="A255" s="25" t="s">
        <v>153</v>
      </c>
      <c r="B255" s="14">
        <v>4096431</v>
      </c>
      <c r="C255" s="6">
        <v>723759</v>
      </c>
      <c r="D255" s="6">
        <v>319334</v>
      </c>
      <c r="E255" s="6">
        <v>0</v>
      </c>
      <c r="F255" s="6">
        <v>21449</v>
      </c>
      <c r="G255" s="6">
        <v>142990</v>
      </c>
      <c r="H255" s="6">
        <v>0</v>
      </c>
      <c r="I255" s="6">
        <v>20209</v>
      </c>
      <c r="J255" s="6">
        <v>614122</v>
      </c>
      <c r="K255" s="6">
        <v>0</v>
      </c>
      <c r="L255" s="6">
        <v>1014377</v>
      </c>
      <c r="M255" s="6">
        <v>93046</v>
      </c>
      <c r="N255" s="6">
        <v>503400</v>
      </c>
      <c r="O255" s="6">
        <v>1290918</v>
      </c>
      <c r="P255" s="6">
        <v>322907</v>
      </c>
      <c r="Q255" s="6">
        <v>175832</v>
      </c>
      <c r="R255" s="6">
        <v>169699</v>
      </c>
      <c r="S255" s="6">
        <v>0</v>
      </c>
      <c r="T255" s="6">
        <v>140636</v>
      </c>
      <c r="U255" s="6">
        <v>151710</v>
      </c>
      <c r="V255" s="19">
        <v>9800819</v>
      </c>
    </row>
    <row r="256" spans="1:22" x14ac:dyDescent="0.25">
      <c r="A256" s="22" t="s">
        <v>162</v>
      </c>
      <c r="B256" s="12">
        <f t="shared" ref="B256:V256" si="41">SUM(B252:B255)</f>
        <v>16312988</v>
      </c>
      <c r="C256" s="5">
        <f t="shared" si="41"/>
        <v>2549566</v>
      </c>
      <c r="D256" s="5">
        <f t="shared" si="41"/>
        <v>1390627</v>
      </c>
      <c r="E256" s="5">
        <f t="shared" si="41"/>
        <v>0</v>
      </c>
      <c r="F256" s="5">
        <f t="shared" si="41"/>
        <v>82985</v>
      </c>
      <c r="G256" s="5">
        <f t="shared" si="41"/>
        <v>659569</v>
      </c>
      <c r="H256" s="5">
        <f t="shared" si="41"/>
        <v>0</v>
      </c>
      <c r="I256" s="5">
        <f t="shared" si="41"/>
        <v>94806</v>
      </c>
      <c r="J256" s="5">
        <f t="shared" si="41"/>
        <v>1445668</v>
      </c>
      <c r="K256" s="5">
        <f t="shared" si="41"/>
        <v>0</v>
      </c>
      <c r="L256" s="5">
        <f t="shared" si="41"/>
        <v>3808516</v>
      </c>
      <c r="M256" s="5">
        <f t="shared" si="41"/>
        <v>382327</v>
      </c>
      <c r="N256" s="5">
        <f t="shared" si="41"/>
        <v>1372951</v>
      </c>
      <c r="O256" s="5">
        <f t="shared" si="41"/>
        <v>5469545</v>
      </c>
      <c r="P256" s="5">
        <f t="shared" si="41"/>
        <v>1287879</v>
      </c>
      <c r="Q256" s="5">
        <f t="shared" si="41"/>
        <v>746942</v>
      </c>
      <c r="R256" s="5">
        <f t="shared" si="41"/>
        <v>689292</v>
      </c>
      <c r="S256" s="5">
        <f t="shared" si="41"/>
        <v>0</v>
      </c>
      <c r="T256" s="5">
        <f t="shared" si="41"/>
        <v>661689</v>
      </c>
      <c r="U256" s="5">
        <f t="shared" si="41"/>
        <v>596267</v>
      </c>
      <c r="V256" s="18">
        <f t="shared" si="41"/>
        <v>37551617</v>
      </c>
    </row>
    <row r="257" spans="1:22" x14ac:dyDescent="0.25">
      <c r="A257" s="24"/>
      <c r="B257" s="32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46"/>
    </row>
    <row r="258" spans="1:22" x14ac:dyDescent="0.25">
      <c r="A258" s="22" t="s">
        <v>199</v>
      </c>
      <c r="B258" s="32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46"/>
    </row>
    <row r="259" spans="1:22" x14ac:dyDescent="0.25">
      <c r="A259" s="25" t="s">
        <v>150</v>
      </c>
      <c r="B259" s="14">
        <v>2001688</v>
      </c>
      <c r="C259" s="6">
        <v>812102</v>
      </c>
      <c r="D259" s="6">
        <v>118156</v>
      </c>
      <c r="E259" s="6">
        <v>0</v>
      </c>
      <c r="F259" s="6">
        <v>77563</v>
      </c>
      <c r="G259" s="6">
        <v>0</v>
      </c>
      <c r="H259" s="6">
        <v>0</v>
      </c>
      <c r="I259" s="6">
        <v>3111</v>
      </c>
      <c r="J259" s="6">
        <v>724943</v>
      </c>
      <c r="K259" s="6">
        <v>297709</v>
      </c>
      <c r="L259" s="6">
        <v>159348</v>
      </c>
      <c r="M259" s="6">
        <v>119788</v>
      </c>
      <c r="N259" s="6">
        <v>30281</v>
      </c>
      <c r="O259" s="6">
        <v>-337737</v>
      </c>
      <c r="P259" s="6">
        <v>75719</v>
      </c>
      <c r="Q259" s="6">
        <v>3542</v>
      </c>
      <c r="R259" s="6">
        <v>17195</v>
      </c>
      <c r="S259" s="6">
        <v>0</v>
      </c>
      <c r="T259" s="6">
        <v>74477</v>
      </c>
      <c r="U259" s="6">
        <v>28969</v>
      </c>
      <c r="V259" s="19">
        <v>4206854</v>
      </c>
    </row>
    <row r="260" spans="1:22" x14ac:dyDescent="0.25">
      <c r="A260" s="25" t="s">
        <v>151</v>
      </c>
      <c r="B260" s="14">
        <v>2284702</v>
      </c>
      <c r="C260" s="6">
        <v>369385</v>
      </c>
      <c r="D260" s="6">
        <v>241815</v>
      </c>
      <c r="E260" s="6">
        <v>0</v>
      </c>
      <c r="F260" s="6">
        <v>203591</v>
      </c>
      <c r="G260" s="6">
        <v>0</v>
      </c>
      <c r="H260" s="6">
        <v>71584</v>
      </c>
      <c r="I260" s="6">
        <v>6379</v>
      </c>
      <c r="J260" s="6">
        <v>294932</v>
      </c>
      <c r="K260" s="6">
        <v>6371</v>
      </c>
      <c r="L260" s="6">
        <v>201762</v>
      </c>
      <c r="M260" s="6">
        <v>131838</v>
      </c>
      <c r="N260" s="6">
        <v>95292</v>
      </c>
      <c r="O260" s="6">
        <v>1400</v>
      </c>
      <c r="P260" s="6">
        <v>107645</v>
      </c>
      <c r="Q260" s="6">
        <v>-1009</v>
      </c>
      <c r="R260" s="6">
        <v>4267</v>
      </c>
      <c r="S260" s="6">
        <v>0</v>
      </c>
      <c r="T260" s="6">
        <v>61467</v>
      </c>
      <c r="U260" s="6">
        <v>51974</v>
      </c>
      <c r="V260" s="19">
        <v>4133395</v>
      </c>
    </row>
    <row r="261" spans="1:22" x14ac:dyDescent="0.25">
      <c r="A261" s="25" t="s">
        <v>152</v>
      </c>
      <c r="B261" s="14">
        <v>2408405</v>
      </c>
      <c r="C261" s="6">
        <v>710556</v>
      </c>
      <c r="D261" s="6">
        <v>113936</v>
      </c>
      <c r="E261" s="6">
        <v>0</v>
      </c>
      <c r="F261" s="6">
        <v>32267</v>
      </c>
      <c r="G261" s="6">
        <v>0</v>
      </c>
      <c r="H261" s="6">
        <v>0</v>
      </c>
      <c r="I261" s="6">
        <v>2831</v>
      </c>
      <c r="J261" s="6">
        <v>250203</v>
      </c>
      <c r="K261" s="6">
        <v>2424</v>
      </c>
      <c r="L261" s="6">
        <v>111782</v>
      </c>
      <c r="M261" s="6">
        <v>155115</v>
      </c>
      <c r="N261" s="6">
        <v>31750</v>
      </c>
      <c r="O261" s="6">
        <v>172828</v>
      </c>
      <c r="P261" s="6">
        <v>42070</v>
      </c>
      <c r="Q261" s="6">
        <v>5374</v>
      </c>
      <c r="R261" s="6">
        <v>10213</v>
      </c>
      <c r="S261" s="6">
        <v>0</v>
      </c>
      <c r="T261" s="6">
        <v>59012</v>
      </c>
      <c r="U261" s="6">
        <v>38710</v>
      </c>
      <c r="V261" s="19">
        <v>4147476</v>
      </c>
    </row>
    <row r="262" spans="1:22" x14ac:dyDescent="0.25">
      <c r="A262" s="25" t="s">
        <v>153</v>
      </c>
      <c r="B262" s="14">
        <v>2206531</v>
      </c>
      <c r="C262" s="6">
        <v>774548</v>
      </c>
      <c r="D262" s="6">
        <v>113935</v>
      </c>
      <c r="E262" s="6">
        <v>0</v>
      </c>
      <c r="F262" s="6">
        <v>82861</v>
      </c>
      <c r="G262" s="6">
        <v>0</v>
      </c>
      <c r="H262" s="6">
        <v>0</v>
      </c>
      <c r="I262" s="6">
        <v>3188</v>
      </c>
      <c r="J262" s="6">
        <v>279588</v>
      </c>
      <c r="K262" s="6">
        <v>7429</v>
      </c>
      <c r="L262" s="6">
        <v>135233</v>
      </c>
      <c r="M262" s="6">
        <v>143332</v>
      </c>
      <c r="N262" s="6">
        <v>27110</v>
      </c>
      <c r="O262" s="6">
        <v>206273</v>
      </c>
      <c r="P262" s="6">
        <v>48227</v>
      </c>
      <c r="Q262" s="6">
        <v>4925</v>
      </c>
      <c r="R262" s="6">
        <v>24224</v>
      </c>
      <c r="S262" s="6">
        <v>0</v>
      </c>
      <c r="T262" s="6">
        <v>66871</v>
      </c>
      <c r="U262" s="6">
        <v>74910</v>
      </c>
      <c r="V262" s="19">
        <v>4199185</v>
      </c>
    </row>
    <row r="263" spans="1:22" x14ac:dyDescent="0.25">
      <c r="A263" s="22" t="s">
        <v>162</v>
      </c>
      <c r="B263" s="12">
        <f t="shared" ref="B263:V263" si="42">SUM(B259:B262)</f>
        <v>8901326</v>
      </c>
      <c r="C263" s="5">
        <f t="shared" si="42"/>
        <v>2666591</v>
      </c>
      <c r="D263" s="5">
        <f t="shared" si="42"/>
        <v>587842</v>
      </c>
      <c r="E263" s="5">
        <f t="shared" si="42"/>
        <v>0</v>
      </c>
      <c r="F263" s="5">
        <f t="shared" si="42"/>
        <v>396282</v>
      </c>
      <c r="G263" s="5">
        <f t="shared" si="42"/>
        <v>0</v>
      </c>
      <c r="H263" s="5">
        <f t="shared" si="42"/>
        <v>71584</v>
      </c>
      <c r="I263" s="5">
        <f t="shared" si="42"/>
        <v>15509</v>
      </c>
      <c r="J263" s="5">
        <f t="shared" si="42"/>
        <v>1549666</v>
      </c>
      <c r="K263" s="5">
        <f t="shared" si="42"/>
        <v>313933</v>
      </c>
      <c r="L263" s="5">
        <f t="shared" si="42"/>
        <v>608125</v>
      </c>
      <c r="M263" s="5">
        <f t="shared" si="42"/>
        <v>550073</v>
      </c>
      <c r="N263" s="5">
        <f t="shared" si="42"/>
        <v>184433</v>
      </c>
      <c r="O263" s="5">
        <f t="shared" si="42"/>
        <v>42764</v>
      </c>
      <c r="P263" s="5">
        <f t="shared" si="42"/>
        <v>273661</v>
      </c>
      <c r="Q263" s="5">
        <f t="shared" si="42"/>
        <v>12832</v>
      </c>
      <c r="R263" s="5">
        <f t="shared" si="42"/>
        <v>55899</v>
      </c>
      <c r="S263" s="5">
        <f t="shared" si="42"/>
        <v>0</v>
      </c>
      <c r="T263" s="5">
        <f t="shared" si="42"/>
        <v>261827</v>
      </c>
      <c r="U263" s="5">
        <f t="shared" si="42"/>
        <v>194563</v>
      </c>
      <c r="V263" s="18">
        <f t="shared" si="42"/>
        <v>16686910</v>
      </c>
    </row>
    <row r="264" spans="1:22" x14ac:dyDescent="0.25">
      <c r="A264" s="24"/>
      <c r="B264" s="32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46"/>
    </row>
    <row r="265" spans="1:22" x14ac:dyDescent="0.25">
      <c r="A265" s="22" t="s">
        <v>200</v>
      </c>
      <c r="B265" s="32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46"/>
    </row>
    <row r="266" spans="1:22" x14ac:dyDescent="0.25">
      <c r="A266" s="25" t="s">
        <v>150</v>
      </c>
      <c r="B266" s="14">
        <v>5971570</v>
      </c>
      <c r="C266" s="6">
        <v>1361622</v>
      </c>
      <c r="D266" s="6">
        <v>574626</v>
      </c>
      <c r="E266" s="6">
        <v>704196</v>
      </c>
      <c r="F266" s="6">
        <v>28117</v>
      </c>
      <c r="G266" s="6">
        <v>318377</v>
      </c>
      <c r="H266" s="6">
        <v>5561</v>
      </c>
      <c r="I266" s="6">
        <v>31283</v>
      </c>
      <c r="J266" s="6">
        <v>1021209</v>
      </c>
      <c r="K266" s="6">
        <v>125441</v>
      </c>
      <c r="L266" s="6">
        <v>1955666</v>
      </c>
      <c r="M266" s="6">
        <v>345315</v>
      </c>
      <c r="N266" s="6">
        <v>1164970</v>
      </c>
      <c r="O266" s="6">
        <v>126917</v>
      </c>
      <c r="P266" s="6">
        <v>181543</v>
      </c>
      <c r="Q266" s="6">
        <v>465546</v>
      </c>
      <c r="R266" s="6">
        <v>102559</v>
      </c>
      <c r="S266" s="6">
        <v>2271409</v>
      </c>
      <c r="T266" s="6">
        <v>280023</v>
      </c>
      <c r="U266" s="6">
        <v>310489</v>
      </c>
      <c r="V266" s="19">
        <v>17346439</v>
      </c>
    </row>
    <row r="267" spans="1:22" x14ac:dyDescent="0.25">
      <c r="A267" s="25" t="s">
        <v>151</v>
      </c>
      <c r="B267" s="14">
        <v>5834141</v>
      </c>
      <c r="C267" s="6">
        <v>1203413</v>
      </c>
      <c r="D267" s="6">
        <v>573175</v>
      </c>
      <c r="E267" s="6">
        <v>704196</v>
      </c>
      <c r="F267" s="6">
        <v>28425</v>
      </c>
      <c r="G267" s="6">
        <v>350908</v>
      </c>
      <c r="H267" s="6">
        <v>5288</v>
      </c>
      <c r="I267" s="6">
        <v>40223</v>
      </c>
      <c r="J267" s="6">
        <v>1397896</v>
      </c>
      <c r="K267" s="6">
        <v>125496</v>
      </c>
      <c r="L267" s="6">
        <v>1885565</v>
      </c>
      <c r="M267" s="6">
        <v>395763</v>
      </c>
      <c r="N267" s="6">
        <v>1055888</v>
      </c>
      <c r="O267" s="6">
        <v>78460</v>
      </c>
      <c r="P267" s="6">
        <v>226591</v>
      </c>
      <c r="Q267" s="6">
        <v>425860</v>
      </c>
      <c r="R267" s="6">
        <v>155369</v>
      </c>
      <c r="S267" s="6">
        <v>1678261</v>
      </c>
      <c r="T267" s="6">
        <v>317047</v>
      </c>
      <c r="U267" s="6">
        <v>354880</v>
      </c>
      <c r="V267" s="19">
        <v>16836845</v>
      </c>
    </row>
    <row r="268" spans="1:22" x14ac:dyDescent="0.25">
      <c r="A268" s="25" t="s">
        <v>152</v>
      </c>
      <c r="B268" s="14">
        <v>6123361</v>
      </c>
      <c r="C268" s="6">
        <v>1217969</v>
      </c>
      <c r="D268" s="6">
        <v>568936</v>
      </c>
      <c r="E268" s="6">
        <v>704196</v>
      </c>
      <c r="F268" s="6">
        <v>28206</v>
      </c>
      <c r="G268" s="6">
        <v>290954</v>
      </c>
      <c r="H268" s="6">
        <v>11917</v>
      </c>
      <c r="I268" s="6">
        <v>62381</v>
      </c>
      <c r="J268" s="6">
        <v>1565380</v>
      </c>
      <c r="K268" s="6">
        <v>125469</v>
      </c>
      <c r="L268" s="6">
        <v>1914025</v>
      </c>
      <c r="M268" s="6">
        <v>282426</v>
      </c>
      <c r="N268" s="6">
        <v>1072288</v>
      </c>
      <c r="O268" s="6">
        <v>105589</v>
      </c>
      <c r="P268" s="6">
        <v>196009</v>
      </c>
      <c r="Q268" s="6">
        <v>455429</v>
      </c>
      <c r="R268" s="6">
        <v>168585</v>
      </c>
      <c r="S268" s="6">
        <v>972987</v>
      </c>
      <c r="T268" s="6">
        <v>385091</v>
      </c>
      <c r="U268" s="6">
        <v>1912243</v>
      </c>
      <c r="V268" s="19">
        <v>18163441</v>
      </c>
    </row>
    <row r="269" spans="1:22" x14ac:dyDescent="0.25">
      <c r="A269" s="25" t="s">
        <v>153</v>
      </c>
      <c r="B269" s="14">
        <v>6063747</v>
      </c>
      <c r="C269" s="6">
        <v>1199169</v>
      </c>
      <c r="D269" s="6">
        <v>577824</v>
      </c>
      <c r="E269" s="6">
        <v>521525</v>
      </c>
      <c r="F269" s="6">
        <v>31214</v>
      </c>
      <c r="G269" s="6">
        <v>431635</v>
      </c>
      <c r="H269" s="6">
        <v>16063</v>
      </c>
      <c r="I269" s="6">
        <v>49085</v>
      </c>
      <c r="J269" s="6">
        <v>1554836</v>
      </c>
      <c r="K269" s="6">
        <v>135349</v>
      </c>
      <c r="L269" s="6">
        <v>2142402</v>
      </c>
      <c r="M269" s="6">
        <v>669730</v>
      </c>
      <c r="N269" s="6">
        <v>1333880</v>
      </c>
      <c r="O269" s="6">
        <v>308712</v>
      </c>
      <c r="P269" s="6">
        <v>197106</v>
      </c>
      <c r="Q269" s="6">
        <v>461968</v>
      </c>
      <c r="R269" s="6">
        <v>116493</v>
      </c>
      <c r="S269" s="6">
        <v>1836031</v>
      </c>
      <c r="T269" s="6">
        <v>349588</v>
      </c>
      <c r="U269" s="6">
        <v>496274</v>
      </c>
      <c r="V269" s="19">
        <v>18492631</v>
      </c>
    </row>
    <row r="270" spans="1:22" x14ac:dyDescent="0.25">
      <c r="A270" s="22" t="s">
        <v>162</v>
      </c>
      <c r="B270" s="12">
        <f t="shared" ref="B270:V270" si="43">SUM(B266:B269)</f>
        <v>23992819</v>
      </c>
      <c r="C270" s="5">
        <f t="shared" si="43"/>
        <v>4982173</v>
      </c>
      <c r="D270" s="5">
        <f t="shared" si="43"/>
        <v>2294561</v>
      </c>
      <c r="E270" s="5">
        <f t="shared" si="43"/>
        <v>2634113</v>
      </c>
      <c r="F270" s="5">
        <f t="shared" si="43"/>
        <v>115962</v>
      </c>
      <c r="G270" s="5">
        <f t="shared" si="43"/>
        <v>1391874</v>
      </c>
      <c r="H270" s="5">
        <f t="shared" si="43"/>
        <v>38829</v>
      </c>
      <c r="I270" s="5">
        <f t="shared" si="43"/>
        <v>182972</v>
      </c>
      <c r="J270" s="5">
        <f t="shared" si="43"/>
        <v>5539321</v>
      </c>
      <c r="K270" s="5">
        <f t="shared" si="43"/>
        <v>511755</v>
      </c>
      <c r="L270" s="5">
        <f t="shared" si="43"/>
        <v>7897658</v>
      </c>
      <c r="M270" s="5">
        <f t="shared" si="43"/>
        <v>1693234</v>
      </c>
      <c r="N270" s="5">
        <f t="shared" si="43"/>
        <v>4627026</v>
      </c>
      <c r="O270" s="5">
        <f t="shared" si="43"/>
        <v>619678</v>
      </c>
      <c r="P270" s="5">
        <f t="shared" si="43"/>
        <v>801249</v>
      </c>
      <c r="Q270" s="5">
        <f t="shared" si="43"/>
        <v>1808803</v>
      </c>
      <c r="R270" s="5">
        <f t="shared" si="43"/>
        <v>543006</v>
      </c>
      <c r="S270" s="5">
        <f t="shared" si="43"/>
        <v>6758688</v>
      </c>
      <c r="T270" s="5">
        <f t="shared" si="43"/>
        <v>1331749</v>
      </c>
      <c r="U270" s="5">
        <f t="shared" si="43"/>
        <v>3073886</v>
      </c>
      <c r="V270" s="18">
        <f t="shared" si="43"/>
        <v>70839356</v>
      </c>
    </row>
    <row r="271" spans="1:22" x14ac:dyDescent="0.25">
      <c r="A271" s="24"/>
      <c r="B271" s="32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46"/>
    </row>
    <row r="272" spans="1:22" x14ac:dyDescent="0.25">
      <c r="A272" s="22" t="s">
        <v>201</v>
      </c>
      <c r="B272" s="32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46"/>
    </row>
    <row r="273" spans="1:22" x14ac:dyDescent="0.25">
      <c r="A273" s="25" t="s">
        <v>150</v>
      </c>
      <c r="B273" s="14">
        <v>1260775</v>
      </c>
      <c r="C273" s="6">
        <v>494783</v>
      </c>
      <c r="D273" s="6">
        <v>156842</v>
      </c>
      <c r="E273" s="6">
        <v>0</v>
      </c>
      <c r="F273" s="6">
        <v>12614</v>
      </c>
      <c r="G273" s="6">
        <v>17823</v>
      </c>
      <c r="H273" s="6">
        <v>51655</v>
      </c>
      <c r="I273" s="6">
        <v>13868</v>
      </c>
      <c r="J273" s="6">
        <v>582789</v>
      </c>
      <c r="K273" s="6">
        <v>64746</v>
      </c>
      <c r="L273" s="6">
        <v>199647</v>
      </c>
      <c r="M273" s="6">
        <v>55273</v>
      </c>
      <c r="N273" s="6">
        <v>58724</v>
      </c>
      <c r="O273" s="6">
        <v>133151</v>
      </c>
      <c r="P273" s="6">
        <v>3606</v>
      </c>
      <c r="Q273" s="6">
        <v>51977</v>
      </c>
      <c r="R273" s="6">
        <v>8401</v>
      </c>
      <c r="S273" s="6">
        <v>0</v>
      </c>
      <c r="T273" s="6">
        <v>52095</v>
      </c>
      <c r="U273" s="6">
        <v>29593</v>
      </c>
      <c r="V273" s="19">
        <v>3248362</v>
      </c>
    </row>
    <row r="274" spans="1:22" x14ac:dyDescent="0.25">
      <c r="A274" s="25" t="s">
        <v>151</v>
      </c>
      <c r="B274" s="14">
        <v>1258460</v>
      </c>
      <c r="C274" s="6">
        <v>511046</v>
      </c>
      <c r="D274" s="6">
        <v>156842</v>
      </c>
      <c r="E274" s="6">
        <v>0</v>
      </c>
      <c r="F274" s="6">
        <v>10845</v>
      </c>
      <c r="G274" s="6">
        <v>17823</v>
      </c>
      <c r="H274" s="6">
        <v>52275</v>
      </c>
      <c r="I274" s="6">
        <v>6796</v>
      </c>
      <c r="J274" s="6">
        <v>688682</v>
      </c>
      <c r="K274" s="6">
        <v>12220</v>
      </c>
      <c r="L274" s="6">
        <v>393842</v>
      </c>
      <c r="M274" s="6">
        <v>94430</v>
      </c>
      <c r="N274" s="6">
        <v>130362</v>
      </c>
      <c r="O274" s="6">
        <v>108987</v>
      </c>
      <c r="P274" s="6">
        <v>13857</v>
      </c>
      <c r="Q274" s="6">
        <v>34239</v>
      </c>
      <c r="R274" s="6">
        <v>5458</v>
      </c>
      <c r="S274" s="6">
        <v>0</v>
      </c>
      <c r="T274" s="6">
        <v>42928</v>
      </c>
      <c r="U274" s="6">
        <v>35761</v>
      </c>
      <c r="V274" s="19">
        <v>3574853</v>
      </c>
    </row>
    <row r="275" spans="1:22" x14ac:dyDescent="0.25">
      <c r="A275" s="25" t="s">
        <v>152</v>
      </c>
      <c r="B275" s="14">
        <v>1320207</v>
      </c>
      <c r="C275" s="6">
        <v>531982</v>
      </c>
      <c r="D275" s="6">
        <v>145859</v>
      </c>
      <c r="E275" s="6">
        <v>0</v>
      </c>
      <c r="F275" s="6">
        <v>46242</v>
      </c>
      <c r="G275" s="6">
        <v>14888</v>
      </c>
      <c r="H275" s="6">
        <v>43850</v>
      </c>
      <c r="I275" s="6">
        <v>8050</v>
      </c>
      <c r="J275" s="6">
        <v>740278</v>
      </c>
      <c r="K275" s="6">
        <v>153</v>
      </c>
      <c r="L275" s="6">
        <v>279420</v>
      </c>
      <c r="M275" s="6">
        <v>76445</v>
      </c>
      <c r="N275" s="6">
        <v>137448</v>
      </c>
      <c r="O275" s="6">
        <v>75484</v>
      </c>
      <c r="P275" s="6">
        <v>6414</v>
      </c>
      <c r="Q275" s="6">
        <v>33634</v>
      </c>
      <c r="R275" s="6">
        <v>6745</v>
      </c>
      <c r="S275" s="6">
        <v>0</v>
      </c>
      <c r="T275" s="6">
        <v>52921</v>
      </c>
      <c r="U275" s="6">
        <v>28635</v>
      </c>
      <c r="V275" s="19">
        <v>3548655</v>
      </c>
    </row>
    <row r="276" spans="1:22" x14ac:dyDescent="0.25">
      <c r="A276" s="25" t="s">
        <v>153</v>
      </c>
      <c r="B276" s="14">
        <v>1359090</v>
      </c>
      <c r="C276" s="6">
        <v>565717</v>
      </c>
      <c r="D276" s="6">
        <v>145859</v>
      </c>
      <c r="E276" s="6">
        <v>0</v>
      </c>
      <c r="F276" s="6">
        <v>29417</v>
      </c>
      <c r="G276" s="6">
        <v>13460</v>
      </c>
      <c r="H276" s="6">
        <v>51030</v>
      </c>
      <c r="I276" s="6">
        <v>1970</v>
      </c>
      <c r="J276" s="6">
        <v>697510</v>
      </c>
      <c r="K276" s="6">
        <v>40896</v>
      </c>
      <c r="L276" s="6">
        <v>403689</v>
      </c>
      <c r="M276" s="6">
        <v>74837</v>
      </c>
      <c r="N276" s="6">
        <v>153572</v>
      </c>
      <c r="O276" s="6">
        <v>77427</v>
      </c>
      <c r="P276" s="6">
        <v>5410</v>
      </c>
      <c r="Q276" s="6">
        <v>18699</v>
      </c>
      <c r="R276" s="6">
        <v>14992</v>
      </c>
      <c r="S276" s="6">
        <v>0</v>
      </c>
      <c r="T276" s="6">
        <v>53275</v>
      </c>
      <c r="U276" s="6">
        <v>36075</v>
      </c>
      <c r="V276" s="19">
        <v>3742925</v>
      </c>
    </row>
    <row r="277" spans="1:22" x14ac:dyDescent="0.25">
      <c r="A277" s="22" t="s">
        <v>162</v>
      </c>
      <c r="B277" s="12">
        <f t="shared" ref="B277:V277" si="44">SUM(B273:B276)</f>
        <v>5198532</v>
      </c>
      <c r="C277" s="5">
        <f t="shared" si="44"/>
        <v>2103528</v>
      </c>
      <c r="D277" s="5">
        <f t="shared" si="44"/>
        <v>605402</v>
      </c>
      <c r="E277" s="5">
        <f t="shared" si="44"/>
        <v>0</v>
      </c>
      <c r="F277" s="5">
        <f t="shared" si="44"/>
        <v>99118</v>
      </c>
      <c r="G277" s="5">
        <f t="shared" si="44"/>
        <v>63994</v>
      </c>
      <c r="H277" s="5">
        <f t="shared" si="44"/>
        <v>198810</v>
      </c>
      <c r="I277" s="5">
        <f t="shared" si="44"/>
        <v>30684</v>
      </c>
      <c r="J277" s="5">
        <f t="shared" si="44"/>
        <v>2709259</v>
      </c>
      <c r="K277" s="5">
        <f t="shared" si="44"/>
        <v>118015</v>
      </c>
      <c r="L277" s="5">
        <f t="shared" si="44"/>
        <v>1276598</v>
      </c>
      <c r="M277" s="5">
        <f t="shared" si="44"/>
        <v>300985</v>
      </c>
      <c r="N277" s="5">
        <f t="shared" si="44"/>
        <v>480106</v>
      </c>
      <c r="O277" s="5">
        <f t="shared" si="44"/>
        <v>395049</v>
      </c>
      <c r="P277" s="5">
        <f t="shared" si="44"/>
        <v>29287</v>
      </c>
      <c r="Q277" s="5">
        <f t="shared" si="44"/>
        <v>138549</v>
      </c>
      <c r="R277" s="5">
        <f t="shared" si="44"/>
        <v>35596</v>
      </c>
      <c r="S277" s="5">
        <f t="shared" si="44"/>
        <v>0</v>
      </c>
      <c r="T277" s="5">
        <f t="shared" si="44"/>
        <v>201219</v>
      </c>
      <c r="U277" s="5">
        <f t="shared" si="44"/>
        <v>130064</v>
      </c>
      <c r="V277" s="18">
        <f t="shared" si="44"/>
        <v>14114795</v>
      </c>
    </row>
    <row r="278" spans="1:22" x14ac:dyDescent="0.25">
      <c r="A278" s="24"/>
      <c r="B278" s="32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46"/>
    </row>
    <row r="279" spans="1:22" x14ac:dyDescent="0.25">
      <c r="A279" s="22" t="s">
        <v>202</v>
      </c>
      <c r="B279" s="32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46"/>
    </row>
    <row r="280" spans="1:22" x14ac:dyDescent="0.25">
      <c r="A280" s="25" t="s">
        <v>150</v>
      </c>
      <c r="B280" s="14">
        <v>2280043.62</v>
      </c>
      <c r="C280" s="6">
        <v>378867.45</v>
      </c>
      <c r="D280" s="6">
        <v>80113.45</v>
      </c>
      <c r="E280" s="6">
        <v>0</v>
      </c>
      <c r="F280" s="6">
        <v>1325.84</v>
      </c>
      <c r="G280" s="6">
        <v>31754.79</v>
      </c>
      <c r="H280" s="6">
        <v>798.95</v>
      </c>
      <c r="I280" s="6">
        <v>2296.63</v>
      </c>
      <c r="J280" s="6">
        <v>358057.34</v>
      </c>
      <c r="K280" s="6">
        <v>62539.13</v>
      </c>
      <c r="L280" s="6">
        <v>49578.8</v>
      </c>
      <c r="M280" s="6">
        <v>169631.77</v>
      </c>
      <c r="N280" s="6">
        <v>163983.35</v>
      </c>
      <c r="O280" s="6">
        <v>167725.09</v>
      </c>
      <c r="P280" s="6">
        <v>1661.58</v>
      </c>
      <c r="Q280" s="6">
        <v>31859.040000000001</v>
      </c>
      <c r="R280" s="6">
        <v>9292.42</v>
      </c>
      <c r="S280" s="6">
        <v>0</v>
      </c>
      <c r="T280" s="6">
        <v>78725.850000000006</v>
      </c>
      <c r="U280" s="6">
        <v>38098.69</v>
      </c>
      <c r="V280" s="19">
        <v>3906353.79</v>
      </c>
    </row>
    <row r="281" spans="1:22" x14ac:dyDescent="0.25">
      <c r="A281" s="25" t="s">
        <v>151</v>
      </c>
      <c r="B281" s="14">
        <v>2422610.64</v>
      </c>
      <c r="C281" s="6">
        <v>267498.88</v>
      </c>
      <c r="D281" s="6">
        <v>87468.5</v>
      </c>
      <c r="E281" s="6">
        <v>0</v>
      </c>
      <c r="F281" s="6">
        <v>1343.04</v>
      </c>
      <c r="G281" s="6">
        <v>-10704.12</v>
      </c>
      <c r="H281" s="6">
        <v>541.67999999999995</v>
      </c>
      <c r="I281" s="6">
        <v>38749.94</v>
      </c>
      <c r="J281" s="6">
        <v>514045.79</v>
      </c>
      <c r="K281" s="6">
        <v>16458.3</v>
      </c>
      <c r="L281" s="6">
        <v>48583.34</v>
      </c>
      <c r="M281" s="6">
        <v>214556.28</v>
      </c>
      <c r="N281" s="6">
        <v>172065.95</v>
      </c>
      <c r="O281" s="6">
        <v>174594.78</v>
      </c>
      <c r="P281" s="6">
        <v>1661.58</v>
      </c>
      <c r="Q281" s="6">
        <v>46654.69</v>
      </c>
      <c r="R281" s="6">
        <v>6935.3</v>
      </c>
      <c r="S281" s="6">
        <v>0</v>
      </c>
      <c r="T281" s="6">
        <v>74041.3</v>
      </c>
      <c r="U281" s="6">
        <v>67021.48</v>
      </c>
      <c r="V281" s="19">
        <v>4144127.35</v>
      </c>
    </row>
    <row r="282" spans="1:22" x14ac:dyDescent="0.25">
      <c r="A282" s="25" t="s">
        <v>152</v>
      </c>
      <c r="B282" s="14">
        <v>2501635.0099999998</v>
      </c>
      <c r="C282" s="6">
        <v>282565.84000000003</v>
      </c>
      <c r="D282" s="6">
        <v>96801.279999999999</v>
      </c>
      <c r="E282" s="6">
        <v>0</v>
      </c>
      <c r="F282" s="6">
        <v>1343.04</v>
      </c>
      <c r="G282" s="6">
        <v>7856.07</v>
      </c>
      <c r="H282" s="6">
        <v>344.21</v>
      </c>
      <c r="I282" s="6">
        <v>9750.68</v>
      </c>
      <c r="J282" s="6">
        <v>443945.29</v>
      </c>
      <c r="K282" s="6">
        <v>43264.3</v>
      </c>
      <c r="L282" s="6">
        <v>60318.61</v>
      </c>
      <c r="M282" s="6">
        <v>206686.02</v>
      </c>
      <c r="N282" s="6">
        <v>166419.98000000001</v>
      </c>
      <c r="O282" s="6">
        <v>213467.96</v>
      </c>
      <c r="P282" s="6">
        <v>1661.58</v>
      </c>
      <c r="Q282" s="6">
        <v>23809.88</v>
      </c>
      <c r="R282" s="6">
        <v>10117.02</v>
      </c>
      <c r="S282" s="6">
        <v>0</v>
      </c>
      <c r="T282" s="6">
        <v>67906.67</v>
      </c>
      <c r="U282" s="6">
        <v>48804.63</v>
      </c>
      <c r="V282" s="19">
        <v>4186698.07</v>
      </c>
    </row>
    <row r="283" spans="1:22" x14ac:dyDescent="0.25">
      <c r="A283" s="25" t="s">
        <v>153</v>
      </c>
      <c r="B283" s="14">
        <v>2408441.85</v>
      </c>
      <c r="C283" s="6">
        <v>309202.46000000002</v>
      </c>
      <c r="D283" s="6">
        <v>145789.25</v>
      </c>
      <c r="E283" s="6">
        <v>0</v>
      </c>
      <c r="F283" s="6">
        <v>1342.86</v>
      </c>
      <c r="G283" s="6">
        <v>17183.740000000002</v>
      </c>
      <c r="H283" s="6">
        <v>250.48</v>
      </c>
      <c r="I283" s="6">
        <v>21144.21</v>
      </c>
      <c r="J283" s="6">
        <v>413710.29</v>
      </c>
      <c r="K283" s="6">
        <v>22348.3</v>
      </c>
      <c r="L283" s="6">
        <v>45145.79</v>
      </c>
      <c r="M283" s="6">
        <v>224705.54</v>
      </c>
      <c r="N283" s="6">
        <v>152044.47</v>
      </c>
      <c r="O283" s="6">
        <v>216832.85</v>
      </c>
      <c r="P283" s="6">
        <v>1661.58</v>
      </c>
      <c r="Q283" s="6">
        <v>14584.49</v>
      </c>
      <c r="R283" s="6">
        <v>7043.33</v>
      </c>
      <c r="S283" s="6">
        <v>0</v>
      </c>
      <c r="T283" s="6">
        <v>70229.679999999993</v>
      </c>
      <c r="U283" s="6">
        <v>39217.769999999997</v>
      </c>
      <c r="V283" s="19">
        <v>4110878.94</v>
      </c>
    </row>
    <row r="284" spans="1:22" x14ac:dyDescent="0.25">
      <c r="A284" s="22" t="s">
        <v>162</v>
      </c>
      <c r="B284" s="12">
        <f t="shared" ref="B284:V284" si="45">SUM(B280:B283)</f>
        <v>9612731.1199999992</v>
      </c>
      <c r="C284" s="5">
        <f t="shared" si="45"/>
        <v>1238134.6300000001</v>
      </c>
      <c r="D284" s="5">
        <f t="shared" si="45"/>
        <v>410172.48</v>
      </c>
      <c r="E284" s="5">
        <f t="shared" si="45"/>
        <v>0</v>
      </c>
      <c r="F284" s="5">
        <f t="shared" si="45"/>
        <v>5354.78</v>
      </c>
      <c r="G284" s="5">
        <f t="shared" si="45"/>
        <v>46090.479999999996</v>
      </c>
      <c r="H284" s="5">
        <f t="shared" si="45"/>
        <v>1935.3200000000002</v>
      </c>
      <c r="I284" s="5">
        <f t="shared" si="45"/>
        <v>71941.459999999992</v>
      </c>
      <c r="J284" s="5">
        <f t="shared" si="45"/>
        <v>1729758.71</v>
      </c>
      <c r="K284" s="5">
        <f t="shared" si="45"/>
        <v>144610.03</v>
      </c>
      <c r="L284" s="5">
        <f t="shared" si="45"/>
        <v>203626.54</v>
      </c>
      <c r="M284" s="5">
        <f t="shared" si="45"/>
        <v>815579.61</v>
      </c>
      <c r="N284" s="5">
        <f t="shared" si="45"/>
        <v>654513.75</v>
      </c>
      <c r="O284" s="5">
        <f t="shared" si="45"/>
        <v>772620.67999999993</v>
      </c>
      <c r="P284" s="5">
        <f t="shared" si="45"/>
        <v>6646.32</v>
      </c>
      <c r="Q284" s="5">
        <f t="shared" si="45"/>
        <v>116908.10000000002</v>
      </c>
      <c r="R284" s="5">
        <f t="shared" si="45"/>
        <v>33388.07</v>
      </c>
      <c r="S284" s="5">
        <f t="shared" si="45"/>
        <v>0</v>
      </c>
      <c r="T284" s="5">
        <f t="shared" si="45"/>
        <v>290903.5</v>
      </c>
      <c r="U284" s="5">
        <f t="shared" si="45"/>
        <v>193142.56999999998</v>
      </c>
      <c r="V284" s="18">
        <f t="shared" si="45"/>
        <v>16348058.15</v>
      </c>
    </row>
    <row r="285" spans="1:22" x14ac:dyDescent="0.25">
      <c r="A285" s="24"/>
      <c r="B285" s="32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46"/>
    </row>
    <row r="286" spans="1:22" x14ac:dyDescent="0.25">
      <c r="A286" s="22" t="s">
        <v>203</v>
      </c>
      <c r="B286" s="32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46"/>
    </row>
    <row r="287" spans="1:22" x14ac:dyDescent="0.25">
      <c r="A287" s="25" t="s">
        <v>150</v>
      </c>
      <c r="B287" s="14">
        <v>4219811</v>
      </c>
      <c r="C287" s="6">
        <v>1022380</v>
      </c>
      <c r="D287" s="6">
        <v>0</v>
      </c>
      <c r="E287" s="6">
        <v>0</v>
      </c>
      <c r="F287" s="6">
        <v>16098</v>
      </c>
      <c r="G287" s="6">
        <v>79944</v>
      </c>
      <c r="H287" s="6">
        <v>0</v>
      </c>
      <c r="I287" s="6">
        <v>1054</v>
      </c>
      <c r="J287" s="6">
        <v>1232287</v>
      </c>
      <c r="K287" s="6">
        <v>1500</v>
      </c>
      <c r="L287" s="6">
        <v>1271630</v>
      </c>
      <c r="M287" s="6">
        <v>0</v>
      </c>
      <c r="N287" s="6">
        <v>0</v>
      </c>
      <c r="O287" s="6">
        <v>0</v>
      </c>
      <c r="P287" s="6">
        <v>62896</v>
      </c>
      <c r="Q287" s="6">
        <v>76776</v>
      </c>
      <c r="R287" s="6">
        <v>0</v>
      </c>
      <c r="S287" s="6">
        <v>0</v>
      </c>
      <c r="T287" s="6">
        <v>165384</v>
      </c>
      <c r="U287" s="6">
        <v>342441</v>
      </c>
      <c r="V287" s="19">
        <v>8492201</v>
      </c>
    </row>
    <row r="288" spans="1:22" x14ac:dyDescent="0.25">
      <c r="A288" s="25" t="s">
        <v>151</v>
      </c>
      <c r="B288" s="14">
        <v>3475916</v>
      </c>
      <c r="C288" s="6">
        <v>1130833</v>
      </c>
      <c r="D288" s="6">
        <v>0</v>
      </c>
      <c r="E288" s="6">
        <v>0</v>
      </c>
      <c r="F288" s="6">
        <v>18532</v>
      </c>
      <c r="G288" s="6">
        <v>79944</v>
      </c>
      <c r="H288" s="6">
        <v>0</v>
      </c>
      <c r="I288" s="6">
        <v>4137</v>
      </c>
      <c r="J288" s="6">
        <v>1329591</v>
      </c>
      <c r="K288" s="6">
        <v>0</v>
      </c>
      <c r="L288" s="6">
        <v>1233884</v>
      </c>
      <c r="M288" s="6">
        <v>0</v>
      </c>
      <c r="N288" s="6">
        <v>0</v>
      </c>
      <c r="O288" s="6">
        <v>0</v>
      </c>
      <c r="P288" s="6">
        <v>56698</v>
      </c>
      <c r="Q288" s="6">
        <v>118291</v>
      </c>
      <c r="R288" s="6">
        <v>0</v>
      </c>
      <c r="S288" s="6">
        <v>0</v>
      </c>
      <c r="T288" s="6">
        <v>104168</v>
      </c>
      <c r="U288" s="6">
        <v>372350</v>
      </c>
      <c r="V288" s="19">
        <v>7924344</v>
      </c>
    </row>
    <row r="289" spans="1:22" x14ac:dyDescent="0.25">
      <c r="A289" s="25" t="s">
        <v>152</v>
      </c>
      <c r="B289" s="14">
        <v>3475861</v>
      </c>
      <c r="C289" s="6">
        <v>1006334</v>
      </c>
      <c r="D289" s="6">
        <v>0</v>
      </c>
      <c r="E289" s="6">
        <v>0</v>
      </c>
      <c r="F289" s="6">
        <v>17332</v>
      </c>
      <c r="G289" s="6">
        <v>51121</v>
      </c>
      <c r="H289" s="6">
        <v>0</v>
      </c>
      <c r="I289" s="6">
        <v>2645</v>
      </c>
      <c r="J289" s="6">
        <v>1404071</v>
      </c>
      <c r="K289" s="6">
        <v>0</v>
      </c>
      <c r="L289" s="6">
        <v>1374268</v>
      </c>
      <c r="M289" s="6">
        <v>0</v>
      </c>
      <c r="N289" s="6">
        <v>0</v>
      </c>
      <c r="O289" s="6">
        <v>0</v>
      </c>
      <c r="P289" s="6">
        <v>40287</v>
      </c>
      <c r="Q289" s="6">
        <v>125658</v>
      </c>
      <c r="R289" s="6">
        <v>0</v>
      </c>
      <c r="S289" s="6">
        <v>0</v>
      </c>
      <c r="T289" s="6">
        <v>106384</v>
      </c>
      <c r="U289" s="6">
        <v>406473</v>
      </c>
      <c r="V289" s="19">
        <v>8010434</v>
      </c>
    </row>
    <row r="290" spans="1:22" x14ac:dyDescent="0.25">
      <c r="A290" s="25" t="s">
        <v>153</v>
      </c>
      <c r="B290" s="14">
        <v>3917434</v>
      </c>
      <c r="C290" s="6">
        <v>1327796</v>
      </c>
      <c r="D290" s="6">
        <v>0</v>
      </c>
      <c r="E290" s="6">
        <v>0</v>
      </c>
      <c r="F290" s="6">
        <v>22698</v>
      </c>
      <c r="G290" s="6">
        <v>80121</v>
      </c>
      <c r="H290" s="6">
        <v>0</v>
      </c>
      <c r="I290" s="6">
        <v>6461</v>
      </c>
      <c r="J290" s="6">
        <v>2154853</v>
      </c>
      <c r="K290" s="6">
        <v>0</v>
      </c>
      <c r="L290" s="6">
        <v>1251440</v>
      </c>
      <c r="M290" s="6">
        <v>0</v>
      </c>
      <c r="N290" s="6">
        <v>0</v>
      </c>
      <c r="O290" s="6">
        <v>0</v>
      </c>
      <c r="P290" s="6">
        <v>26841</v>
      </c>
      <c r="Q290" s="6">
        <v>88854</v>
      </c>
      <c r="R290" s="6">
        <v>0</v>
      </c>
      <c r="S290" s="6">
        <v>0</v>
      </c>
      <c r="T290" s="6">
        <v>70907</v>
      </c>
      <c r="U290" s="6">
        <v>495791</v>
      </c>
      <c r="V290" s="19">
        <v>9443196</v>
      </c>
    </row>
    <row r="291" spans="1:22" ht="15.75" thickBot="1" x14ac:dyDescent="0.3">
      <c r="A291" s="26" t="s">
        <v>162</v>
      </c>
      <c r="B291" s="16">
        <f t="shared" ref="B291:V291" si="46">SUM(B287:B290)</f>
        <v>15089022</v>
      </c>
      <c r="C291" s="21">
        <f t="shared" si="46"/>
        <v>4487343</v>
      </c>
      <c r="D291" s="21">
        <f t="shared" si="46"/>
        <v>0</v>
      </c>
      <c r="E291" s="21">
        <f t="shared" si="46"/>
        <v>0</v>
      </c>
      <c r="F291" s="21">
        <f t="shared" si="46"/>
        <v>74660</v>
      </c>
      <c r="G291" s="21">
        <f t="shared" si="46"/>
        <v>291130</v>
      </c>
      <c r="H291" s="21">
        <f t="shared" si="46"/>
        <v>0</v>
      </c>
      <c r="I291" s="21">
        <f t="shared" si="46"/>
        <v>14297</v>
      </c>
      <c r="J291" s="21">
        <f t="shared" si="46"/>
        <v>6120802</v>
      </c>
      <c r="K291" s="21">
        <f t="shared" si="46"/>
        <v>1500</v>
      </c>
      <c r="L291" s="21">
        <f t="shared" si="46"/>
        <v>5131222</v>
      </c>
      <c r="M291" s="21">
        <f t="shared" si="46"/>
        <v>0</v>
      </c>
      <c r="N291" s="21">
        <f t="shared" si="46"/>
        <v>0</v>
      </c>
      <c r="O291" s="21">
        <f t="shared" si="46"/>
        <v>0</v>
      </c>
      <c r="P291" s="21">
        <f t="shared" si="46"/>
        <v>186722</v>
      </c>
      <c r="Q291" s="21">
        <f t="shared" si="46"/>
        <v>409579</v>
      </c>
      <c r="R291" s="21">
        <f t="shared" si="46"/>
        <v>0</v>
      </c>
      <c r="S291" s="21">
        <f t="shared" si="46"/>
        <v>0</v>
      </c>
      <c r="T291" s="21">
        <f t="shared" si="46"/>
        <v>446843</v>
      </c>
      <c r="U291" s="21">
        <f t="shared" si="46"/>
        <v>1617055</v>
      </c>
      <c r="V291" s="20">
        <f t="shared" si="46"/>
        <v>33870175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6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91"/>
  <sheetViews>
    <sheetView showGridLines="0" workbookViewId="0"/>
  </sheetViews>
  <sheetFormatPr defaultRowHeight="15" x14ac:dyDescent="0.25"/>
  <cols>
    <col min="1" max="1" width="40.5703125" style="1" bestFit="1" customWidth="1"/>
    <col min="2" max="14" width="19.140625" style="44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1" t="str">
        <f>Contents!A8</f>
        <v>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14" ht="18.75" x14ac:dyDescent="0.3">
      <c r="A8" s="42" t="s">
        <v>75</v>
      </c>
      <c r="B8" s="47"/>
      <c r="C8" s="45"/>
      <c r="D8" s="45"/>
      <c r="E8" s="45"/>
      <c r="F8" s="45"/>
      <c r="G8" s="45"/>
      <c r="H8" s="45"/>
    </row>
    <row r="9" spans="1:14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14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14" x14ac:dyDescent="0.25">
      <c r="A11" s="3"/>
      <c r="B11" s="45"/>
      <c r="C11" s="45"/>
      <c r="D11" s="45"/>
      <c r="E11" s="45"/>
      <c r="F11" s="45"/>
      <c r="G11" s="45"/>
      <c r="H11" s="45"/>
    </row>
    <row r="12" spans="1:14" ht="15.75" customHeight="1" thickBot="1" x14ac:dyDescent="0.3">
      <c r="A12" s="28" t="s">
        <v>149</v>
      </c>
      <c r="B12" s="45"/>
      <c r="C12" s="45"/>
      <c r="D12" s="45"/>
      <c r="E12" s="45"/>
      <c r="F12" s="45"/>
      <c r="G12" s="45"/>
      <c r="H12" s="45"/>
    </row>
    <row r="13" spans="1:14" s="48" customFormat="1" x14ac:dyDescent="0.25">
      <c r="A13" s="54" t="s">
        <v>19</v>
      </c>
      <c r="B13" s="51" t="s">
        <v>32</v>
      </c>
      <c r="C13" s="52"/>
      <c r="D13" s="52"/>
      <c r="E13" s="52"/>
      <c r="F13" s="60"/>
      <c r="G13" s="60"/>
      <c r="H13" s="61"/>
      <c r="I13" s="62" t="s">
        <v>33</v>
      </c>
      <c r="J13" s="63"/>
      <c r="K13" s="63"/>
      <c r="L13" s="63"/>
      <c r="M13" s="63"/>
      <c r="N13" s="56"/>
    </row>
    <row r="14" spans="1:14" s="48" customFormat="1" ht="69" customHeight="1" thickBot="1" x14ac:dyDescent="0.3">
      <c r="A14" s="64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163</v>
      </c>
      <c r="B15" s="12">
        <f>SUM(B16:B18)</f>
        <v>2935942.93</v>
      </c>
      <c r="C15" s="5">
        <f t="shared" ref="C15:N15" si="0">SUM(C16:C18)</f>
        <v>-19944847.66</v>
      </c>
      <c r="D15" s="5">
        <f t="shared" si="0"/>
        <v>11622821</v>
      </c>
      <c r="E15" s="5">
        <f t="shared" si="0"/>
        <v>52813</v>
      </c>
      <c r="F15" s="5">
        <f t="shared" si="0"/>
        <v>43577750.950000003</v>
      </c>
      <c r="G15" s="5">
        <f t="shared" si="0"/>
        <v>2268394.37</v>
      </c>
      <c r="H15" s="13">
        <f t="shared" si="0"/>
        <v>40512874.590000004</v>
      </c>
      <c r="I15" s="12">
        <f t="shared" si="0"/>
        <v>687265</v>
      </c>
      <c r="J15" s="5">
        <f t="shared" si="0"/>
        <v>7322772</v>
      </c>
      <c r="K15" s="5">
        <f t="shared" si="0"/>
        <v>0</v>
      </c>
      <c r="L15" s="5">
        <f t="shared" si="0"/>
        <v>-1765709</v>
      </c>
      <c r="M15" s="5">
        <f t="shared" si="0"/>
        <v>85667581.479999989</v>
      </c>
      <c r="N15" s="13">
        <f t="shared" si="0"/>
        <v>91911909.479999989</v>
      </c>
    </row>
    <row r="16" spans="1:14" x14ac:dyDescent="0.25">
      <c r="A16" s="23" t="s">
        <v>146</v>
      </c>
      <c r="B16" s="12">
        <f>B25+B32+B39+B46+B53+B60+B67+B74+B81+B88+B95+B102+B109+B116+B123+B130+B137+B144</f>
        <v>1926288</v>
      </c>
      <c r="C16" s="5">
        <f t="shared" ref="C16:N16" si="1">C25+C32+C39+C46+C53+C60+C67+C74+C81+C88+C95+C102+C109+C116+C123+C130+C137+C144</f>
        <v>8317995</v>
      </c>
      <c r="D16" s="5">
        <f t="shared" si="1"/>
        <v>11415595</v>
      </c>
      <c r="E16" s="5">
        <f t="shared" si="1"/>
        <v>10536</v>
      </c>
      <c r="F16" s="5">
        <f t="shared" si="1"/>
        <v>11903276</v>
      </c>
      <c r="G16" s="5">
        <f t="shared" si="1"/>
        <v>8000</v>
      </c>
      <c r="H16" s="13">
        <f t="shared" si="1"/>
        <v>33581690</v>
      </c>
      <c r="I16" s="12">
        <f t="shared" si="1"/>
        <v>0</v>
      </c>
      <c r="J16" s="5">
        <f t="shared" si="1"/>
        <v>273349</v>
      </c>
      <c r="K16" s="5">
        <f t="shared" si="1"/>
        <v>0</v>
      </c>
      <c r="L16" s="5">
        <f t="shared" si="1"/>
        <v>45429</v>
      </c>
      <c r="M16" s="5">
        <f t="shared" si="1"/>
        <v>61547699.479999997</v>
      </c>
      <c r="N16" s="13">
        <f t="shared" si="1"/>
        <v>61866477.479999997</v>
      </c>
    </row>
    <row r="17" spans="1:14" x14ac:dyDescent="0.25">
      <c r="A17" s="23" t="s">
        <v>147</v>
      </c>
      <c r="B17" s="12">
        <f>B151+B158+B165+B172+B179+B186+B193</f>
        <v>643681</v>
      </c>
      <c r="C17" s="5">
        <f t="shared" ref="C17:N17" si="2">C151+C158+C165+C172+C179+C186+C193</f>
        <v>-24534116</v>
      </c>
      <c r="D17" s="5">
        <f t="shared" si="2"/>
        <v>207226</v>
      </c>
      <c r="E17" s="5">
        <f t="shared" si="2"/>
        <v>42277</v>
      </c>
      <c r="F17" s="5">
        <f t="shared" si="2"/>
        <v>1460593</v>
      </c>
      <c r="G17" s="5">
        <f t="shared" si="2"/>
        <v>504345</v>
      </c>
      <c r="H17" s="13">
        <f t="shared" si="2"/>
        <v>-21675994</v>
      </c>
      <c r="I17" s="12">
        <f t="shared" si="2"/>
        <v>676333</v>
      </c>
      <c r="J17" s="5">
        <f t="shared" si="2"/>
        <v>6352809</v>
      </c>
      <c r="K17" s="5">
        <f t="shared" si="2"/>
        <v>0</v>
      </c>
      <c r="L17" s="5">
        <f t="shared" si="2"/>
        <v>-1817761</v>
      </c>
      <c r="M17" s="5">
        <f t="shared" si="2"/>
        <v>17138803.5</v>
      </c>
      <c r="N17" s="13">
        <f t="shared" si="2"/>
        <v>22350184.5</v>
      </c>
    </row>
    <row r="18" spans="1:14" x14ac:dyDescent="0.25">
      <c r="A18" s="23" t="s">
        <v>148</v>
      </c>
      <c r="B18" s="12">
        <f>B200+B207+B214+B221+B228+B235+B242+B249+B256+B263+B270+B277+B284+B291</f>
        <v>365973.93</v>
      </c>
      <c r="C18" s="5">
        <f t="shared" ref="C18:N18" si="3">C200+C207+C214+C221+C228+C235+C242+C249+C256+C263+C270+C277+C284+C291</f>
        <v>-3728726.66</v>
      </c>
      <c r="D18" s="5">
        <f t="shared" si="3"/>
        <v>0</v>
      </c>
      <c r="E18" s="5">
        <f t="shared" si="3"/>
        <v>0</v>
      </c>
      <c r="F18" s="5">
        <f t="shared" si="3"/>
        <v>30213881.949999999</v>
      </c>
      <c r="G18" s="5">
        <f t="shared" si="3"/>
        <v>1756049.37</v>
      </c>
      <c r="H18" s="13">
        <f t="shared" si="3"/>
        <v>28607178.59</v>
      </c>
      <c r="I18" s="12">
        <f t="shared" si="3"/>
        <v>10932</v>
      </c>
      <c r="J18" s="5">
        <f t="shared" si="3"/>
        <v>696614</v>
      </c>
      <c r="K18" s="5">
        <f t="shared" si="3"/>
        <v>0</v>
      </c>
      <c r="L18" s="5">
        <f t="shared" si="3"/>
        <v>6623</v>
      </c>
      <c r="M18" s="5">
        <f t="shared" si="3"/>
        <v>6981078.5</v>
      </c>
      <c r="N18" s="13">
        <f t="shared" si="3"/>
        <v>7695247.5</v>
      </c>
    </row>
    <row r="19" spans="1:14" x14ac:dyDescent="0.25">
      <c r="A19" s="24"/>
      <c r="B19" s="32"/>
      <c r="C19" s="33"/>
      <c r="D19" s="33"/>
      <c r="E19" s="33"/>
      <c r="F19" s="33"/>
      <c r="G19" s="33"/>
      <c r="H19" s="34"/>
      <c r="I19" s="32"/>
      <c r="J19" s="33"/>
      <c r="K19" s="33"/>
      <c r="L19" s="33"/>
      <c r="M19" s="33"/>
      <c r="N19" s="34"/>
    </row>
    <row r="20" spans="1:14" x14ac:dyDescent="0.25">
      <c r="A20" s="22" t="s">
        <v>165</v>
      </c>
      <c r="B20" s="32"/>
      <c r="C20" s="33"/>
      <c r="D20" s="33"/>
      <c r="E20" s="33"/>
      <c r="F20" s="33"/>
      <c r="G20" s="33"/>
      <c r="H20" s="34"/>
      <c r="I20" s="32"/>
      <c r="J20" s="33"/>
      <c r="K20" s="33"/>
      <c r="L20" s="33"/>
      <c r="M20" s="33"/>
      <c r="N20" s="34"/>
    </row>
    <row r="21" spans="1:14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5">
        <v>0</v>
      </c>
      <c r="I21" s="14">
        <v>0</v>
      </c>
      <c r="J21" s="6">
        <v>0</v>
      </c>
      <c r="K21" s="6">
        <v>0</v>
      </c>
      <c r="L21" s="6">
        <v>0</v>
      </c>
      <c r="M21" s="6">
        <v>3792999</v>
      </c>
      <c r="N21" s="15">
        <v>3792999</v>
      </c>
    </row>
    <row r="22" spans="1:14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5">
        <v>0</v>
      </c>
      <c r="I22" s="14">
        <v>0</v>
      </c>
      <c r="J22" s="6">
        <v>0</v>
      </c>
      <c r="K22" s="6">
        <v>0</v>
      </c>
      <c r="L22" s="6">
        <v>0</v>
      </c>
      <c r="M22" s="6">
        <v>3681296.5</v>
      </c>
      <c r="N22" s="15">
        <v>3681296.5</v>
      </c>
    </row>
    <row r="23" spans="1:14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5">
        <v>0</v>
      </c>
      <c r="I23" s="14">
        <v>0</v>
      </c>
      <c r="J23" s="6">
        <v>0</v>
      </c>
      <c r="K23" s="6">
        <v>0</v>
      </c>
      <c r="L23" s="6">
        <v>0</v>
      </c>
      <c r="M23" s="6">
        <v>3654435.5</v>
      </c>
      <c r="N23" s="15">
        <v>3654435.5</v>
      </c>
    </row>
    <row r="24" spans="1:14" x14ac:dyDescent="0.25">
      <c r="A24" s="25" t="s">
        <v>153</v>
      </c>
      <c r="B24" s="14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15">
        <v>0</v>
      </c>
      <c r="I24" s="14">
        <v>0</v>
      </c>
      <c r="J24" s="6">
        <v>0</v>
      </c>
      <c r="K24" s="6">
        <v>0</v>
      </c>
      <c r="L24" s="6">
        <v>0</v>
      </c>
      <c r="M24" s="6">
        <v>3645823</v>
      </c>
      <c r="N24" s="15">
        <v>3645823</v>
      </c>
    </row>
    <row r="25" spans="1:14" x14ac:dyDescent="0.25">
      <c r="A25" s="22" t="s">
        <v>162</v>
      </c>
      <c r="B25" s="12">
        <f t="shared" ref="B25:H25" si="4">SUM(B21:B24)</f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13">
        <f t="shared" si="4"/>
        <v>0</v>
      </c>
      <c r="I25" s="12">
        <f t="shared" ref="I25:N25" si="5">SUM(I21:I24)</f>
        <v>0</v>
      </c>
      <c r="J25" s="5">
        <f t="shared" si="5"/>
        <v>0</v>
      </c>
      <c r="K25" s="5">
        <f t="shared" si="5"/>
        <v>0</v>
      </c>
      <c r="L25" s="5">
        <f t="shared" si="5"/>
        <v>0</v>
      </c>
      <c r="M25" s="5">
        <f t="shared" si="5"/>
        <v>14774554</v>
      </c>
      <c r="N25" s="13">
        <f t="shared" si="5"/>
        <v>14774554</v>
      </c>
    </row>
    <row r="26" spans="1:14" x14ac:dyDescent="0.25">
      <c r="A26" s="24"/>
      <c r="B26" s="32"/>
      <c r="C26" s="33"/>
      <c r="D26" s="33"/>
      <c r="E26" s="33"/>
      <c r="F26" s="33"/>
      <c r="G26" s="33"/>
      <c r="H26" s="34"/>
      <c r="I26" s="32"/>
      <c r="J26" s="33"/>
      <c r="K26" s="33"/>
      <c r="L26" s="33"/>
      <c r="M26" s="33"/>
      <c r="N26" s="34"/>
    </row>
    <row r="27" spans="1:14" x14ac:dyDescent="0.25">
      <c r="A27" s="22" t="s">
        <v>166</v>
      </c>
      <c r="B27" s="32"/>
      <c r="C27" s="33"/>
      <c r="D27" s="33"/>
      <c r="E27" s="33"/>
      <c r="F27" s="33"/>
      <c r="G27" s="33"/>
      <c r="H27" s="34"/>
      <c r="I27" s="32"/>
      <c r="J27" s="33"/>
      <c r="K27" s="33"/>
      <c r="L27" s="33"/>
      <c r="M27" s="33"/>
      <c r="N27" s="34"/>
    </row>
    <row r="28" spans="1:14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6">
        <v>0</v>
      </c>
      <c r="L28" s="6">
        <v>0</v>
      </c>
      <c r="M28" s="6">
        <v>2536224.5</v>
      </c>
      <c r="N28" s="15">
        <v>2536224.5</v>
      </c>
    </row>
    <row r="29" spans="1:14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6">
        <v>0</v>
      </c>
      <c r="L29" s="6">
        <v>0</v>
      </c>
      <c r="M29" s="6">
        <v>2109098.5</v>
      </c>
      <c r="N29" s="15">
        <v>2109098.5</v>
      </c>
    </row>
    <row r="30" spans="1:14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5">
        <v>0</v>
      </c>
      <c r="I30" s="14">
        <v>0</v>
      </c>
      <c r="J30" s="6">
        <v>0</v>
      </c>
      <c r="K30" s="6">
        <v>0</v>
      </c>
      <c r="L30" s="6">
        <v>0</v>
      </c>
      <c r="M30" s="6">
        <v>2078364.5</v>
      </c>
      <c r="N30" s="15">
        <v>2078364.5</v>
      </c>
    </row>
    <row r="31" spans="1:14" x14ac:dyDescent="0.25">
      <c r="A31" s="25" t="s">
        <v>153</v>
      </c>
      <c r="B31" s="14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5">
        <v>0</v>
      </c>
      <c r="I31" s="14">
        <v>0</v>
      </c>
      <c r="J31" s="6">
        <v>0</v>
      </c>
      <c r="K31" s="6">
        <v>0</v>
      </c>
      <c r="L31" s="6">
        <v>0</v>
      </c>
      <c r="M31" s="6">
        <v>2066171.5</v>
      </c>
      <c r="N31" s="15">
        <v>2066171.5</v>
      </c>
    </row>
    <row r="32" spans="1:14" x14ac:dyDescent="0.25">
      <c r="A32" s="22" t="s">
        <v>162</v>
      </c>
      <c r="B32" s="12">
        <f t="shared" ref="B32:H32" si="6">SUM(B28:B31)</f>
        <v>0</v>
      </c>
      <c r="C32" s="5">
        <f t="shared" si="6"/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5">
        <f t="shared" si="6"/>
        <v>0</v>
      </c>
      <c r="H32" s="13">
        <f t="shared" si="6"/>
        <v>0</v>
      </c>
      <c r="I32" s="12">
        <f t="shared" ref="I32:N32" si="7">SUM(I28:I31)</f>
        <v>0</v>
      </c>
      <c r="J32" s="5">
        <f t="shared" si="7"/>
        <v>0</v>
      </c>
      <c r="K32" s="5">
        <f t="shared" si="7"/>
        <v>0</v>
      </c>
      <c r="L32" s="5">
        <f t="shared" si="7"/>
        <v>0</v>
      </c>
      <c r="M32" s="5">
        <f t="shared" si="7"/>
        <v>8789859</v>
      </c>
      <c r="N32" s="13">
        <f t="shared" si="7"/>
        <v>8789859</v>
      </c>
    </row>
    <row r="33" spans="1:14" x14ac:dyDescent="0.25">
      <c r="A33" s="24"/>
      <c r="B33" s="32"/>
      <c r="C33" s="33"/>
      <c r="D33" s="33"/>
      <c r="E33" s="33"/>
      <c r="F33" s="33"/>
      <c r="G33" s="33"/>
      <c r="H33" s="34"/>
      <c r="I33" s="32"/>
      <c r="J33" s="33"/>
      <c r="K33" s="33"/>
      <c r="L33" s="33"/>
      <c r="M33" s="33"/>
      <c r="N33" s="34"/>
    </row>
    <row r="34" spans="1:14" x14ac:dyDescent="0.25">
      <c r="A34" s="22" t="s">
        <v>167</v>
      </c>
      <c r="B34" s="32"/>
      <c r="C34" s="33"/>
      <c r="D34" s="33"/>
      <c r="E34" s="33"/>
      <c r="F34" s="33"/>
      <c r="G34" s="33"/>
      <c r="H34" s="34"/>
      <c r="I34" s="32"/>
      <c r="J34" s="33"/>
      <c r="K34" s="33"/>
      <c r="L34" s="33"/>
      <c r="M34" s="33"/>
      <c r="N34" s="34"/>
    </row>
    <row r="35" spans="1:14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513</v>
      </c>
      <c r="G35" s="6">
        <v>0</v>
      </c>
      <c r="H35" s="15">
        <v>513</v>
      </c>
      <c r="I35" s="14">
        <v>0</v>
      </c>
      <c r="J35" s="6">
        <v>0</v>
      </c>
      <c r="K35" s="6">
        <v>0</v>
      </c>
      <c r="L35" s="6">
        <v>0</v>
      </c>
      <c r="M35" s="6">
        <v>0</v>
      </c>
      <c r="N35" s="15">
        <v>0</v>
      </c>
    </row>
    <row r="36" spans="1:14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1370</v>
      </c>
      <c r="G36" s="6">
        <v>0</v>
      </c>
      <c r="H36" s="15">
        <v>1370</v>
      </c>
      <c r="I36" s="14">
        <v>0</v>
      </c>
      <c r="J36" s="6">
        <v>0</v>
      </c>
      <c r="K36" s="6">
        <v>0</v>
      </c>
      <c r="L36" s="6">
        <v>0</v>
      </c>
      <c r="M36" s="6">
        <v>0</v>
      </c>
      <c r="N36" s="15">
        <v>0</v>
      </c>
    </row>
    <row r="37" spans="1:14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448</v>
      </c>
      <c r="G37" s="6">
        <v>0</v>
      </c>
      <c r="H37" s="15">
        <v>448</v>
      </c>
      <c r="I37" s="14">
        <v>0</v>
      </c>
      <c r="J37" s="6">
        <v>0</v>
      </c>
      <c r="K37" s="6">
        <v>0</v>
      </c>
      <c r="L37" s="6">
        <v>0</v>
      </c>
      <c r="M37" s="6">
        <v>0</v>
      </c>
      <c r="N37" s="15">
        <v>0</v>
      </c>
    </row>
    <row r="38" spans="1:14" x14ac:dyDescent="0.25">
      <c r="A38" s="25" t="s">
        <v>153</v>
      </c>
      <c r="B38" s="14">
        <v>0</v>
      </c>
      <c r="C38" s="6">
        <v>0</v>
      </c>
      <c r="D38" s="6">
        <v>0</v>
      </c>
      <c r="E38" s="6">
        <v>0</v>
      </c>
      <c r="F38" s="6">
        <v>160</v>
      </c>
      <c r="G38" s="6">
        <v>0</v>
      </c>
      <c r="H38" s="15">
        <v>160</v>
      </c>
      <c r="I38" s="14">
        <v>0</v>
      </c>
      <c r="J38" s="6">
        <v>0</v>
      </c>
      <c r="K38" s="6">
        <v>0</v>
      </c>
      <c r="L38" s="6">
        <v>0</v>
      </c>
      <c r="M38" s="6">
        <v>0</v>
      </c>
      <c r="N38" s="15">
        <v>0</v>
      </c>
    </row>
    <row r="39" spans="1:14" x14ac:dyDescent="0.25">
      <c r="A39" s="22" t="s">
        <v>162</v>
      </c>
      <c r="B39" s="12">
        <f t="shared" ref="B39:H39" si="8">SUM(B35:B38)</f>
        <v>0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2491</v>
      </c>
      <c r="G39" s="5">
        <f t="shared" si="8"/>
        <v>0</v>
      </c>
      <c r="H39" s="13">
        <f t="shared" si="8"/>
        <v>2491</v>
      </c>
      <c r="I39" s="12">
        <f t="shared" ref="I39:N39" si="9">SUM(I35:I38)</f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13">
        <f t="shared" si="9"/>
        <v>0</v>
      </c>
    </row>
    <row r="40" spans="1:14" x14ac:dyDescent="0.25">
      <c r="A40" s="24"/>
      <c r="B40" s="32"/>
      <c r="C40" s="33"/>
      <c r="D40" s="33"/>
      <c r="E40" s="33"/>
      <c r="F40" s="33"/>
      <c r="G40" s="33"/>
      <c r="H40" s="34"/>
      <c r="I40" s="32"/>
      <c r="J40" s="33"/>
      <c r="K40" s="33"/>
      <c r="L40" s="33"/>
      <c r="M40" s="33"/>
      <c r="N40" s="34"/>
    </row>
    <row r="41" spans="1:14" x14ac:dyDescent="0.25">
      <c r="A41" s="22" t="s">
        <v>168</v>
      </c>
      <c r="B41" s="32"/>
      <c r="C41" s="33"/>
      <c r="D41" s="33"/>
      <c r="E41" s="33"/>
      <c r="F41" s="33"/>
      <c r="G41" s="33"/>
      <c r="H41" s="34"/>
      <c r="I41" s="32"/>
      <c r="J41" s="33"/>
      <c r="K41" s="33"/>
      <c r="L41" s="33"/>
      <c r="M41" s="33"/>
      <c r="N41" s="34"/>
    </row>
    <row r="42" spans="1:14" x14ac:dyDescent="0.25">
      <c r="A42" s="25" t="s">
        <v>150</v>
      </c>
      <c r="B42" s="14">
        <v>0</v>
      </c>
      <c r="C42" s="6">
        <v>0</v>
      </c>
      <c r="D42" s="6">
        <v>0</v>
      </c>
      <c r="E42" s="6">
        <v>0</v>
      </c>
      <c r="F42" s="6">
        <v>4810</v>
      </c>
      <c r="G42" s="6">
        <v>0</v>
      </c>
      <c r="H42" s="15">
        <v>4810</v>
      </c>
      <c r="I42" s="14">
        <v>0</v>
      </c>
      <c r="J42" s="6">
        <v>0</v>
      </c>
      <c r="K42" s="6">
        <v>0</v>
      </c>
      <c r="L42" s="6">
        <v>0</v>
      </c>
      <c r="M42" s="6">
        <v>0</v>
      </c>
      <c r="N42" s="15">
        <v>0</v>
      </c>
    </row>
    <row r="43" spans="1:14" x14ac:dyDescent="0.25">
      <c r="A43" s="25" t="s">
        <v>151</v>
      </c>
      <c r="B43" s="14">
        <v>0</v>
      </c>
      <c r="C43" s="6">
        <v>0</v>
      </c>
      <c r="D43" s="6">
        <v>0</v>
      </c>
      <c r="E43" s="6">
        <v>0</v>
      </c>
      <c r="F43" s="6">
        <v>449</v>
      </c>
      <c r="G43" s="6">
        <v>0</v>
      </c>
      <c r="H43" s="15">
        <v>449</v>
      </c>
      <c r="I43" s="14">
        <v>0</v>
      </c>
      <c r="J43" s="6">
        <v>0</v>
      </c>
      <c r="K43" s="6">
        <v>0</v>
      </c>
      <c r="L43" s="6">
        <v>0</v>
      </c>
      <c r="M43" s="6">
        <v>0</v>
      </c>
      <c r="N43" s="15">
        <v>0</v>
      </c>
    </row>
    <row r="44" spans="1:14" x14ac:dyDescent="0.25">
      <c r="A44" s="25" t="s">
        <v>152</v>
      </c>
      <c r="B44" s="14">
        <v>0</v>
      </c>
      <c r="C44" s="6">
        <v>0</v>
      </c>
      <c r="D44" s="6">
        <v>0</v>
      </c>
      <c r="E44" s="6">
        <v>0</v>
      </c>
      <c r="F44" s="6">
        <v>-137</v>
      </c>
      <c r="G44" s="6">
        <v>0</v>
      </c>
      <c r="H44" s="15">
        <v>-137</v>
      </c>
      <c r="I44" s="14">
        <v>0</v>
      </c>
      <c r="J44" s="6">
        <v>0</v>
      </c>
      <c r="K44" s="6">
        <v>0</v>
      </c>
      <c r="L44" s="6">
        <v>0</v>
      </c>
      <c r="M44" s="6">
        <v>0</v>
      </c>
      <c r="N44" s="15">
        <v>0</v>
      </c>
    </row>
    <row r="45" spans="1:14" x14ac:dyDescent="0.25">
      <c r="A45" s="25" t="s">
        <v>153</v>
      </c>
      <c r="B45" s="14">
        <v>0</v>
      </c>
      <c r="C45" s="6">
        <v>0</v>
      </c>
      <c r="D45" s="6">
        <v>0</v>
      </c>
      <c r="E45" s="6">
        <v>0</v>
      </c>
      <c r="F45" s="6">
        <v>1959</v>
      </c>
      <c r="G45" s="6">
        <v>0</v>
      </c>
      <c r="H45" s="15">
        <v>1959</v>
      </c>
      <c r="I45" s="14">
        <v>0</v>
      </c>
      <c r="J45" s="6">
        <v>0</v>
      </c>
      <c r="K45" s="6">
        <v>0</v>
      </c>
      <c r="L45" s="6">
        <v>0</v>
      </c>
      <c r="M45" s="6">
        <v>0</v>
      </c>
      <c r="N45" s="15">
        <v>0</v>
      </c>
    </row>
    <row r="46" spans="1:14" x14ac:dyDescent="0.25">
      <c r="A46" s="22" t="s">
        <v>162</v>
      </c>
      <c r="B46" s="12">
        <f t="shared" ref="B46:H46" si="10">SUM(B42:B45)</f>
        <v>0</v>
      </c>
      <c r="C46" s="5">
        <f t="shared" si="10"/>
        <v>0</v>
      </c>
      <c r="D46" s="5">
        <f t="shared" si="10"/>
        <v>0</v>
      </c>
      <c r="E46" s="5">
        <f t="shared" si="10"/>
        <v>0</v>
      </c>
      <c r="F46" s="5">
        <f t="shared" si="10"/>
        <v>7081</v>
      </c>
      <c r="G46" s="5">
        <f t="shared" si="10"/>
        <v>0</v>
      </c>
      <c r="H46" s="13">
        <f t="shared" si="10"/>
        <v>7081</v>
      </c>
      <c r="I46" s="12">
        <f t="shared" ref="I46:N46" si="11">SUM(I42:I45)</f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13">
        <f t="shared" si="11"/>
        <v>0</v>
      </c>
    </row>
    <row r="47" spans="1:14" x14ac:dyDescent="0.25">
      <c r="A47" s="24"/>
      <c r="B47" s="32"/>
      <c r="C47" s="33"/>
      <c r="D47" s="33"/>
      <c r="E47" s="33"/>
      <c r="F47" s="33"/>
      <c r="G47" s="33"/>
      <c r="H47" s="34"/>
      <c r="I47" s="32"/>
      <c r="J47" s="33"/>
      <c r="K47" s="33"/>
      <c r="L47" s="33"/>
      <c r="M47" s="33"/>
      <c r="N47" s="34"/>
    </row>
    <row r="48" spans="1:14" x14ac:dyDescent="0.25">
      <c r="A48" s="22" t="s">
        <v>169</v>
      </c>
      <c r="B48" s="32"/>
      <c r="C48" s="33"/>
      <c r="D48" s="33"/>
      <c r="E48" s="33"/>
      <c r="F48" s="33"/>
      <c r="G48" s="33"/>
      <c r="H48" s="34"/>
      <c r="I48" s="32"/>
      <c r="J48" s="33"/>
      <c r="K48" s="33"/>
      <c r="L48" s="33"/>
      <c r="M48" s="33"/>
      <c r="N48" s="34"/>
    </row>
    <row r="49" spans="1:14" x14ac:dyDescent="0.25">
      <c r="A49" s="25" t="s">
        <v>150</v>
      </c>
      <c r="B49" s="14">
        <v>0</v>
      </c>
      <c r="C49" s="6">
        <v>0</v>
      </c>
      <c r="D49" s="6">
        <v>0</v>
      </c>
      <c r="E49" s="6">
        <v>0</v>
      </c>
      <c r="F49" s="6">
        <v>799</v>
      </c>
      <c r="G49" s="6">
        <v>0</v>
      </c>
      <c r="H49" s="15">
        <v>799</v>
      </c>
      <c r="I49" s="14">
        <v>0</v>
      </c>
      <c r="J49" s="6">
        <v>0</v>
      </c>
      <c r="K49" s="6">
        <v>0</v>
      </c>
      <c r="L49" s="6">
        <v>0</v>
      </c>
      <c r="M49" s="6">
        <v>-356</v>
      </c>
      <c r="N49" s="15">
        <v>-356</v>
      </c>
    </row>
    <row r="50" spans="1:14" x14ac:dyDescent="0.25">
      <c r="A50" s="25" t="s">
        <v>151</v>
      </c>
      <c r="B50" s="14">
        <v>0</v>
      </c>
      <c r="C50" s="6">
        <v>0</v>
      </c>
      <c r="D50" s="6">
        <v>0</v>
      </c>
      <c r="E50" s="6">
        <v>0</v>
      </c>
      <c r="F50" s="6">
        <v>946</v>
      </c>
      <c r="G50" s="6">
        <v>0</v>
      </c>
      <c r="H50" s="15">
        <v>946</v>
      </c>
      <c r="I50" s="14">
        <v>0</v>
      </c>
      <c r="J50" s="6">
        <v>0</v>
      </c>
      <c r="K50" s="6">
        <v>0</v>
      </c>
      <c r="L50" s="6">
        <v>0</v>
      </c>
      <c r="M50" s="6">
        <v>0</v>
      </c>
      <c r="N50" s="15">
        <v>0</v>
      </c>
    </row>
    <row r="51" spans="1:14" x14ac:dyDescent="0.25">
      <c r="A51" s="25" t="s">
        <v>152</v>
      </c>
      <c r="B51" s="14">
        <v>0</v>
      </c>
      <c r="C51" s="6">
        <v>0</v>
      </c>
      <c r="D51" s="6">
        <v>0</v>
      </c>
      <c r="E51" s="6">
        <v>0</v>
      </c>
      <c r="F51" s="6">
        <v>224</v>
      </c>
      <c r="G51" s="6">
        <v>0</v>
      </c>
      <c r="H51" s="15">
        <v>224</v>
      </c>
      <c r="I51" s="14">
        <v>0</v>
      </c>
      <c r="J51" s="6">
        <v>0</v>
      </c>
      <c r="K51" s="6">
        <v>0</v>
      </c>
      <c r="L51" s="6">
        <v>0</v>
      </c>
      <c r="M51" s="6">
        <v>0</v>
      </c>
      <c r="N51" s="15">
        <v>0</v>
      </c>
    </row>
    <row r="52" spans="1:14" x14ac:dyDescent="0.25">
      <c r="A52" s="25" t="s">
        <v>153</v>
      </c>
      <c r="B52" s="14">
        <v>0</v>
      </c>
      <c r="C52" s="6">
        <v>0</v>
      </c>
      <c r="D52" s="6">
        <v>0</v>
      </c>
      <c r="E52" s="6">
        <v>0</v>
      </c>
      <c r="F52" s="6">
        <v>116</v>
      </c>
      <c r="G52" s="6">
        <v>0</v>
      </c>
      <c r="H52" s="15">
        <v>116</v>
      </c>
      <c r="I52" s="14">
        <v>0</v>
      </c>
      <c r="J52" s="6">
        <v>0</v>
      </c>
      <c r="K52" s="6">
        <v>0</v>
      </c>
      <c r="L52" s="6">
        <v>0</v>
      </c>
      <c r="M52" s="6">
        <v>83477</v>
      </c>
      <c r="N52" s="15">
        <v>83477</v>
      </c>
    </row>
    <row r="53" spans="1:14" x14ac:dyDescent="0.25">
      <c r="A53" s="22" t="s">
        <v>162</v>
      </c>
      <c r="B53" s="12">
        <f t="shared" ref="B53:H53" si="12">SUM(B49:B52)</f>
        <v>0</v>
      </c>
      <c r="C53" s="5">
        <f t="shared" si="12"/>
        <v>0</v>
      </c>
      <c r="D53" s="5">
        <f t="shared" si="12"/>
        <v>0</v>
      </c>
      <c r="E53" s="5">
        <f t="shared" si="12"/>
        <v>0</v>
      </c>
      <c r="F53" s="5">
        <f t="shared" si="12"/>
        <v>2085</v>
      </c>
      <c r="G53" s="5">
        <f t="shared" si="12"/>
        <v>0</v>
      </c>
      <c r="H53" s="13">
        <f t="shared" si="12"/>
        <v>2085</v>
      </c>
      <c r="I53" s="12">
        <f t="shared" ref="I53:N53" si="13">SUM(I49:I52)</f>
        <v>0</v>
      </c>
      <c r="J53" s="5">
        <f t="shared" si="13"/>
        <v>0</v>
      </c>
      <c r="K53" s="5">
        <f t="shared" si="13"/>
        <v>0</v>
      </c>
      <c r="L53" s="5">
        <f t="shared" si="13"/>
        <v>0</v>
      </c>
      <c r="M53" s="5">
        <f t="shared" si="13"/>
        <v>83121</v>
      </c>
      <c r="N53" s="13">
        <f t="shared" si="13"/>
        <v>83121</v>
      </c>
    </row>
    <row r="54" spans="1:14" x14ac:dyDescent="0.25">
      <c r="A54" s="24"/>
      <c r="B54" s="32"/>
      <c r="C54" s="33"/>
      <c r="D54" s="33"/>
      <c r="E54" s="33"/>
      <c r="F54" s="33"/>
      <c r="G54" s="33"/>
      <c r="H54" s="34"/>
      <c r="I54" s="32"/>
      <c r="J54" s="33"/>
      <c r="K54" s="33"/>
      <c r="L54" s="33"/>
      <c r="M54" s="33"/>
      <c r="N54" s="34"/>
    </row>
    <row r="55" spans="1:14" x14ac:dyDescent="0.25">
      <c r="A55" s="22" t="s">
        <v>170</v>
      </c>
      <c r="B55" s="32"/>
      <c r="C55" s="33"/>
      <c r="D55" s="33"/>
      <c r="E55" s="33"/>
      <c r="F55" s="33"/>
      <c r="G55" s="33"/>
      <c r="H55" s="34"/>
      <c r="I55" s="32"/>
      <c r="J55" s="33"/>
      <c r="K55" s="33"/>
      <c r="L55" s="33"/>
      <c r="M55" s="33"/>
      <c r="N55" s="34"/>
    </row>
    <row r="56" spans="1:14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195</v>
      </c>
      <c r="G56" s="6">
        <v>0</v>
      </c>
      <c r="H56" s="15">
        <v>195</v>
      </c>
      <c r="I56" s="14">
        <v>0</v>
      </c>
      <c r="J56" s="6">
        <v>0</v>
      </c>
      <c r="K56" s="6">
        <v>0</v>
      </c>
      <c r="L56" s="6">
        <v>0</v>
      </c>
      <c r="M56" s="6">
        <v>0</v>
      </c>
      <c r="N56" s="15">
        <v>0</v>
      </c>
    </row>
    <row r="57" spans="1:14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1854</v>
      </c>
      <c r="G57" s="6">
        <v>0</v>
      </c>
      <c r="H57" s="15">
        <v>1854</v>
      </c>
      <c r="I57" s="14">
        <v>0</v>
      </c>
      <c r="J57" s="6">
        <v>0</v>
      </c>
      <c r="K57" s="6">
        <v>0</v>
      </c>
      <c r="L57" s="6">
        <v>0</v>
      </c>
      <c r="M57" s="6">
        <v>0</v>
      </c>
      <c r="N57" s="15">
        <v>0</v>
      </c>
    </row>
    <row r="58" spans="1:14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554</v>
      </c>
      <c r="G58" s="6">
        <v>0</v>
      </c>
      <c r="H58" s="15">
        <v>554</v>
      </c>
      <c r="I58" s="14">
        <v>0</v>
      </c>
      <c r="J58" s="6">
        <v>0</v>
      </c>
      <c r="K58" s="6">
        <v>0</v>
      </c>
      <c r="L58" s="6">
        <v>0</v>
      </c>
      <c r="M58" s="6">
        <v>0</v>
      </c>
      <c r="N58" s="15">
        <v>0</v>
      </c>
    </row>
    <row r="59" spans="1:14" x14ac:dyDescent="0.25">
      <c r="A59" s="25" t="s">
        <v>153</v>
      </c>
      <c r="B59" s="14">
        <v>0</v>
      </c>
      <c r="C59" s="6">
        <v>0</v>
      </c>
      <c r="D59" s="6">
        <v>0</v>
      </c>
      <c r="E59" s="6">
        <v>0</v>
      </c>
      <c r="F59" s="6">
        <v>138</v>
      </c>
      <c r="G59" s="6">
        <v>0</v>
      </c>
      <c r="H59" s="15">
        <v>138</v>
      </c>
      <c r="I59" s="14">
        <v>0</v>
      </c>
      <c r="J59" s="6">
        <v>0</v>
      </c>
      <c r="K59" s="6">
        <v>0</v>
      </c>
      <c r="L59" s="6">
        <v>0</v>
      </c>
      <c r="M59" s="6">
        <v>0</v>
      </c>
      <c r="N59" s="15">
        <v>0</v>
      </c>
    </row>
    <row r="60" spans="1:14" x14ac:dyDescent="0.25">
      <c r="A60" s="22" t="s">
        <v>162</v>
      </c>
      <c r="B60" s="12">
        <f t="shared" ref="B60:H60" si="14">SUM(B56:B59)</f>
        <v>0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2741</v>
      </c>
      <c r="G60" s="5">
        <f t="shared" si="14"/>
        <v>0</v>
      </c>
      <c r="H60" s="13">
        <f t="shared" si="14"/>
        <v>2741</v>
      </c>
      <c r="I60" s="12">
        <f t="shared" ref="I60:N60" si="15">SUM(I56:I59)</f>
        <v>0</v>
      </c>
      <c r="J60" s="5">
        <f t="shared" si="15"/>
        <v>0</v>
      </c>
      <c r="K60" s="5">
        <f t="shared" si="15"/>
        <v>0</v>
      </c>
      <c r="L60" s="5">
        <f t="shared" si="15"/>
        <v>0</v>
      </c>
      <c r="M60" s="5">
        <f t="shared" si="15"/>
        <v>0</v>
      </c>
      <c r="N60" s="13">
        <f t="shared" si="15"/>
        <v>0</v>
      </c>
    </row>
    <row r="61" spans="1:14" x14ac:dyDescent="0.25">
      <c r="A61" s="24"/>
      <c r="B61" s="32"/>
      <c r="C61" s="33"/>
      <c r="D61" s="33"/>
      <c r="E61" s="33"/>
      <c r="F61" s="33"/>
      <c r="G61" s="33"/>
      <c r="H61" s="34"/>
      <c r="I61" s="32"/>
      <c r="J61" s="33"/>
      <c r="K61" s="33"/>
      <c r="L61" s="33"/>
      <c r="M61" s="33"/>
      <c r="N61" s="34"/>
    </row>
    <row r="62" spans="1:14" x14ac:dyDescent="0.25">
      <c r="A62" s="22" t="s">
        <v>171</v>
      </c>
      <c r="B62" s="32"/>
      <c r="C62" s="33"/>
      <c r="D62" s="33"/>
      <c r="E62" s="33"/>
      <c r="F62" s="33"/>
      <c r="G62" s="33"/>
      <c r="H62" s="34"/>
      <c r="I62" s="32"/>
      <c r="J62" s="33"/>
      <c r="K62" s="33"/>
      <c r="L62" s="33"/>
      <c r="M62" s="33"/>
      <c r="N62" s="34"/>
    </row>
    <row r="63" spans="1:14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15">
        <v>0</v>
      </c>
      <c r="I63" s="14">
        <v>0</v>
      </c>
      <c r="J63" s="6">
        <v>0</v>
      </c>
      <c r="K63" s="6">
        <v>0</v>
      </c>
      <c r="L63" s="6">
        <v>0</v>
      </c>
      <c r="M63" s="6">
        <v>4838535</v>
      </c>
      <c r="N63" s="15">
        <v>4838535</v>
      </c>
    </row>
    <row r="64" spans="1:14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15">
        <v>0</v>
      </c>
      <c r="I64" s="14">
        <v>0</v>
      </c>
      <c r="J64" s="6">
        <v>0</v>
      </c>
      <c r="K64" s="6">
        <v>0</v>
      </c>
      <c r="L64" s="6">
        <v>0</v>
      </c>
      <c r="M64" s="6">
        <v>4795413</v>
      </c>
      <c r="N64" s="15">
        <v>4795413</v>
      </c>
    </row>
    <row r="65" spans="1:14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15">
        <v>0</v>
      </c>
      <c r="I65" s="14">
        <v>0</v>
      </c>
      <c r="J65" s="6">
        <v>0</v>
      </c>
      <c r="K65" s="6">
        <v>0</v>
      </c>
      <c r="L65" s="6">
        <v>0</v>
      </c>
      <c r="M65" s="6">
        <v>4833865.5</v>
      </c>
      <c r="N65" s="15">
        <v>4833865.5</v>
      </c>
    </row>
    <row r="66" spans="1:14" x14ac:dyDescent="0.25">
      <c r="A66" s="25" t="s">
        <v>153</v>
      </c>
      <c r="B66" s="14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15">
        <v>0</v>
      </c>
      <c r="I66" s="14">
        <v>0</v>
      </c>
      <c r="J66" s="6">
        <v>0</v>
      </c>
      <c r="K66" s="6">
        <v>0</v>
      </c>
      <c r="L66" s="6">
        <v>0</v>
      </c>
      <c r="M66" s="6">
        <v>4946121</v>
      </c>
      <c r="N66" s="15">
        <v>4946121</v>
      </c>
    </row>
    <row r="67" spans="1:14" x14ac:dyDescent="0.25">
      <c r="A67" s="22" t="s">
        <v>162</v>
      </c>
      <c r="B67" s="12">
        <f t="shared" ref="B67:H67" si="16">SUM(B63:B66)</f>
        <v>0</v>
      </c>
      <c r="C67" s="5">
        <f t="shared" si="16"/>
        <v>0</v>
      </c>
      <c r="D67" s="5">
        <f t="shared" si="16"/>
        <v>0</v>
      </c>
      <c r="E67" s="5">
        <f t="shared" si="16"/>
        <v>0</v>
      </c>
      <c r="F67" s="5">
        <f t="shared" si="16"/>
        <v>0</v>
      </c>
      <c r="G67" s="5">
        <f t="shared" si="16"/>
        <v>0</v>
      </c>
      <c r="H67" s="13">
        <f t="shared" si="16"/>
        <v>0</v>
      </c>
      <c r="I67" s="12">
        <f t="shared" ref="I67:N67" si="17">SUM(I63:I66)</f>
        <v>0</v>
      </c>
      <c r="J67" s="5">
        <f t="shared" si="17"/>
        <v>0</v>
      </c>
      <c r="K67" s="5">
        <f t="shared" si="17"/>
        <v>0</v>
      </c>
      <c r="L67" s="5">
        <f t="shared" si="17"/>
        <v>0</v>
      </c>
      <c r="M67" s="5">
        <f t="shared" si="17"/>
        <v>19413934.5</v>
      </c>
      <c r="N67" s="13">
        <f t="shared" si="17"/>
        <v>19413934.5</v>
      </c>
    </row>
    <row r="68" spans="1:14" x14ac:dyDescent="0.25">
      <c r="A68" s="24"/>
      <c r="B68" s="32"/>
      <c r="C68" s="33"/>
      <c r="D68" s="33"/>
      <c r="E68" s="33"/>
      <c r="F68" s="33"/>
      <c r="G68" s="33"/>
      <c r="H68" s="34"/>
      <c r="I68" s="32"/>
      <c r="J68" s="33"/>
      <c r="K68" s="33"/>
      <c r="L68" s="33"/>
      <c r="M68" s="33"/>
      <c r="N68" s="34"/>
    </row>
    <row r="69" spans="1:14" x14ac:dyDescent="0.25">
      <c r="A69" s="22" t="s">
        <v>172</v>
      </c>
      <c r="B69" s="32"/>
      <c r="C69" s="33"/>
      <c r="D69" s="33"/>
      <c r="E69" s="33"/>
      <c r="F69" s="33"/>
      <c r="G69" s="33"/>
      <c r="H69" s="34"/>
      <c r="I69" s="32"/>
      <c r="J69" s="33"/>
      <c r="K69" s="33"/>
      <c r="L69" s="33"/>
      <c r="M69" s="33"/>
      <c r="N69" s="34"/>
    </row>
    <row r="70" spans="1:14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15">
        <v>0</v>
      </c>
      <c r="I70" s="14">
        <v>0</v>
      </c>
      <c r="J70" s="6">
        <v>0</v>
      </c>
      <c r="K70" s="6">
        <v>0</v>
      </c>
      <c r="L70" s="6">
        <v>0</v>
      </c>
      <c r="M70" s="6">
        <v>0</v>
      </c>
      <c r="N70" s="15">
        <v>0</v>
      </c>
    </row>
    <row r="71" spans="1:14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15">
        <v>0</v>
      </c>
      <c r="I71" s="14">
        <v>0</v>
      </c>
      <c r="J71" s="6">
        <v>0</v>
      </c>
      <c r="K71" s="6">
        <v>0</v>
      </c>
      <c r="L71" s="6">
        <v>0</v>
      </c>
      <c r="M71" s="6">
        <v>0</v>
      </c>
      <c r="N71" s="15">
        <v>0</v>
      </c>
    </row>
    <row r="72" spans="1:14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15">
        <v>0</v>
      </c>
      <c r="I72" s="14">
        <v>0</v>
      </c>
      <c r="J72" s="6">
        <v>0</v>
      </c>
      <c r="K72" s="6">
        <v>0</v>
      </c>
      <c r="L72" s="6">
        <v>0</v>
      </c>
      <c r="M72" s="6">
        <v>0</v>
      </c>
      <c r="N72" s="15">
        <v>0</v>
      </c>
    </row>
    <row r="73" spans="1:14" x14ac:dyDescent="0.25">
      <c r="A73" s="25" t="s">
        <v>153</v>
      </c>
      <c r="B73" s="14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15">
        <v>0</v>
      </c>
      <c r="I73" s="14">
        <v>0</v>
      </c>
      <c r="J73" s="6">
        <v>0</v>
      </c>
      <c r="K73" s="6">
        <v>0</v>
      </c>
      <c r="L73" s="6">
        <v>0</v>
      </c>
      <c r="M73" s="6">
        <v>0</v>
      </c>
      <c r="N73" s="15">
        <v>0</v>
      </c>
    </row>
    <row r="74" spans="1:14" x14ac:dyDescent="0.25">
      <c r="A74" s="22" t="s">
        <v>162</v>
      </c>
      <c r="B74" s="12">
        <f t="shared" ref="B74:H74" si="18">SUM(B70:B73)</f>
        <v>0</v>
      </c>
      <c r="C74" s="5">
        <f t="shared" si="18"/>
        <v>0</v>
      </c>
      <c r="D74" s="5">
        <f t="shared" si="18"/>
        <v>0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13">
        <f t="shared" si="18"/>
        <v>0</v>
      </c>
      <c r="I74" s="12">
        <f t="shared" ref="I74:N74" si="19">SUM(I70:I73)</f>
        <v>0</v>
      </c>
      <c r="J74" s="5">
        <f t="shared" si="19"/>
        <v>0</v>
      </c>
      <c r="K74" s="5">
        <f t="shared" si="19"/>
        <v>0</v>
      </c>
      <c r="L74" s="5">
        <f t="shared" si="19"/>
        <v>0</v>
      </c>
      <c r="M74" s="5">
        <f t="shared" si="19"/>
        <v>0</v>
      </c>
      <c r="N74" s="13">
        <f t="shared" si="19"/>
        <v>0</v>
      </c>
    </row>
    <row r="75" spans="1:14" x14ac:dyDescent="0.25">
      <c r="A75" s="24"/>
      <c r="B75" s="32"/>
      <c r="C75" s="33"/>
      <c r="D75" s="33"/>
      <c r="E75" s="33"/>
      <c r="F75" s="33"/>
      <c r="G75" s="33"/>
      <c r="H75" s="34"/>
      <c r="I75" s="32"/>
      <c r="J75" s="33"/>
      <c r="K75" s="33"/>
      <c r="L75" s="33"/>
      <c r="M75" s="33"/>
      <c r="N75" s="34"/>
    </row>
    <row r="76" spans="1:14" x14ac:dyDescent="0.25">
      <c r="A76" s="22" t="s">
        <v>173</v>
      </c>
      <c r="B76" s="32"/>
      <c r="C76" s="33"/>
      <c r="D76" s="33"/>
      <c r="E76" s="33"/>
      <c r="F76" s="33"/>
      <c r="G76" s="33"/>
      <c r="H76" s="34"/>
      <c r="I76" s="32"/>
      <c r="J76" s="33"/>
      <c r="K76" s="33"/>
      <c r="L76" s="33"/>
      <c r="M76" s="33"/>
      <c r="N76" s="34"/>
    </row>
    <row r="77" spans="1:14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15">
        <v>0</v>
      </c>
      <c r="I77" s="14">
        <v>0</v>
      </c>
      <c r="J77" s="6">
        <v>0</v>
      </c>
      <c r="K77" s="6">
        <v>0</v>
      </c>
      <c r="L77" s="6">
        <v>0</v>
      </c>
      <c r="M77" s="6">
        <v>0</v>
      </c>
      <c r="N77" s="15">
        <v>0</v>
      </c>
    </row>
    <row r="78" spans="1:14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15">
        <v>0</v>
      </c>
      <c r="I78" s="14">
        <v>0</v>
      </c>
      <c r="J78" s="6">
        <v>0</v>
      </c>
      <c r="K78" s="6">
        <v>0</v>
      </c>
      <c r="L78" s="6">
        <v>0</v>
      </c>
      <c r="M78" s="6">
        <v>0</v>
      </c>
      <c r="N78" s="15">
        <v>0</v>
      </c>
    </row>
    <row r="79" spans="1:14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15">
        <v>0</v>
      </c>
      <c r="I79" s="14">
        <v>0</v>
      </c>
      <c r="J79" s="6">
        <v>0</v>
      </c>
      <c r="K79" s="6">
        <v>0</v>
      </c>
      <c r="L79" s="6">
        <v>0</v>
      </c>
      <c r="M79" s="6">
        <v>0</v>
      </c>
      <c r="N79" s="15">
        <v>0</v>
      </c>
    </row>
    <row r="80" spans="1:14" x14ac:dyDescent="0.25">
      <c r="A80" s="25" t="s">
        <v>153</v>
      </c>
      <c r="B80" s="14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15">
        <v>0</v>
      </c>
      <c r="I80" s="14">
        <v>0</v>
      </c>
      <c r="J80" s="6">
        <v>0</v>
      </c>
      <c r="K80" s="6">
        <v>0</v>
      </c>
      <c r="L80" s="6">
        <v>0</v>
      </c>
      <c r="M80" s="6">
        <v>0</v>
      </c>
      <c r="N80" s="15">
        <v>0</v>
      </c>
    </row>
    <row r="81" spans="1:14" x14ac:dyDescent="0.25">
      <c r="A81" s="22" t="s">
        <v>162</v>
      </c>
      <c r="B81" s="12">
        <f t="shared" ref="B81:H81" si="20">SUM(B77:B80)</f>
        <v>0</v>
      </c>
      <c r="C81" s="5">
        <f t="shared" si="20"/>
        <v>0</v>
      </c>
      <c r="D81" s="5">
        <f t="shared" si="20"/>
        <v>0</v>
      </c>
      <c r="E81" s="5">
        <f t="shared" si="20"/>
        <v>0</v>
      </c>
      <c r="F81" s="5">
        <f t="shared" si="20"/>
        <v>0</v>
      </c>
      <c r="G81" s="5">
        <f t="shared" si="20"/>
        <v>0</v>
      </c>
      <c r="H81" s="13">
        <f t="shared" si="20"/>
        <v>0</v>
      </c>
      <c r="I81" s="12">
        <f t="shared" ref="I81:N81" si="21">SUM(I77:I80)</f>
        <v>0</v>
      </c>
      <c r="J81" s="5">
        <f t="shared" si="21"/>
        <v>0</v>
      </c>
      <c r="K81" s="5">
        <f t="shared" si="21"/>
        <v>0</v>
      </c>
      <c r="L81" s="5">
        <f t="shared" si="21"/>
        <v>0</v>
      </c>
      <c r="M81" s="5">
        <f t="shared" si="21"/>
        <v>0</v>
      </c>
      <c r="N81" s="13">
        <f t="shared" si="21"/>
        <v>0</v>
      </c>
    </row>
    <row r="82" spans="1:14" x14ac:dyDescent="0.25">
      <c r="A82" s="24"/>
      <c r="B82" s="32"/>
      <c r="C82" s="33"/>
      <c r="D82" s="33"/>
      <c r="E82" s="33"/>
      <c r="F82" s="33"/>
      <c r="G82" s="33"/>
      <c r="H82" s="34"/>
      <c r="I82" s="32"/>
      <c r="J82" s="33"/>
      <c r="K82" s="33"/>
      <c r="L82" s="33"/>
      <c r="M82" s="33"/>
      <c r="N82" s="34"/>
    </row>
    <row r="83" spans="1:14" x14ac:dyDescent="0.25">
      <c r="A83" s="22" t="s">
        <v>174</v>
      </c>
      <c r="B83" s="32"/>
      <c r="C83" s="33"/>
      <c r="D83" s="33"/>
      <c r="E83" s="33"/>
      <c r="F83" s="33"/>
      <c r="G83" s="33"/>
      <c r="H83" s="34"/>
      <c r="I83" s="32"/>
      <c r="J83" s="33"/>
      <c r="K83" s="33"/>
      <c r="L83" s="33"/>
      <c r="M83" s="33"/>
      <c r="N83" s="34"/>
    </row>
    <row r="84" spans="1:14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15">
        <v>0</v>
      </c>
      <c r="I84" s="14">
        <v>0</v>
      </c>
      <c r="J84" s="6">
        <v>0</v>
      </c>
      <c r="K84" s="6">
        <v>0</v>
      </c>
      <c r="L84" s="6">
        <v>0</v>
      </c>
      <c r="M84" s="6">
        <v>0</v>
      </c>
      <c r="N84" s="15">
        <v>0</v>
      </c>
    </row>
    <row r="85" spans="1:14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15">
        <v>0</v>
      </c>
      <c r="I85" s="14">
        <v>0</v>
      </c>
      <c r="J85" s="6">
        <v>0</v>
      </c>
      <c r="K85" s="6">
        <v>0</v>
      </c>
      <c r="L85" s="6">
        <v>0</v>
      </c>
      <c r="M85" s="6">
        <v>0</v>
      </c>
      <c r="N85" s="15">
        <v>0</v>
      </c>
    </row>
    <row r="86" spans="1:14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15">
        <v>0</v>
      </c>
      <c r="I86" s="14">
        <v>0</v>
      </c>
      <c r="J86" s="6">
        <v>0</v>
      </c>
      <c r="K86" s="6">
        <v>0</v>
      </c>
      <c r="L86" s="6">
        <v>0</v>
      </c>
      <c r="M86" s="6">
        <v>0</v>
      </c>
      <c r="N86" s="15">
        <v>0</v>
      </c>
    </row>
    <row r="87" spans="1:14" x14ac:dyDescent="0.25">
      <c r="A87" s="25" t="s">
        <v>153</v>
      </c>
      <c r="B87" s="14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15">
        <v>0</v>
      </c>
      <c r="I87" s="14">
        <v>0</v>
      </c>
      <c r="J87" s="6">
        <v>0</v>
      </c>
      <c r="K87" s="6">
        <v>0</v>
      </c>
      <c r="L87" s="6">
        <v>0</v>
      </c>
      <c r="M87" s="6">
        <v>0</v>
      </c>
      <c r="N87" s="15">
        <v>0</v>
      </c>
    </row>
    <row r="88" spans="1:14" x14ac:dyDescent="0.25">
      <c r="A88" s="22" t="s">
        <v>162</v>
      </c>
      <c r="B88" s="12">
        <f t="shared" ref="B88:H88" si="22">SUM(B84:B87)</f>
        <v>0</v>
      </c>
      <c r="C88" s="5">
        <f t="shared" si="22"/>
        <v>0</v>
      </c>
      <c r="D88" s="5">
        <f t="shared" si="22"/>
        <v>0</v>
      </c>
      <c r="E88" s="5">
        <f t="shared" si="22"/>
        <v>0</v>
      </c>
      <c r="F88" s="5">
        <f t="shared" si="22"/>
        <v>0</v>
      </c>
      <c r="G88" s="5">
        <f t="shared" si="22"/>
        <v>0</v>
      </c>
      <c r="H88" s="13">
        <f t="shared" si="22"/>
        <v>0</v>
      </c>
      <c r="I88" s="12">
        <f t="shared" ref="I88:N88" si="23">SUM(I84:I87)</f>
        <v>0</v>
      </c>
      <c r="J88" s="5">
        <f t="shared" si="23"/>
        <v>0</v>
      </c>
      <c r="K88" s="5">
        <f t="shared" si="23"/>
        <v>0</v>
      </c>
      <c r="L88" s="5">
        <f t="shared" si="23"/>
        <v>0</v>
      </c>
      <c r="M88" s="5">
        <f t="shared" si="23"/>
        <v>0</v>
      </c>
      <c r="N88" s="13">
        <f t="shared" si="23"/>
        <v>0</v>
      </c>
    </row>
    <row r="89" spans="1:14" x14ac:dyDescent="0.25">
      <c r="A89" s="24"/>
      <c r="B89" s="32"/>
      <c r="C89" s="33"/>
      <c r="D89" s="33"/>
      <c r="E89" s="33"/>
      <c r="F89" s="33"/>
      <c r="G89" s="33"/>
      <c r="H89" s="34"/>
      <c r="I89" s="32"/>
      <c r="J89" s="33"/>
      <c r="K89" s="33"/>
      <c r="L89" s="33"/>
      <c r="M89" s="33"/>
      <c r="N89" s="34"/>
    </row>
    <row r="90" spans="1:14" x14ac:dyDescent="0.25">
      <c r="A90" s="22" t="s">
        <v>175</v>
      </c>
      <c r="B90" s="32"/>
      <c r="C90" s="33"/>
      <c r="D90" s="33"/>
      <c r="E90" s="33"/>
      <c r="F90" s="33"/>
      <c r="G90" s="33"/>
      <c r="H90" s="34"/>
      <c r="I90" s="32"/>
      <c r="J90" s="33"/>
      <c r="K90" s="33"/>
      <c r="L90" s="33"/>
      <c r="M90" s="33"/>
      <c r="N90" s="34"/>
    </row>
    <row r="91" spans="1:14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15">
        <v>0</v>
      </c>
      <c r="I91" s="14">
        <v>0</v>
      </c>
      <c r="J91" s="6">
        <v>0</v>
      </c>
      <c r="K91" s="6">
        <v>0</v>
      </c>
      <c r="L91" s="6">
        <v>0</v>
      </c>
      <c r="M91" s="6">
        <v>2511399.5</v>
      </c>
      <c r="N91" s="15">
        <v>2511399.5</v>
      </c>
    </row>
    <row r="92" spans="1:14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15">
        <v>0</v>
      </c>
      <c r="I92" s="14">
        <v>0</v>
      </c>
      <c r="J92" s="6">
        <v>0</v>
      </c>
      <c r="K92" s="6">
        <v>0</v>
      </c>
      <c r="L92" s="6">
        <v>0</v>
      </c>
      <c r="M92" s="6">
        <v>2464903</v>
      </c>
      <c r="N92" s="15">
        <v>2464903</v>
      </c>
    </row>
    <row r="93" spans="1:14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15">
        <v>0</v>
      </c>
      <c r="I93" s="14">
        <v>0</v>
      </c>
      <c r="J93" s="6">
        <v>0</v>
      </c>
      <c r="K93" s="6">
        <v>0</v>
      </c>
      <c r="L93" s="6">
        <v>0</v>
      </c>
      <c r="M93" s="6">
        <v>2353222.5</v>
      </c>
      <c r="N93" s="15">
        <v>2353222.5</v>
      </c>
    </row>
    <row r="94" spans="1:14" x14ac:dyDescent="0.25">
      <c r="A94" s="25" t="s">
        <v>153</v>
      </c>
      <c r="B94" s="14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15">
        <v>0</v>
      </c>
      <c r="I94" s="14">
        <v>0</v>
      </c>
      <c r="J94" s="6">
        <v>0</v>
      </c>
      <c r="K94" s="6">
        <v>0</v>
      </c>
      <c r="L94" s="6">
        <v>0</v>
      </c>
      <c r="M94" s="6">
        <v>2283244</v>
      </c>
      <c r="N94" s="15">
        <v>2283244</v>
      </c>
    </row>
    <row r="95" spans="1:14" x14ac:dyDescent="0.25">
      <c r="A95" s="22" t="s">
        <v>162</v>
      </c>
      <c r="B95" s="12">
        <f t="shared" ref="B95:H95" si="24">SUM(B91:B94)</f>
        <v>0</v>
      </c>
      <c r="C95" s="5">
        <f t="shared" si="24"/>
        <v>0</v>
      </c>
      <c r="D95" s="5">
        <f t="shared" si="24"/>
        <v>0</v>
      </c>
      <c r="E95" s="5">
        <f t="shared" si="24"/>
        <v>0</v>
      </c>
      <c r="F95" s="5">
        <f t="shared" si="24"/>
        <v>0</v>
      </c>
      <c r="G95" s="5">
        <f t="shared" si="24"/>
        <v>0</v>
      </c>
      <c r="H95" s="13">
        <f t="shared" si="24"/>
        <v>0</v>
      </c>
      <c r="I95" s="12">
        <f t="shared" ref="I95:N95" si="25">SUM(I91:I94)</f>
        <v>0</v>
      </c>
      <c r="J95" s="5">
        <f t="shared" si="25"/>
        <v>0</v>
      </c>
      <c r="K95" s="5">
        <f t="shared" si="25"/>
        <v>0</v>
      </c>
      <c r="L95" s="5">
        <f t="shared" si="25"/>
        <v>0</v>
      </c>
      <c r="M95" s="5">
        <f t="shared" si="25"/>
        <v>9612769</v>
      </c>
      <c r="N95" s="13">
        <f t="shared" si="25"/>
        <v>9612769</v>
      </c>
    </row>
    <row r="96" spans="1:14" x14ac:dyDescent="0.25">
      <c r="A96" s="24"/>
      <c r="B96" s="32"/>
      <c r="C96" s="33"/>
      <c r="D96" s="33"/>
      <c r="E96" s="33"/>
      <c r="F96" s="33"/>
      <c r="G96" s="33"/>
      <c r="H96" s="34"/>
      <c r="I96" s="32"/>
      <c r="J96" s="33"/>
      <c r="K96" s="33"/>
      <c r="L96" s="33"/>
      <c r="M96" s="33"/>
      <c r="N96" s="34"/>
    </row>
    <row r="97" spans="1:14" x14ac:dyDescent="0.25">
      <c r="A97" s="22" t="s">
        <v>176</v>
      </c>
      <c r="B97" s="32"/>
      <c r="C97" s="33"/>
      <c r="D97" s="33"/>
      <c r="E97" s="33"/>
      <c r="F97" s="33"/>
      <c r="G97" s="33"/>
      <c r="H97" s="34"/>
      <c r="I97" s="32"/>
      <c r="J97" s="33"/>
      <c r="K97" s="33"/>
      <c r="L97" s="33"/>
      <c r="M97" s="33"/>
      <c r="N97" s="34"/>
    </row>
    <row r="98" spans="1:14" x14ac:dyDescent="0.25">
      <c r="A98" s="25" t="s">
        <v>150</v>
      </c>
      <c r="B98" s="14">
        <v>634135</v>
      </c>
      <c r="C98" s="6">
        <v>-1783</v>
      </c>
      <c r="D98" s="6">
        <v>209141</v>
      </c>
      <c r="E98" s="6">
        <v>0</v>
      </c>
      <c r="F98" s="6">
        <v>0</v>
      </c>
      <c r="G98" s="6">
        <v>0</v>
      </c>
      <c r="H98" s="15">
        <v>841493</v>
      </c>
      <c r="I98" s="14">
        <v>0</v>
      </c>
      <c r="J98" s="6">
        <v>0</v>
      </c>
      <c r="K98" s="6">
        <v>0</v>
      </c>
      <c r="L98" s="6">
        <v>0</v>
      </c>
      <c r="M98" s="6">
        <v>-123959</v>
      </c>
      <c r="N98" s="15">
        <v>-123959</v>
      </c>
    </row>
    <row r="99" spans="1:14" x14ac:dyDescent="0.25">
      <c r="A99" s="25" t="s">
        <v>151</v>
      </c>
      <c r="B99" s="14">
        <v>259135</v>
      </c>
      <c r="C99" s="6">
        <v>-1584</v>
      </c>
      <c r="D99" s="6">
        <v>416761</v>
      </c>
      <c r="E99" s="6">
        <v>0</v>
      </c>
      <c r="F99" s="6">
        <v>0</v>
      </c>
      <c r="G99" s="6">
        <v>0</v>
      </c>
      <c r="H99" s="15">
        <v>674312</v>
      </c>
      <c r="I99" s="14">
        <v>0</v>
      </c>
      <c r="J99" s="6">
        <v>0</v>
      </c>
      <c r="K99" s="6">
        <v>0</v>
      </c>
      <c r="L99" s="6">
        <v>0</v>
      </c>
      <c r="M99" s="6">
        <v>-155898</v>
      </c>
      <c r="N99" s="15">
        <v>-155898</v>
      </c>
    </row>
    <row r="100" spans="1:14" x14ac:dyDescent="0.25">
      <c r="A100" s="25" t="s">
        <v>152</v>
      </c>
      <c r="B100" s="14">
        <v>268132</v>
      </c>
      <c r="C100" s="6">
        <v>0</v>
      </c>
      <c r="D100" s="6">
        <v>307842</v>
      </c>
      <c r="E100" s="6">
        <v>0</v>
      </c>
      <c r="F100" s="6">
        <v>0</v>
      </c>
      <c r="G100" s="6">
        <v>0</v>
      </c>
      <c r="H100" s="15">
        <v>575974</v>
      </c>
      <c r="I100" s="14">
        <v>0</v>
      </c>
      <c r="J100" s="6">
        <v>0</v>
      </c>
      <c r="K100" s="6">
        <v>0</v>
      </c>
      <c r="L100" s="6">
        <v>0</v>
      </c>
      <c r="M100" s="6">
        <v>-65739</v>
      </c>
      <c r="N100" s="15">
        <v>-65739</v>
      </c>
    </row>
    <row r="101" spans="1:14" x14ac:dyDescent="0.25">
      <c r="A101" s="25" t="s">
        <v>153</v>
      </c>
      <c r="B101" s="14">
        <v>259345</v>
      </c>
      <c r="C101" s="6">
        <v>0</v>
      </c>
      <c r="D101" s="6">
        <v>285756</v>
      </c>
      <c r="E101" s="6">
        <v>0</v>
      </c>
      <c r="F101" s="6">
        <v>0</v>
      </c>
      <c r="G101" s="6">
        <v>0</v>
      </c>
      <c r="H101" s="15">
        <v>545101</v>
      </c>
      <c r="I101" s="14">
        <v>0</v>
      </c>
      <c r="J101" s="6">
        <v>0</v>
      </c>
      <c r="K101" s="6">
        <v>0</v>
      </c>
      <c r="L101" s="6">
        <v>0</v>
      </c>
      <c r="M101" s="6">
        <v>-65739</v>
      </c>
      <c r="N101" s="15">
        <v>-65739</v>
      </c>
    </row>
    <row r="102" spans="1:14" x14ac:dyDescent="0.25">
      <c r="A102" s="22" t="s">
        <v>162</v>
      </c>
      <c r="B102" s="12">
        <f t="shared" ref="B102:H102" si="26">SUM(B98:B101)</f>
        <v>1420747</v>
      </c>
      <c r="C102" s="5">
        <f t="shared" si="26"/>
        <v>-3367</v>
      </c>
      <c r="D102" s="5">
        <f t="shared" si="26"/>
        <v>1219500</v>
      </c>
      <c r="E102" s="5">
        <f t="shared" si="26"/>
        <v>0</v>
      </c>
      <c r="F102" s="5">
        <f t="shared" si="26"/>
        <v>0</v>
      </c>
      <c r="G102" s="5">
        <f t="shared" si="26"/>
        <v>0</v>
      </c>
      <c r="H102" s="13">
        <f t="shared" si="26"/>
        <v>2636880</v>
      </c>
      <c r="I102" s="12">
        <f t="shared" ref="I102:N102" si="27">SUM(I98:I101)</f>
        <v>0</v>
      </c>
      <c r="J102" s="5">
        <f t="shared" si="27"/>
        <v>0</v>
      </c>
      <c r="K102" s="5">
        <f t="shared" si="27"/>
        <v>0</v>
      </c>
      <c r="L102" s="5">
        <f t="shared" si="27"/>
        <v>0</v>
      </c>
      <c r="M102" s="5">
        <f t="shared" si="27"/>
        <v>-411335</v>
      </c>
      <c r="N102" s="13">
        <f t="shared" si="27"/>
        <v>-411335</v>
      </c>
    </row>
    <row r="103" spans="1:14" x14ac:dyDescent="0.25">
      <c r="A103" s="24"/>
      <c r="B103" s="32"/>
      <c r="C103" s="33"/>
      <c r="D103" s="33"/>
      <c r="E103" s="33"/>
      <c r="F103" s="33"/>
      <c r="G103" s="33"/>
      <c r="H103" s="34"/>
      <c r="I103" s="32"/>
      <c r="J103" s="33"/>
      <c r="K103" s="33"/>
      <c r="L103" s="33"/>
      <c r="M103" s="33"/>
      <c r="N103" s="34"/>
    </row>
    <row r="104" spans="1:14" x14ac:dyDescent="0.25">
      <c r="A104" s="22" t="s">
        <v>177</v>
      </c>
      <c r="B104" s="32"/>
      <c r="C104" s="33"/>
      <c r="D104" s="33"/>
      <c r="E104" s="33"/>
      <c r="F104" s="33"/>
      <c r="G104" s="33"/>
      <c r="H104" s="34"/>
      <c r="I104" s="32"/>
      <c r="J104" s="33"/>
      <c r="K104" s="33"/>
      <c r="L104" s="33"/>
      <c r="M104" s="33"/>
      <c r="N104" s="34"/>
    </row>
    <row r="105" spans="1:14" x14ac:dyDescent="0.25">
      <c r="A105" s="25" t="s">
        <v>150</v>
      </c>
      <c r="B105" s="14">
        <v>27977</v>
      </c>
      <c r="C105" s="6">
        <v>-13852</v>
      </c>
      <c r="D105" s="6">
        <v>726305</v>
      </c>
      <c r="E105" s="6">
        <v>0</v>
      </c>
      <c r="F105" s="6">
        <v>0</v>
      </c>
      <c r="G105" s="6">
        <v>0</v>
      </c>
      <c r="H105" s="15">
        <v>740430</v>
      </c>
      <c r="I105" s="14">
        <v>0</v>
      </c>
      <c r="J105" s="6">
        <v>0</v>
      </c>
      <c r="K105" s="6">
        <v>0</v>
      </c>
      <c r="L105" s="6">
        <v>0</v>
      </c>
      <c r="M105" s="6">
        <v>6750</v>
      </c>
      <c r="N105" s="15">
        <v>6750</v>
      </c>
    </row>
    <row r="106" spans="1:14" x14ac:dyDescent="0.25">
      <c r="A106" s="25" t="s">
        <v>151</v>
      </c>
      <c r="B106" s="14">
        <v>27841</v>
      </c>
      <c r="C106" s="6">
        <v>-3412</v>
      </c>
      <c r="D106" s="6">
        <v>1338675</v>
      </c>
      <c r="E106" s="6">
        <v>0</v>
      </c>
      <c r="F106" s="6">
        <v>0</v>
      </c>
      <c r="G106" s="6">
        <v>0</v>
      </c>
      <c r="H106" s="15">
        <v>1363104</v>
      </c>
      <c r="I106" s="14">
        <v>0</v>
      </c>
      <c r="J106" s="6">
        <v>0</v>
      </c>
      <c r="K106" s="6">
        <v>0</v>
      </c>
      <c r="L106" s="6">
        <v>0</v>
      </c>
      <c r="M106" s="6">
        <v>6750</v>
      </c>
      <c r="N106" s="15">
        <v>6750</v>
      </c>
    </row>
    <row r="107" spans="1:14" x14ac:dyDescent="0.25">
      <c r="A107" s="25" t="s">
        <v>152</v>
      </c>
      <c r="B107" s="14">
        <v>27841</v>
      </c>
      <c r="C107" s="6">
        <v>0</v>
      </c>
      <c r="D107" s="6">
        <v>986096</v>
      </c>
      <c r="E107" s="6">
        <v>0</v>
      </c>
      <c r="F107" s="6">
        <v>0</v>
      </c>
      <c r="G107" s="6">
        <v>0</v>
      </c>
      <c r="H107" s="15">
        <v>1013937</v>
      </c>
      <c r="I107" s="14">
        <v>0</v>
      </c>
      <c r="J107" s="6">
        <v>0</v>
      </c>
      <c r="K107" s="6">
        <v>0</v>
      </c>
      <c r="L107" s="6">
        <v>0</v>
      </c>
      <c r="M107" s="6">
        <v>13749.99</v>
      </c>
      <c r="N107" s="15">
        <v>13749.99</v>
      </c>
    </row>
    <row r="108" spans="1:14" x14ac:dyDescent="0.25">
      <c r="A108" s="25" t="s">
        <v>153</v>
      </c>
      <c r="B108" s="14">
        <v>27841</v>
      </c>
      <c r="C108" s="6">
        <v>0</v>
      </c>
      <c r="D108" s="6">
        <v>851866</v>
      </c>
      <c r="E108" s="6">
        <v>500</v>
      </c>
      <c r="F108" s="6">
        <v>-46795</v>
      </c>
      <c r="G108" s="6">
        <v>0</v>
      </c>
      <c r="H108" s="15">
        <v>833412</v>
      </c>
      <c r="I108" s="14">
        <v>0</v>
      </c>
      <c r="J108" s="6">
        <v>0</v>
      </c>
      <c r="K108" s="6">
        <v>0</v>
      </c>
      <c r="L108" s="6">
        <v>0</v>
      </c>
      <c r="M108" s="6">
        <v>13749.99</v>
      </c>
      <c r="N108" s="15">
        <v>13749.99</v>
      </c>
    </row>
    <row r="109" spans="1:14" x14ac:dyDescent="0.25">
      <c r="A109" s="22" t="s">
        <v>162</v>
      </c>
      <c r="B109" s="12">
        <f t="shared" ref="B109:H109" si="28">SUM(B105:B108)</f>
        <v>111500</v>
      </c>
      <c r="C109" s="5">
        <f t="shared" si="28"/>
        <v>-17264</v>
      </c>
      <c r="D109" s="5">
        <f t="shared" si="28"/>
        <v>3902942</v>
      </c>
      <c r="E109" s="5">
        <f t="shared" si="28"/>
        <v>500</v>
      </c>
      <c r="F109" s="5">
        <f t="shared" si="28"/>
        <v>-46795</v>
      </c>
      <c r="G109" s="5">
        <f t="shared" si="28"/>
        <v>0</v>
      </c>
      <c r="H109" s="13">
        <f t="shared" si="28"/>
        <v>3950883</v>
      </c>
      <c r="I109" s="12">
        <f t="shared" ref="I109:N109" si="29">SUM(I105:I108)</f>
        <v>0</v>
      </c>
      <c r="J109" s="5">
        <f t="shared" si="29"/>
        <v>0</v>
      </c>
      <c r="K109" s="5">
        <f t="shared" si="29"/>
        <v>0</v>
      </c>
      <c r="L109" s="5">
        <f t="shared" si="29"/>
        <v>0</v>
      </c>
      <c r="M109" s="5">
        <f t="shared" si="29"/>
        <v>40999.979999999996</v>
      </c>
      <c r="N109" s="13">
        <f t="shared" si="29"/>
        <v>40999.979999999996</v>
      </c>
    </row>
    <row r="110" spans="1:14" x14ac:dyDescent="0.25">
      <c r="A110" s="24"/>
      <c r="B110" s="32"/>
      <c r="C110" s="33"/>
      <c r="D110" s="33"/>
      <c r="E110" s="33"/>
      <c r="F110" s="33"/>
      <c r="G110" s="33"/>
      <c r="H110" s="34"/>
      <c r="I110" s="32"/>
      <c r="J110" s="33"/>
      <c r="K110" s="33"/>
      <c r="L110" s="33"/>
      <c r="M110" s="33"/>
      <c r="N110" s="34"/>
    </row>
    <row r="111" spans="1:14" x14ac:dyDescent="0.25">
      <c r="A111" s="22" t="s">
        <v>178</v>
      </c>
      <c r="B111" s="32"/>
      <c r="C111" s="33"/>
      <c r="D111" s="33"/>
      <c r="E111" s="33"/>
      <c r="F111" s="33"/>
      <c r="G111" s="33"/>
      <c r="H111" s="34"/>
      <c r="I111" s="32"/>
      <c r="J111" s="33"/>
      <c r="K111" s="33"/>
      <c r="L111" s="33"/>
      <c r="M111" s="33"/>
      <c r="N111" s="34"/>
    </row>
    <row r="112" spans="1:14" x14ac:dyDescent="0.25">
      <c r="A112" s="25" t="s">
        <v>150</v>
      </c>
      <c r="B112" s="14">
        <v>98326</v>
      </c>
      <c r="C112" s="6">
        <v>-1715324</v>
      </c>
      <c r="D112" s="6">
        <v>1955630</v>
      </c>
      <c r="E112" s="6">
        <v>0</v>
      </c>
      <c r="F112" s="6">
        <v>0</v>
      </c>
      <c r="G112" s="6">
        <v>0</v>
      </c>
      <c r="H112" s="15">
        <v>338632</v>
      </c>
      <c r="I112" s="14">
        <v>0</v>
      </c>
      <c r="J112" s="6">
        <v>0</v>
      </c>
      <c r="K112" s="6">
        <v>0</v>
      </c>
      <c r="L112" s="6">
        <v>0</v>
      </c>
      <c r="M112" s="6">
        <v>-3061797</v>
      </c>
      <c r="N112" s="15">
        <v>-3061797</v>
      </c>
    </row>
    <row r="113" spans="1:14" x14ac:dyDescent="0.25">
      <c r="A113" s="25" t="s">
        <v>151</v>
      </c>
      <c r="B113" s="14">
        <v>98567</v>
      </c>
      <c r="C113" s="6">
        <v>-2680402</v>
      </c>
      <c r="D113" s="6">
        <v>1505785</v>
      </c>
      <c r="E113" s="6">
        <v>0</v>
      </c>
      <c r="F113" s="6">
        <v>0</v>
      </c>
      <c r="G113" s="6">
        <v>0</v>
      </c>
      <c r="H113" s="15">
        <v>-1076050</v>
      </c>
      <c r="I113" s="14">
        <v>0</v>
      </c>
      <c r="J113" s="6">
        <v>0</v>
      </c>
      <c r="K113" s="6">
        <v>0</v>
      </c>
      <c r="L113" s="6">
        <v>0</v>
      </c>
      <c r="M113" s="6">
        <v>-3862161</v>
      </c>
      <c r="N113" s="15">
        <v>-3862161</v>
      </c>
    </row>
    <row r="114" spans="1:14" x14ac:dyDescent="0.25">
      <c r="A114" s="25" t="s">
        <v>152</v>
      </c>
      <c r="B114" s="14">
        <v>98574</v>
      </c>
      <c r="C114" s="6">
        <v>-2181441</v>
      </c>
      <c r="D114" s="6">
        <v>1387303</v>
      </c>
      <c r="E114" s="6">
        <v>0</v>
      </c>
      <c r="F114" s="6">
        <v>0</v>
      </c>
      <c r="G114" s="6">
        <v>0</v>
      </c>
      <c r="H114" s="15">
        <v>-695564</v>
      </c>
      <c r="I114" s="14">
        <v>0</v>
      </c>
      <c r="J114" s="6">
        <v>0</v>
      </c>
      <c r="K114" s="6">
        <v>0</v>
      </c>
      <c r="L114" s="6">
        <v>0</v>
      </c>
      <c r="M114" s="6">
        <v>-1406722</v>
      </c>
      <c r="N114" s="15">
        <v>-1406722</v>
      </c>
    </row>
    <row r="115" spans="1:14" x14ac:dyDescent="0.25">
      <c r="A115" s="25" t="s">
        <v>153</v>
      </c>
      <c r="B115" s="14">
        <v>98574</v>
      </c>
      <c r="C115" s="6">
        <v>2183482</v>
      </c>
      <c r="D115" s="6">
        <v>1444435</v>
      </c>
      <c r="E115" s="6">
        <v>0</v>
      </c>
      <c r="F115" s="6">
        <v>-56485</v>
      </c>
      <c r="G115" s="6">
        <v>8000</v>
      </c>
      <c r="H115" s="15">
        <v>3678006</v>
      </c>
      <c r="I115" s="14">
        <v>0</v>
      </c>
      <c r="J115" s="6">
        <v>0</v>
      </c>
      <c r="K115" s="6">
        <v>0</v>
      </c>
      <c r="L115" s="6">
        <v>0</v>
      </c>
      <c r="M115" s="6">
        <v>-1406722</v>
      </c>
      <c r="N115" s="15">
        <v>-1406722</v>
      </c>
    </row>
    <row r="116" spans="1:14" x14ac:dyDescent="0.25">
      <c r="A116" s="22" t="s">
        <v>162</v>
      </c>
      <c r="B116" s="12">
        <f t="shared" ref="B116:H116" si="30">SUM(B112:B115)</f>
        <v>394041</v>
      </c>
      <c r="C116" s="5">
        <f t="shared" si="30"/>
        <v>-4393685</v>
      </c>
      <c r="D116" s="5">
        <f t="shared" si="30"/>
        <v>6293153</v>
      </c>
      <c r="E116" s="5">
        <f t="shared" si="30"/>
        <v>0</v>
      </c>
      <c r="F116" s="5">
        <f t="shared" si="30"/>
        <v>-56485</v>
      </c>
      <c r="G116" s="5">
        <f t="shared" si="30"/>
        <v>8000</v>
      </c>
      <c r="H116" s="13">
        <f t="shared" si="30"/>
        <v>2245024</v>
      </c>
      <c r="I116" s="12">
        <f t="shared" ref="I116:N116" si="31">SUM(I112:I115)</f>
        <v>0</v>
      </c>
      <c r="J116" s="5">
        <f t="shared" si="31"/>
        <v>0</v>
      </c>
      <c r="K116" s="5">
        <f t="shared" si="31"/>
        <v>0</v>
      </c>
      <c r="L116" s="5">
        <f t="shared" si="31"/>
        <v>0</v>
      </c>
      <c r="M116" s="5">
        <f t="shared" si="31"/>
        <v>-9737402</v>
      </c>
      <c r="N116" s="13">
        <f t="shared" si="31"/>
        <v>-9737402</v>
      </c>
    </row>
    <row r="117" spans="1:14" x14ac:dyDescent="0.25">
      <c r="A117" s="24"/>
      <c r="B117" s="32"/>
      <c r="C117" s="33"/>
      <c r="D117" s="33"/>
      <c r="E117" s="33"/>
      <c r="F117" s="33"/>
      <c r="G117" s="33"/>
      <c r="H117" s="34"/>
      <c r="I117" s="32"/>
      <c r="J117" s="33"/>
      <c r="K117" s="33"/>
      <c r="L117" s="33"/>
      <c r="M117" s="33"/>
      <c r="N117" s="34"/>
    </row>
    <row r="118" spans="1:14" x14ac:dyDescent="0.25">
      <c r="A118" s="22" t="s">
        <v>179</v>
      </c>
      <c r="B118" s="32"/>
      <c r="C118" s="33"/>
      <c r="D118" s="33"/>
      <c r="E118" s="33"/>
      <c r="F118" s="33"/>
      <c r="G118" s="33"/>
      <c r="H118" s="34"/>
      <c r="I118" s="32"/>
      <c r="J118" s="33"/>
      <c r="K118" s="33"/>
      <c r="L118" s="33"/>
      <c r="M118" s="33"/>
      <c r="N118" s="34"/>
    </row>
    <row r="119" spans="1:14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15">
        <v>0</v>
      </c>
      <c r="I119" s="14">
        <v>0</v>
      </c>
      <c r="J119" s="6">
        <v>0</v>
      </c>
      <c r="K119" s="6">
        <v>0</v>
      </c>
      <c r="L119" s="6">
        <v>0</v>
      </c>
      <c r="M119" s="6">
        <v>2625236</v>
      </c>
      <c r="N119" s="15">
        <v>2625236</v>
      </c>
    </row>
    <row r="120" spans="1:14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15">
        <v>0</v>
      </c>
      <c r="I120" s="14">
        <v>0</v>
      </c>
      <c r="J120" s="6">
        <v>0</v>
      </c>
      <c r="K120" s="6">
        <v>0</v>
      </c>
      <c r="L120" s="6">
        <v>0</v>
      </c>
      <c r="M120" s="6">
        <v>2606879</v>
      </c>
      <c r="N120" s="15">
        <v>2606879</v>
      </c>
    </row>
    <row r="121" spans="1:14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15">
        <v>0</v>
      </c>
      <c r="I121" s="14">
        <v>0</v>
      </c>
      <c r="J121" s="6">
        <v>0</v>
      </c>
      <c r="K121" s="6">
        <v>0</v>
      </c>
      <c r="L121" s="6">
        <v>0</v>
      </c>
      <c r="M121" s="6">
        <v>2528727.5</v>
      </c>
      <c r="N121" s="15">
        <v>2528727.5</v>
      </c>
    </row>
    <row r="122" spans="1:14" x14ac:dyDescent="0.25">
      <c r="A122" s="25" t="s">
        <v>153</v>
      </c>
      <c r="B122" s="14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15">
        <v>0</v>
      </c>
      <c r="I122" s="14">
        <v>0</v>
      </c>
      <c r="J122" s="6">
        <v>0</v>
      </c>
      <c r="K122" s="6">
        <v>0</v>
      </c>
      <c r="L122" s="6">
        <v>0</v>
      </c>
      <c r="M122" s="6">
        <v>2494797.5</v>
      </c>
      <c r="N122" s="15">
        <v>2494797.5</v>
      </c>
    </row>
    <row r="123" spans="1:14" x14ac:dyDescent="0.25">
      <c r="A123" s="22" t="s">
        <v>162</v>
      </c>
      <c r="B123" s="12">
        <f t="shared" ref="B123:H123" si="32">SUM(B119:B122)</f>
        <v>0</v>
      </c>
      <c r="C123" s="5">
        <f t="shared" si="32"/>
        <v>0</v>
      </c>
      <c r="D123" s="5">
        <f t="shared" si="32"/>
        <v>0</v>
      </c>
      <c r="E123" s="5">
        <f t="shared" si="32"/>
        <v>0</v>
      </c>
      <c r="F123" s="5">
        <f t="shared" si="32"/>
        <v>0</v>
      </c>
      <c r="G123" s="5">
        <f t="shared" si="32"/>
        <v>0</v>
      </c>
      <c r="H123" s="13">
        <f t="shared" si="32"/>
        <v>0</v>
      </c>
      <c r="I123" s="12">
        <f t="shared" ref="I123:N123" si="33">SUM(I119:I122)</f>
        <v>0</v>
      </c>
      <c r="J123" s="5">
        <f t="shared" si="33"/>
        <v>0</v>
      </c>
      <c r="K123" s="5">
        <f t="shared" si="33"/>
        <v>0</v>
      </c>
      <c r="L123" s="5">
        <f t="shared" si="33"/>
        <v>0</v>
      </c>
      <c r="M123" s="5">
        <f t="shared" si="33"/>
        <v>10255640</v>
      </c>
      <c r="N123" s="13">
        <f t="shared" si="33"/>
        <v>10255640</v>
      </c>
    </row>
    <row r="124" spans="1:14" x14ac:dyDescent="0.25">
      <c r="A124" s="24"/>
      <c r="B124" s="32"/>
      <c r="C124" s="33"/>
      <c r="D124" s="33"/>
      <c r="E124" s="33"/>
      <c r="F124" s="33"/>
      <c r="G124" s="33"/>
      <c r="H124" s="34"/>
      <c r="I124" s="32"/>
      <c r="J124" s="33"/>
      <c r="K124" s="33"/>
      <c r="L124" s="33"/>
      <c r="M124" s="33"/>
      <c r="N124" s="34"/>
    </row>
    <row r="125" spans="1:14" x14ac:dyDescent="0.25">
      <c r="A125" s="22" t="s">
        <v>181</v>
      </c>
      <c r="B125" s="32"/>
      <c r="C125" s="33"/>
      <c r="D125" s="33"/>
      <c r="E125" s="33"/>
      <c r="F125" s="33"/>
      <c r="G125" s="33"/>
      <c r="H125" s="34"/>
      <c r="I125" s="32"/>
      <c r="J125" s="33"/>
      <c r="K125" s="33"/>
      <c r="L125" s="33"/>
      <c r="M125" s="33"/>
      <c r="N125" s="34"/>
    </row>
    <row r="126" spans="1:14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15">
        <v>0</v>
      </c>
      <c r="I126" s="14">
        <v>0</v>
      </c>
      <c r="J126" s="6">
        <v>0</v>
      </c>
      <c r="K126" s="6">
        <v>0</v>
      </c>
      <c r="L126" s="6">
        <v>0</v>
      </c>
      <c r="M126" s="6">
        <v>0</v>
      </c>
      <c r="N126" s="15">
        <v>0</v>
      </c>
    </row>
    <row r="127" spans="1:14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15">
        <v>0</v>
      </c>
      <c r="I127" s="14">
        <v>0</v>
      </c>
      <c r="J127" s="6">
        <v>0</v>
      </c>
      <c r="K127" s="6">
        <v>0</v>
      </c>
      <c r="L127" s="6">
        <v>0</v>
      </c>
      <c r="M127" s="6">
        <v>0</v>
      </c>
      <c r="N127" s="15">
        <v>0</v>
      </c>
    </row>
    <row r="128" spans="1:14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15">
        <v>0</v>
      </c>
      <c r="I128" s="14">
        <v>0</v>
      </c>
      <c r="J128" s="6">
        <v>0</v>
      </c>
      <c r="K128" s="6">
        <v>0</v>
      </c>
      <c r="L128" s="6">
        <v>0</v>
      </c>
      <c r="M128" s="6">
        <v>0</v>
      </c>
      <c r="N128" s="15">
        <v>0</v>
      </c>
    </row>
    <row r="129" spans="1:14" x14ac:dyDescent="0.25">
      <c r="A129" s="25" t="s">
        <v>153</v>
      </c>
      <c r="B129" s="14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15">
        <v>0</v>
      </c>
      <c r="I129" s="14">
        <v>0</v>
      </c>
      <c r="J129" s="6">
        <v>0</v>
      </c>
      <c r="K129" s="6">
        <v>0</v>
      </c>
      <c r="L129" s="6">
        <v>0</v>
      </c>
      <c r="M129" s="6">
        <v>0</v>
      </c>
      <c r="N129" s="15">
        <v>0</v>
      </c>
    </row>
    <row r="130" spans="1:14" x14ac:dyDescent="0.25">
      <c r="A130" s="22" t="s">
        <v>162</v>
      </c>
      <c r="B130" s="12">
        <f t="shared" ref="B130:H130" si="34">SUM(B126:B129)</f>
        <v>0</v>
      </c>
      <c r="C130" s="5">
        <f t="shared" si="34"/>
        <v>0</v>
      </c>
      <c r="D130" s="5">
        <f t="shared" si="34"/>
        <v>0</v>
      </c>
      <c r="E130" s="5">
        <f t="shared" si="34"/>
        <v>0</v>
      </c>
      <c r="F130" s="5">
        <f t="shared" si="34"/>
        <v>0</v>
      </c>
      <c r="G130" s="5">
        <f t="shared" si="34"/>
        <v>0</v>
      </c>
      <c r="H130" s="13">
        <f t="shared" si="34"/>
        <v>0</v>
      </c>
      <c r="I130" s="12">
        <f t="shared" ref="I130:N130" si="35">SUM(I126:I129)</f>
        <v>0</v>
      </c>
      <c r="J130" s="5">
        <f t="shared" si="35"/>
        <v>0</v>
      </c>
      <c r="K130" s="5">
        <f t="shared" si="35"/>
        <v>0</v>
      </c>
      <c r="L130" s="5">
        <f t="shared" si="35"/>
        <v>0</v>
      </c>
      <c r="M130" s="5">
        <f t="shared" si="35"/>
        <v>0</v>
      </c>
      <c r="N130" s="13">
        <f t="shared" si="35"/>
        <v>0</v>
      </c>
    </row>
    <row r="131" spans="1:14" x14ac:dyDescent="0.25">
      <c r="A131" s="24"/>
      <c r="B131" s="32"/>
      <c r="C131" s="33"/>
      <c r="D131" s="33"/>
      <c r="E131" s="33"/>
      <c r="F131" s="33"/>
      <c r="G131" s="33"/>
      <c r="H131" s="34"/>
      <c r="I131" s="32"/>
      <c r="J131" s="33"/>
      <c r="K131" s="33"/>
      <c r="L131" s="33"/>
      <c r="M131" s="33"/>
      <c r="N131" s="34"/>
    </row>
    <row r="132" spans="1:14" x14ac:dyDescent="0.25">
      <c r="A132" s="22" t="s">
        <v>180</v>
      </c>
      <c r="B132" s="32"/>
      <c r="C132" s="33"/>
      <c r="D132" s="33"/>
      <c r="E132" s="33"/>
      <c r="F132" s="33"/>
      <c r="G132" s="33"/>
      <c r="H132" s="34"/>
      <c r="I132" s="32"/>
      <c r="J132" s="33"/>
      <c r="K132" s="33"/>
      <c r="L132" s="33"/>
      <c r="M132" s="33"/>
      <c r="N132" s="34"/>
    </row>
    <row r="133" spans="1:14" x14ac:dyDescent="0.25">
      <c r="A133" s="25" t="s">
        <v>150</v>
      </c>
      <c r="B133" s="14">
        <v>0</v>
      </c>
      <c r="C133" s="6">
        <v>586857</v>
      </c>
      <c r="D133" s="6">
        <v>0</v>
      </c>
      <c r="E133" s="6">
        <v>0</v>
      </c>
      <c r="F133" s="6">
        <v>0</v>
      </c>
      <c r="G133" s="6">
        <v>0</v>
      </c>
      <c r="H133" s="15">
        <v>586857</v>
      </c>
      <c r="I133" s="14">
        <v>0</v>
      </c>
      <c r="J133" s="6">
        <v>0</v>
      </c>
      <c r="K133" s="6">
        <v>0</v>
      </c>
      <c r="L133" s="6">
        <v>0</v>
      </c>
      <c r="M133" s="6">
        <v>121174</v>
      </c>
      <c r="N133" s="15">
        <v>121174</v>
      </c>
    </row>
    <row r="134" spans="1:14" x14ac:dyDescent="0.25">
      <c r="A134" s="25" t="s">
        <v>151</v>
      </c>
      <c r="B134" s="14">
        <v>0</v>
      </c>
      <c r="C134" s="6">
        <v>447164</v>
      </c>
      <c r="D134" s="6">
        <v>0</v>
      </c>
      <c r="E134" s="6">
        <v>10036</v>
      </c>
      <c r="F134" s="6">
        <v>11992158</v>
      </c>
      <c r="G134" s="6">
        <v>0</v>
      </c>
      <c r="H134" s="15">
        <v>12449358</v>
      </c>
      <c r="I134" s="14">
        <v>0</v>
      </c>
      <c r="J134" s="6">
        <v>0</v>
      </c>
      <c r="K134" s="6">
        <v>0</v>
      </c>
      <c r="L134" s="6">
        <v>0</v>
      </c>
      <c r="M134" s="6">
        <v>96399</v>
      </c>
      <c r="N134" s="15">
        <v>96399</v>
      </c>
    </row>
    <row r="135" spans="1:14" x14ac:dyDescent="0.25">
      <c r="A135" s="25" t="s">
        <v>152</v>
      </c>
      <c r="B135" s="14">
        <v>0</v>
      </c>
      <c r="C135" s="6">
        <v>10457720</v>
      </c>
      <c r="D135" s="6">
        <v>0</v>
      </c>
      <c r="E135" s="6">
        <v>0</v>
      </c>
      <c r="F135" s="6">
        <v>0</v>
      </c>
      <c r="G135" s="6">
        <v>0</v>
      </c>
      <c r="H135" s="15">
        <v>10457720</v>
      </c>
      <c r="I135" s="14">
        <v>0</v>
      </c>
      <c r="J135" s="6">
        <v>121319</v>
      </c>
      <c r="K135" s="6">
        <v>0</v>
      </c>
      <c r="L135" s="6">
        <v>30914</v>
      </c>
      <c r="M135" s="6">
        <v>0</v>
      </c>
      <c r="N135" s="15">
        <v>152233</v>
      </c>
    </row>
    <row r="136" spans="1:14" x14ac:dyDescent="0.25">
      <c r="A136" s="25" t="s">
        <v>153</v>
      </c>
      <c r="B136" s="14">
        <v>0</v>
      </c>
      <c r="C136" s="6">
        <v>1240570</v>
      </c>
      <c r="D136" s="6">
        <v>0</v>
      </c>
      <c r="E136" s="6">
        <v>0</v>
      </c>
      <c r="F136" s="6">
        <v>0</v>
      </c>
      <c r="G136" s="6">
        <v>0</v>
      </c>
      <c r="H136" s="15">
        <v>1240570</v>
      </c>
      <c r="I136" s="14">
        <v>0</v>
      </c>
      <c r="J136" s="6">
        <v>152030</v>
      </c>
      <c r="K136" s="6">
        <v>0</v>
      </c>
      <c r="L136" s="6">
        <v>14515</v>
      </c>
      <c r="M136" s="6">
        <v>0</v>
      </c>
      <c r="N136" s="15">
        <v>166545</v>
      </c>
    </row>
    <row r="137" spans="1:14" x14ac:dyDescent="0.25">
      <c r="A137" s="22" t="s">
        <v>162</v>
      </c>
      <c r="B137" s="12">
        <f t="shared" ref="B137:H137" si="36">SUM(B133:B136)</f>
        <v>0</v>
      </c>
      <c r="C137" s="5">
        <f t="shared" si="36"/>
        <v>12732311</v>
      </c>
      <c r="D137" s="5">
        <f t="shared" si="36"/>
        <v>0</v>
      </c>
      <c r="E137" s="5">
        <f t="shared" si="36"/>
        <v>10036</v>
      </c>
      <c r="F137" s="5">
        <f t="shared" si="36"/>
        <v>11992158</v>
      </c>
      <c r="G137" s="5">
        <f t="shared" si="36"/>
        <v>0</v>
      </c>
      <c r="H137" s="13">
        <f t="shared" si="36"/>
        <v>24734505</v>
      </c>
      <c r="I137" s="12">
        <f t="shared" ref="I137:N137" si="37">SUM(I133:I136)</f>
        <v>0</v>
      </c>
      <c r="J137" s="5">
        <f t="shared" si="37"/>
        <v>273349</v>
      </c>
      <c r="K137" s="5">
        <f t="shared" si="37"/>
        <v>0</v>
      </c>
      <c r="L137" s="5">
        <f t="shared" si="37"/>
        <v>45429</v>
      </c>
      <c r="M137" s="5">
        <f t="shared" si="37"/>
        <v>217573</v>
      </c>
      <c r="N137" s="13">
        <f t="shared" si="37"/>
        <v>536351</v>
      </c>
    </row>
    <row r="138" spans="1:14" x14ac:dyDescent="0.25">
      <c r="A138" s="24"/>
      <c r="B138" s="32"/>
      <c r="C138" s="33"/>
      <c r="D138" s="33"/>
      <c r="E138" s="33"/>
      <c r="F138" s="33"/>
      <c r="G138" s="33"/>
      <c r="H138" s="34"/>
      <c r="I138" s="32"/>
      <c r="J138" s="33"/>
      <c r="K138" s="33"/>
      <c r="L138" s="33"/>
      <c r="M138" s="33"/>
      <c r="N138" s="34"/>
    </row>
    <row r="139" spans="1:14" x14ac:dyDescent="0.25">
      <c r="A139" s="22" t="s">
        <v>182</v>
      </c>
      <c r="B139" s="32"/>
      <c r="C139" s="33"/>
      <c r="D139" s="33"/>
      <c r="E139" s="33"/>
      <c r="F139" s="33"/>
      <c r="G139" s="33"/>
      <c r="H139" s="34"/>
      <c r="I139" s="32"/>
      <c r="J139" s="33"/>
      <c r="K139" s="33"/>
      <c r="L139" s="33"/>
      <c r="M139" s="33"/>
      <c r="N139" s="34"/>
    </row>
    <row r="140" spans="1:14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15">
        <v>0</v>
      </c>
      <c r="I140" s="14">
        <v>0</v>
      </c>
      <c r="J140" s="6">
        <v>0</v>
      </c>
      <c r="K140" s="6">
        <v>0</v>
      </c>
      <c r="L140" s="6">
        <v>0</v>
      </c>
      <c r="M140" s="6">
        <v>2146918</v>
      </c>
      <c r="N140" s="15">
        <v>2146918</v>
      </c>
    </row>
    <row r="141" spans="1:14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15">
        <v>0</v>
      </c>
      <c r="I141" s="14">
        <v>0</v>
      </c>
      <c r="J141" s="6">
        <v>0</v>
      </c>
      <c r="K141" s="6">
        <v>0</v>
      </c>
      <c r="L141" s="6">
        <v>0</v>
      </c>
      <c r="M141" s="6">
        <v>2122602</v>
      </c>
      <c r="N141" s="15">
        <v>2122602</v>
      </c>
    </row>
    <row r="142" spans="1:14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15">
        <v>0</v>
      </c>
      <c r="I142" s="14">
        <v>0</v>
      </c>
      <c r="J142" s="6">
        <v>0</v>
      </c>
      <c r="K142" s="6">
        <v>0</v>
      </c>
      <c r="L142" s="6">
        <v>0</v>
      </c>
      <c r="M142" s="6">
        <v>2115398</v>
      </c>
      <c r="N142" s="15">
        <v>2115398</v>
      </c>
    </row>
    <row r="143" spans="1:14" x14ac:dyDescent="0.25">
      <c r="A143" s="25" t="s">
        <v>153</v>
      </c>
      <c r="B143" s="14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15">
        <v>0</v>
      </c>
      <c r="I143" s="14">
        <v>0</v>
      </c>
      <c r="J143" s="6">
        <v>0</v>
      </c>
      <c r="K143" s="6">
        <v>0</v>
      </c>
      <c r="L143" s="6">
        <v>0</v>
      </c>
      <c r="M143" s="6">
        <v>2123068</v>
      </c>
      <c r="N143" s="15">
        <v>2123068</v>
      </c>
    </row>
    <row r="144" spans="1:14" x14ac:dyDescent="0.25">
      <c r="A144" s="22" t="s">
        <v>162</v>
      </c>
      <c r="B144" s="12">
        <f t="shared" ref="B144:H144" si="38">SUM(B140:B143)</f>
        <v>0</v>
      </c>
      <c r="C144" s="5">
        <f t="shared" si="38"/>
        <v>0</v>
      </c>
      <c r="D144" s="5">
        <f t="shared" si="38"/>
        <v>0</v>
      </c>
      <c r="E144" s="5">
        <f t="shared" si="38"/>
        <v>0</v>
      </c>
      <c r="F144" s="5">
        <f t="shared" si="38"/>
        <v>0</v>
      </c>
      <c r="G144" s="5">
        <f t="shared" si="38"/>
        <v>0</v>
      </c>
      <c r="H144" s="13">
        <f t="shared" si="38"/>
        <v>0</v>
      </c>
      <c r="I144" s="12">
        <f t="shared" ref="I144:N144" si="39">SUM(I140:I143)</f>
        <v>0</v>
      </c>
      <c r="J144" s="5">
        <f t="shared" si="39"/>
        <v>0</v>
      </c>
      <c r="K144" s="5">
        <f t="shared" si="39"/>
        <v>0</v>
      </c>
      <c r="L144" s="5">
        <f t="shared" si="39"/>
        <v>0</v>
      </c>
      <c r="M144" s="5">
        <f t="shared" si="39"/>
        <v>8507986</v>
      </c>
      <c r="N144" s="13">
        <f t="shared" si="39"/>
        <v>8507986</v>
      </c>
    </row>
    <row r="145" spans="1:14" x14ac:dyDescent="0.25">
      <c r="A145" s="24"/>
      <c r="B145" s="32"/>
      <c r="C145" s="33"/>
      <c r="D145" s="33"/>
      <c r="E145" s="33"/>
      <c r="F145" s="33"/>
      <c r="G145" s="33"/>
      <c r="H145" s="34"/>
      <c r="I145" s="32"/>
      <c r="J145" s="33"/>
      <c r="K145" s="33"/>
      <c r="L145" s="33"/>
      <c r="M145" s="33"/>
      <c r="N145" s="34"/>
    </row>
    <row r="146" spans="1:14" x14ac:dyDescent="0.25">
      <c r="A146" s="22" t="s">
        <v>183</v>
      </c>
      <c r="B146" s="32"/>
      <c r="C146" s="33"/>
      <c r="D146" s="33"/>
      <c r="E146" s="33"/>
      <c r="F146" s="33"/>
      <c r="G146" s="33"/>
      <c r="H146" s="34"/>
      <c r="I146" s="32"/>
      <c r="J146" s="33"/>
      <c r="K146" s="33"/>
      <c r="L146" s="33"/>
      <c r="M146" s="33"/>
      <c r="N146" s="34"/>
    </row>
    <row r="147" spans="1:14" x14ac:dyDescent="0.25">
      <c r="A147" s="25" t="s">
        <v>150</v>
      </c>
      <c r="B147" s="14">
        <v>170255</v>
      </c>
      <c r="C147" s="6">
        <v>-11338845</v>
      </c>
      <c r="D147" s="6">
        <v>39333</v>
      </c>
      <c r="E147" s="6">
        <v>-112966</v>
      </c>
      <c r="F147" s="6">
        <v>-436</v>
      </c>
      <c r="G147" s="6">
        <v>6400</v>
      </c>
      <c r="H147" s="15">
        <v>-11236259</v>
      </c>
      <c r="I147" s="14">
        <v>0</v>
      </c>
      <c r="J147" s="6">
        <v>0</v>
      </c>
      <c r="K147" s="6">
        <v>0</v>
      </c>
      <c r="L147" s="6">
        <v>0</v>
      </c>
      <c r="M147" s="6">
        <v>0</v>
      </c>
      <c r="N147" s="15">
        <v>0</v>
      </c>
    </row>
    <row r="148" spans="1:14" x14ac:dyDescent="0.25">
      <c r="A148" s="25" t="s">
        <v>151</v>
      </c>
      <c r="B148" s="14">
        <v>170245</v>
      </c>
      <c r="C148" s="6">
        <v>-14782117</v>
      </c>
      <c r="D148" s="6">
        <v>39770</v>
      </c>
      <c r="E148" s="6">
        <v>-6878</v>
      </c>
      <c r="F148" s="6">
        <v>436</v>
      </c>
      <c r="G148" s="6">
        <v>81929</v>
      </c>
      <c r="H148" s="15">
        <v>-14496615</v>
      </c>
      <c r="I148" s="14">
        <v>0</v>
      </c>
      <c r="J148" s="6">
        <v>0</v>
      </c>
      <c r="K148" s="6">
        <v>0</v>
      </c>
      <c r="L148" s="6">
        <v>0</v>
      </c>
      <c r="M148" s="6">
        <v>0</v>
      </c>
      <c r="N148" s="15">
        <v>0</v>
      </c>
    </row>
    <row r="149" spans="1:14" x14ac:dyDescent="0.25">
      <c r="A149" s="25" t="s">
        <v>152</v>
      </c>
      <c r="B149" s="14">
        <v>170235</v>
      </c>
      <c r="C149" s="6">
        <v>-6111512</v>
      </c>
      <c r="D149" s="6">
        <v>40207</v>
      </c>
      <c r="E149" s="6">
        <v>0</v>
      </c>
      <c r="F149" s="6">
        <v>0</v>
      </c>
      <c r="G149" s="6">
        <v>169071</v>
      </c>
      <c r="H149" s="15">
        <v>-5731999</v>
      </c>
      <c r="I149" s="14">
        <v>0</v>
      </c>
      <c r="J149" s="6">
        <v>0</v>
      </c>
      <c r="K149" s="6">
        <v>0</v>
      </c>
      <c r="L149" s="6">
        <v>0</v>
      </c>
      <c r="M149" s="6">
        <v>0</v>
      </c>
      <c r="N149" s="15">
        <v>0</v>
      </c>
    </row>
    <row r="150" spans="1:14" x14ac:dyDescent="0.25">
      <c r="A150" s="25" t="s">
        <v>153</v>
      </c>
      <c r="B150" s="14">
        <v>123796</v>
      </c>
      <c r="C150" s="6">
        <v>7013567</v>
      </c>
      <c r="D150" s="6">
        <v>40207</v>
      </c>
      <c r="E150" s="6">
        <v>0</v>
      </c>
      <c r="F150" s="6">
        <v>0</v>
      </c>
      <c r="G150" s="6">
        <v>246945</v>
      </c>
      <c r="H150" s="15">
        <v>7424515</v>
      </c>
      <c r="I150" s="14">
        <v>0</v>
      </c>
      <c r="J150" s="6">
        <v>0</v>
      </c>
      <c r="K150" s="6">
        <v>0</v>
      </c>
      <c r="L150" s="6">
        <v>0</v>
      </c>
      <c r="M150" s="6">
        <v>0</v>
      </c>
      <c r="N150" s="15">
        <v>0</v>
      </c>
    </row>
    <row r="151" spans="1:14" x14ac:dyDescent="0.25">
      <c r="A151" s="22" t="s">
        <v>162</v>
      </c>
      <c r="B151" s="12">
        <f t="shared" ref="B151:H151" si="40">SUM(B147:B150)</f>
        <v>634531</v>
      </c>
      <c r="C151" s="5">
        <f t="shared" si="40"/>
        <v>-25218907</v>
      </c>
      <c r="D151" s="5">
        <f t="shared" si="40"/>
        <v>159517</v>
      </c>
      <c r="E151" s="5">
        <f t="shared" si="40"/>
        <v>-119844</v>
      </c>
      <c r="F151" s="5">
        <f t="shared" si="40"/>
        <v>0</v>
      </c>
      <c r="G151" s="5">
        <f t="shared" si="40"/>
        <v>504345</v>
      </c>
      <c r="H151" s="13">
        <f t="shared" si="40"/>
        <v>-24040358</v>
      </c>
      <c r="I151" s="12">
        <f t="shared" ref="I151:N151" si="41">SUM(I147:I150)</f>
        <v>0</v>
      </c>
      <c r="J151" s="5">
        <f t="shared" si="41"/>
        <v>0</v>
      </c>
      <c r="K151" s="5">
        <f t="shared" si="41"/>
        <v>0</v>
      </c>
      <c r="L151" s="5">
        <f t="shared" si="41"/>
        <v>0</v>
      </c>
      <c r="M151" s="5">
        <f t="shared" si="41"/>
        <v>0</v>
      </c>
      <c r="N151" s="13">
        <f t="shared" si="41"/>
        <v>0</v>
      </c>
    </row>
    <row r="152" spans="1:14" x14ac:dyDescent="0.25">
      <c r="A152" s="24"/>
      <c r="B152" s="32"/>
      <c r="C152" s="33"/>
      <c r="D152" s="33"/>
      <c r="E152" s="33"/>
      <c r="F152" s="33"/>
      <c r="G152" s="33"/>
      <c r="H152" s="34"/>
      <c r="I152" s="32"/>
      <c r="J152" s="33"/>
      <c r="K152" s="33"/>
      <c r="L152" s="33"/>
      <c r="M152" s="33"/>
      <c r="N152" s="34"/>
    </row>
    <row r="153" spans="1:14" x14ac:dyDescent="0.25">
      <c r="A153" s="22" t="s">
        <v>184</v>
      </c>
      <c r="B153" s="32"/>
      <c r="C153" s="33"/>
      <c r="D153" s="33"/>
      <c r="E153" s="33"/>
      <c r="F153" s="33"/>
      <c r="G153" s="33"/>
      <c r="H153" s="34"/>
      <c r="I153" s="32"/>
      <c r="J153" s="33"/>
      <c r="K153" s="33"/>
      <c r="L153" s="33"/>
      <c r="M153" s="33"/>
      <c r="N153" s="34"/>
    </row>
    <row r="154" spans="1:14" x14ac:dyDescent="0.25">
      <c r="A154" s="25" t="s">
        <v>150</v>
      </c>
      <c r="B154" s="14" t="s">
        <v>206</v>
      </c>
      <c r="C154" s="6" t="s">
        <v>206</v>
      </c>
      <c r="D154" s="6" t="s">
        <v>206</v>
      </c>
      <c r="E154" s="6" t="s">
        <v>206</v>
      </c>
      <c r="F154" s="6" t="s">
        <v>206</v>
      </c>
      <c r="G154" s="6" t="s">
        <v>206</v>
      </c>
      <c r="H154" s="15" t="s">
        <v>206</v>
      </c>
      <c r="I154" s="14" t="s">
        <v>206</v>
      </c>
      <c r="J154" s="6" t="s">
        <v>206</v>
      </c>
      <c r="K154" s="6" t="s">
        <v>206</v>
      </c>
      <c r="L154" s="6" t="s">
        <v>206</v>
      </c>
      <c r="M154" s="6" t="s">
        <v>206</v>
      </c>
      <c r="N154" s="15" t="s">
        <v>206</v>
      </c>
    </row>
    <row r="155" spans="1:14" x14ac:dyDescent="0.25">
      <c r="A155" s="25" t="s">
        <v>151</v>
      </c>
      <c r="B155" s="14" t="s">
        <v>206</v>
      </c>
      <c r="C155" s="6" t="s">
        <v>206</v>
      </c>
      <c r="D155" s="6" t="s">
        <v>206</v>
      </c>
      <c r="E155" s="6" t="s">
        <v>206</v>
      </c>
      <c r="F155" s="6" t="s">
        <v>206</v>
      </c>
      <c r="G155" s="6" t="s">
        <v>206</v>
      </c>
      <c r="H155" s="15" t="s">
        <v>206</v>
      </c>
      <c r="I155" s="14" t="s">
        <v>206</v>
      </c>
      <c r="J155" s="6" t="s">
        <v>206</v>
      </c>
      <c r="K155" s="6" t="s">
        <v>206</v>
      </c>
      <c r="L155" s="6" t="s">
        <v>206</v>
      </c>
      <c r="M155" s="6" t="s">
        <v>206</v>
      </c>
      <c r="N155" s="15" t="s">
        <v>206</v>
      </c>
    </row>
    <row r="156" spans="1:14" x14ac:dyDescent="0.25">
      <c r="A156" s="25" t="s">
        <v>152</v>
      </c>
      <c r="B156" s="14" t="s">
        <v>206</v>
      </c>
      <c r="C156" s="6" t="s">
        <v>206</v>
      </c>
      <c r="D156" s="6" t="s">
        <v>206</v>
      </c>
      <c r="E156" s="6" t="s">
        <v>206</v>
      </c>
      <c r="F156" s="6" t="s">
        <v>206</v>
      </c>
      <c r="G156" s="6" t="s">
        <v>206</v>
      </c>
      <c r="H156" s="15" t="s">
        <v>206</v>
      </c>
      <c r="I156" s="14" t="s">
        <v>206</v>
      </c>
      <c r="J156" s="6" t="s">
        <v>206</v>
      </c>
      <c r="K156" s="6" t="s">
        <v>206</v>
      </c>
      <c r="L156" s="6" t="s">
        <v>206</v>
      </c>
      <c r="M156" s="6" t="s">
        <v>206</v>
      </c>
      <c r="N156" s="15" t="s">
        <v>206</v>
      </c>
    </row>
    <row r="157" spans="1:14" x14ac:dyDescent="0.25">
      <c r="A157" s="25" t="s">
        <v>153</v>
      </c>
      <c r="B157" s="14" t="s">
        <v>206</v>
      </c>
      <c r="C157" s="6" t="s">
        <v>206</v>
      </c>
      <c r="D157" s="6" t="s">
        <v>206</v>
      </c>
      <c r="E157" s="6" t="s">
        <v>206</v>
      </c>
      <c r="F157" s="6" t="s">
        <v>206</v>
      </c>
      <c r="G157" s="6" t="s">
        <v>206</v>
      </c>
      <c r="H157" s="15" t="s">
        <v>206</v>
      </c>
      <c r="I157" s="14" t="s">
        <v>206</v>
      </c>
      <c r="J157" s="6" t="s">
        <v>206</v>
      </c>
      <c r="K157" s="6" t="s">
        <v>206</v>
      </c>
      <c r="L157" s="6" t="s">
        <v>206</v>
      </c>
      <c r="M157" s="6" t="s">
        <v>206</v>
      </c>
      <c r="N157" s="15" t="s">
        <v>206</v>
      </c>
    </row>
    <row r="158" spans="1:14" x14ac:dyDescent="0.25">
      <c r="A158" s="22" t="s">
        <v>162</v>
      </c>
      <c r="B158" s="12">
        <f t="shared" ref="B158:H158" si="42">SUM(B154:B157)</f>
        <v>0</v>
      </c>
      <c r="C158" s="5">
        <f t="shared" si="42"/>
        <v>0</v>
      </c>
      <c r="D158" s="5">
        <f t="shared" si="42"/>
        <v>0</v>
      </c>
      <c r="E158" s="5">
        <f t="shared" si="42"/>
        <v>0</v>
      </c>
      <c r="F158" s="5">
        <f t="shared" si="42"/>
        <v>0</v>
      </c>
      <c r="G158" s="5">
        <f t="shared" si="42"/>
        <v>0</v>
      </c>
      <c r="H158" s="13">
        <f t="shared" si="42"/>
        <v>0</v>
      </c>
      <c r="I158" s="12">
        <f t="shared" ref="I158:N158" si="43">SUM(I154:I157)</f>
        <v>0</v>
      </c>
      <c r="J158" s="5">
        <f t="shared" si="43"/>
        <v>0</v>
      </c>
      <c r="K158" s="5">
        <f t="shared" si="43"/>
        <v>0</v>
      </c>
      <c r="L158" s="5">
        <f t="shared" si="43"/>
        <v>0</v>
      </c>
      <c r="M158" s="5">
        <f t="shared" si="43"/>
        <v>0</v>
      </c>
      <c r="N158" s="13">
        <f t="shared" si="43"/>
        <v>0</v>
      </c>
    </row>
    <row r="159" spans="1:14" x14ac:dyDescent="0.25">
      <c r="A159" s="24"/>
      <c r="B159" s="32"/>
      <c r="C159" s="33"/>
      <c r="D159" s="33"/>
      <c r="E159" s="33"/>
      <c r="F159" s="33"/>
      <c r="G159" s="33"/>
      <c r="H159" s="34"/>
      <c r="I159" s="32"/>
      <c r="J159" s="33"/>
      <c r="K159" s="33"/>
      <c r="L159" s="33"/>
      <c r="M159" s="33"/>
      <c r="N159" s="34"/>
    </row>
    <row r="160" spans="1:14" x14ac:dyDescent="0.25">
      <c r="A160" s="22" t="s">
        <v>185</v>
      </c>
      <c r="B160" s="32"/>
      <c r="C160" s="33"/>
      <c r="D160" s="33"/>
      <c r="E160" s="33"/>
      <c r="F160" s="33"/>
      <c r="G160" s="33"/>
      <c r="H160" s="34"/>
      <c r="I160" s="32"/>
      <c r="J160" s="33"/>
      <c r="K160" s="33"/>
      <c r="L160" s="33"/>
      <c r="M160" s="33"/>
      <c r="N160" s="34"/>
    </row>
    <row r="161" spans="1:14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15">
        <v>0</v>
      </c>
      <c r="I161" s="14">
        <v>0</v>
      </c>
      <c r="J161" s="6">
        <v>0</v>
      </c>
      <c r="K161" s="6">
        <v>0</v>
      </c>
      <c r="L161" s="6">
        <v>0</v>
      </c>
      <c r="M161" s="6">
        <v>807711.5</v>
      </c>
      <c r="N161" s="15">
        <v>807711.5</v>
      </c>
    </row>
    <row r="162" spans="1:14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15">
        <v>0</v>
      </c>
      <c r="I162" s="14">
        <v>0</v>
      </c>
      <c r="J162" s="6">
        <v>0</v>
      </c>
      <c r="K162" s="6">
        <v>0</v>
      </c>
      <c r="L162" s="6">
        <v>0</v>
      </c>
      <c r="M162" s="6">
        <v>813870.5</v>
      </c>
      <c r="N162" s="15">
        <v>813870.5</v>
      </c>
    </row>
    <row r="163" spans="1:14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15">
        <v>0</v>
      </c>
      <c r="I163" s="14">
        <v>0</v>
      </c>
      <c r="J163" s="6">
        <v>0</v>
      </c>
      <c r="K163" s="6">
        <v>0</v>
      </c>
      <c r="L163" s="6">
        <v>0</v>
      </c>
      <c r="M163" s="6">
        <v>790893</v>
      </c>
      <c r="N163" s="15">
        <v>790893</v>
      </c>
    </row>
    <row r="164" spans="1:14" x14ac:dyDescent="0.25">
      <c r="A164" s="25" t="s">
        <v>153</v>
      </c>
      <c r="B164" s="14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15">
        <v>0</v>
      </c>
      <c r="I164" s="14">
        <v>0</v>
      </c>
      <c r="J164" s="6">
        <v>0</v>
      </c>
      <c r="K164" s="6">
        <v>0</v>
      </c>
      <c r="L164" s="6">
        <v>0</v>
      </c>
      <c r="M164" s="6">
        <v>794164.5</v>
      </c>
      <c r="N164" s="15">
        <v>794164.5</v>
      </c>
    </row>
    <row r="165" spans="1:14" x14ac:dyDescent="0.25">
      <c r="A165" s="22" t="s">
        <v>162</v>
      </c>
      <c r="B165" s="12">
        <f t="shared" ref="B165:H165" si="44">SUM(B161:B164)</f>
        <v>0</v>
      </c>
      <c r="C165" s="5">
        <f t="shared" si="44"/>
        <v>0</v>
      </c>
      <c r="D165" s="5">
        <f t="shared" si="44"/>
        <v>0</v>
      </c>
      <c r="E165" s="5">
        <f t="shared" si="44"/>
        <v>0</v>
      </c>
      <c r="F165" s="5">
        <f t="shared" si="44"/>
        <v>0</v>
      </c>
      <c r="G165" s="5">
        <f t="shared" si="44"/>
        <v>0</v>
      </c>
      <c r="H165" s="13">
        <f t="shared" si="44"/>
        <v>0</v>
      </c>
      <c r="I165" s="12">
        <f t="shared" ref="I165:N165" si="45">SUM(I161:I164)</f>
        <v>0</v>
      </c>
      <c r="J165" s="5">
        <f t="shared" si="45"/>
        <v>0</v>
      </c>
      <c r="K165" s="5">
        <f t="shared" si="45"/>
        <v>0</v>
      </c>
      <c r="L165" s="5">
        <f t="shared" si="45"/>
        <v>0</v>
      </c>
      <c r="M165" s="5">
        <f t="shared" si="45"/>
        <v>3206639.5</v>
      </c>
      <c r="N165" s="13">
        <f t="shared" si="45"/>
        <v>3206639.5</v>
      </c>
    </row>
    <row r="166" spans="1:14" x14ac:dyDescent="0.25">
      <c r="A166" s="24"/>
      <c r="B166" s="32"/>
      <c r="C166" s="33"/>
      <c r="D166" s="33"/>
      <c r="E166" s="33"/>
      <c r="F166" s="33"/>
      <c r="G166" s="33"/>
      <c r="H166" s="34"/>
      <c r="I166" s="32"/>
      <c r="J166" s="33"/>
      <c r="K166" s="33"/>
      <c r="L166" s="33"/>
      <c r="M166" s="33"/>
      <c r="N166" s="34"/>
    </row>
    <row r="167" spans="1:14" x14ac:dyDescent="0.25">
      <c r="A167" s="22" t="s">
        <v>186</v>
      </c>
      <c r="B167" s="32"/>
      <c r="C167" s="33"/>
      <c r="D167" s="33"/>
      <c r="E167" s="33"/>
      <c r="F167" s="33"/>
      <c r="G167" s="33"/>
      <c r="H167" s="34"/>
      <c r="I167" s="32"/>
      <c r="J167" s="33"/>
      <c r="K167" s="33"/>
      <c r="L167" s="33"/>
      <c r="M167" s="33"/>
      <c r="N167" s="34"/>
    </row>
    <row r="168" spans="1:14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15">
        <v>0</v>
      </c>
      <c r="I168" s="14">
        <v>0</v>
      </c>
      <c r="J168" s="6">
        <v>0</v>
      </c>
      <c r="K168" s="6">
        <v>0</v>
      </c>
      <c r="L168" s="6">
        <v>0</v>
      </c>
      <c r="M168" s="6">
        <v>0</v>
      </c>
      <c r="N168" s="15">
        <v>0</v>
      </c>
    </row>
    <row r="169" spans="1:14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15">
        <v>0</v>
      </c>
      <c r="I169" s="14">
        <v>0</v>
      </c>
      <c r="J169" s="6">
        <v>0</v>
      </c>
      <c r="K169" s="6">
        <v>0</v>
      </c>
      <c r="L169" s="6">
        <v>0</v>
      </c>
      <c r="M169" s="6">
        <v>4253573</v>
      </c>
      <c r="N169" s="15">
        <v>4253573</v>
      </c>
    </row>
    <row r="170" spans="1:14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15">
        <v>0</v>
      </c>
      <c r="I170" s="14">
        <v>0</v>
      </c>
      <c r="J170" s="6">
        <v>0</v>
      </c>
      <c r="K170" s="6">
        <v>0</v>
      </c>
      <c r="L170" s="6">
        <v>0</v>
      </c>
      <c r="M170" s="6">
        <v>4609615.5</v>
      </c>
      <c r="N170" s="15">
        <v>4609615.5</v>
      </c>
    </row>
    <row r="171" spans="1:14" x14ac:dyDescent="0.25">
      <c r="A171" s="25" t="s">
        <v>153</v>
      </c>
      <c r="B171" s="14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15">
        <v>0</v>
      </c>
      <c r="I171" s="14">
        <v>0</v>
      </c>
      <c r="J171" s="6">
        <v>0</v>
      </c>
      <c r="K171" s="6">
        <v>0</v>
      </c>
      <c r="L171" s="6">
        <v>0</v>
      </c>
      <c r="M171" s="6">
        <v>4731561.5</v>
      </c>
      <c r="N171" s="15">
        <v>4731561.5</v>
      </c>
    </row>
    <row r="172" spans="1:14" x14ac:dyDescent="0.25">
      <c r="A172" s="22" t="s">
        <v>162</v>
      </c>
      <c r="B172" s="12">
        <f t="shared" ref="B172:N172" si="46">SUM(B168:B171)</f>
        <v>0</v>
      </c>
      <c r="C172" s="5">
        <f t="shared" si="46"/>
        <v>0</v>
      </c>
      <c r="D172" s="5">
        <f t="shared" si="46"/>
        <v>0</v>
      </c>
      <c r="E172" s="5">
        <f t="shared" si="46"/>
        <v>0</v>
      </c>
      <c r="F172" s="5">
        <f t="shared" si="46"/>
        <v>0</v>
      </c>
      <c r="G172" s="5">
        <f t="shared" si="46"/>
        <v>0</v>
      </c>
      <c r="H172" s="13">
        <f t="shared" si="46"/>
        <v>0</v>
      </c>
      <c r="I172" s="12">
        <f t="shared" si="46"/>
        <v>0</v>
      </c>
      <c r="J172" s="5">
        <f t="shared" si="46"/>
        <v>0</v>
      </c>
      <c r="K172" s="5">
        <f t="shared" si="46"/>
        <v>0</v>
      </c>
      <c r="L172" s="5">
        <f t="shared" si="46"/>
        <v>0</v>
      </c>
      <c r="M172" s="5">
        <f t="shared" si="46"/>
        <v>13594750</v>
      </c>
      <c r="N172" s="13">
        <f t="shared" si="46"/>
        <v>13594750</v>
      </c>
    </row>
    <row r="173" spans="1:14" x14ac:dyDescent="0.25">
      <c r="A173" s="24"/>
      <c r="B173" s="32"/>
      <c r="C173" s="33"/>
      <c r="D173" s="33"/>
      <c r="E173" s="33"/>
      <c r="F173" s="33"/>
      <c r="G173" s="33"/>
      <c r="H173" s="34"/>
      <c r="I173" s="32"/>
      <c r="J173" s="33"/>
      <c r="K173" s="33"/>
      <c r="L173" s="33"/>
      <c r="M173" s="33"/>
      <c r="N173" s="34"/>
    </row>
    <row r="174" spans="1:14" x14ac:dyDescent="0.25">
      <c r="A174" s="22" t="s">
        <v>187</v>
      </c>
      <c r="B174" s="32"/>
      <c r="C174" s="33"/>
      <c r="D174" s="33"/>
      <c r="E174" s="33"/>
      <c r="F174" s="33"/>
      <c r="G174" s="33"/>
      <c r="H174" s="34"/>
      <c r="I174" s="32"/>
      <c r="J174" s="33"/>
      <c r="K174" s="33"/>
      <c r="L174" s="33"/>
      <c r="M174" s="33"/>
      <c r="N174" s="34"/>
    </row>
    <row r="175" spans="1:14" x14ac:dyDescent="0.25">
      <c r="A175" s="25" t="s">
        <v>150</v>
      </c>
      <c r="B175" s="14">
        <v>2550</v>
      </c>
      <c r="C175" s="6">
        <v>110809</v>
      </c>
      <c r="D175" s="6">
        <v>0</v>
      </c>
      <c r="E175" s="6">
        <v>0</v>
      </c>
      <c r="F175" s="6">
        <v>0</v>
      </c>
      <c r="G175" s="6">
        <v>0</v>
      </c>
      <c r="H175" s="15">
        <v>113359</v>
      </c>
      <c r="I175" s="14">
        <v>80873</v>
      </c>
      <c r="J175" s="6">
        <v>0</v>
      </c>
      <c r="K175" s="6">
        <v>0</v>
      </c>
      <c r="L175" s="6">
        <v>47390</v>
      </c>
      <c r="M175" s="6">
        <v>0</v>
      </c>
      <c r="N175" s="15">
        <v>128263</v>
      </c>
    </row>
    <row r="176" spans="1:14" x14ac:dyDescent="0.25">
      <c r="A176" s="25" t="s">
        <v>151</v>
      </c>
      <c r="B176" s="14">
        <v>2550</v>
      </c>
      <c r="C176" s="6">
        <v>105879</v>
      </c>
      <c r="D176" s="6">
        <v>0</v>
      </c>
      <c r="E176" s="6">
        <v>150758</v>
      </c>
      <c r="F176" s="6">
        <v>30379</v>
      </c>
      <c r="G176" s="6">
        <v>0</v>
      </c>
      <c r="H176" s="15">
        <v>289566</v>
      </c>
      <c r="I176" s="14">
        <v>414380</v>
      </c>
      <c r="J176" s="6">
        <v>0</v>
      </c>
      <c r="K176" s="6">
        <v>0</v>
      </c>
      <c r="L176" s="6">
        <v>0</v>
      </c>
      <c r="M176" s="6">
        <v>0</v>
      </c>
      <c r="N176" s="15">
        <v>414380</v>
      </c>
    </row>
    <row r="177" spans="1:14" x14ac:dyDescent="0.25">
      <c r="A177" s="25" t="s">
        <v>152</v>
      </c>
      <c r="B177" s="14">
        <v>2550</v>
      </c>
      <c r="C177" s="6">
        <v>196277</v>
      </c>
      <c r="D177" s="6">
        <v>0</v>
      </c>
      <c r="E177" s="6">
        <v>0</v>
      </c>
      <c r="F177" s="6">
        <v>1225369</v>
      </c>
      <c r="G177" s="6">
        <v>0</v>
      </c>
      <c r="H177" s="15">
        <v>1424196</v>
      </c>
      <c r="I177" s="14">
        <v>89935</v>
      </c>
      <c r="J177" s="6">
        <v>0</v>
      </c>
      <c r="K177" s="6">
        <v>0</v>
      </c>
      <c r="L177" s="6">
        <v>92700</v>
      </c>
      <c r="M177" s="6">
        <v>0</v>
      </c>
      <c r="N177" s="15">
        <v>182635</v>
      </c>
    </row>
    <row r="178" spans="1:14" x14ac:dyDescent="0.25">
      <c r="A178" s="25" t="s">
        <v>153</v>
      </c>
      <c r="B178" s="14">
        <v>1500</v>
      </c>
      <c r="C178" s="6">
        <v>229132</v>
      </c>
      <c r="D178" s="6">
        <v>0</v>
      </c>
      <c r="E178" s="6">
        <v>0</v>
      </c>
      <c r="F178" s="6">
        <v>165478</v>
      </c>
      <c r="G178" s="6">
        <v>0</v>
      </c>
      <c r="H178" s="15">
        <v>396110</v>
      </c>
      <c r="I178" s="14">
        <v>91145</v>
      </c>
      <c r="J178" s="6">
        <v>0</v>
      </c>
      <c r="K178" s="6">
        <v>0</v>
      </c>
      <c r="L178" s="6">
        <v>191748</v>
      </c>
      <c r="M178" s="6">
        <v>0</v>
      </c>
      <c r="N178" s="15">
        <v>282893</v>
      </c>
    </row>
    <row r="179" spans="1:14" x14ac:dyDescent="0.25">
      <c r="A179" s="22" t="s">
        <v>162</v>
      </c>
      <c r="B179" s="12">
        <f t="shared" ref="B179:H179" si="47">SUM(B175:B178)</f>
        <v>9150</v>
      </c>
      <c r="C179" s="5">
        <f t="shared" si="47"/>
        <v>642097</v>
      </c>
      <c r="D179" s="5">
        <f t="shared" si="47"/>
        <v>0</v>
      </c>
      <c r="E179" s="5">
        <f t="shared" si="47"/>
        <v>150758</v>
      </c>
      <c r="F179" s="5">
        <f t="shared" si="47"/>
        <v>1421226</v>
      </c>
      <c r="G179" s="5">
        <f t="shared" si="47"/>
        <v>0</v>
      </c>
      <c r="H179" s="13">
        <f t="shared" si="47"/>
        <v>2223231</v>
      </c>
      <c r="I179" s="12">
        <f t="shared" ref="I179:N179" si="48">SUM(I175:I178)</f>
        <v>676333</v>
      </c>
      <c r="J179" s="5">
        <f t="shared" si="48"/>
        <v>0</v>
      </c>
      <c r="K179" s="5">
        <f t="shared" si="48"/>
        <v>0</v>
      </c>
      <c r="L179" s="5">
        <f t="shared" si="48"/>
        <v>331838</v>
      </c>
      <c r="M179" s="5">
        <f t="shared" si="48"/>
        <v>0</v>
      </c>
      <c r="N179" s="13">
        <f t="shared" si="48"/>
        <v>1008171</v>
      </c>
    </row>
    <row r="180" spans="1:14" x14ac:dyDescent="0.25">
      <c r="A180" s="24"/>
      <c r="B180" s="32"/>
      <c r="C180" s="33"/>
      <c r="D180" s="33"/>
      <c r="E180" s="33"/>
      <c r="F180" s="33"/>
      <c r="G180" s="33"/>
      <c r="H180" s="34"/>
      <c r="I180" s="32"/>
      <c r="J180" s="33"/>
      <c r="K180" s="33"/>
      <c r="L180" s="33"/>
      <c r="M180" s="33"/>
      <c r="N180" s="34"/>
    </row>
    <row r="181" spans="1:14" x14ac:dyDescent="0.25">
      <c r="A181" s="22" t="s">
        <v>188</v>
      </c>
      <c r="B181" s="32"/>
      <c r="C181" s="33"/>
      <c r="D181" s="33"/>
      <c r="E181" s="33"/>
      <c r="F181" s="33"/>
      <c r="G181" s="33"/>
      <c r="H181" s="34"/>
      <c r="I181" s="32"/>
      <c r="J181" s="33"/>
      <c r="K181" s="33"/>
      <c r="L181" s="33"/>
      <c r="M181" s="33"/>
      <c r="N181" s="34"/>
    </row>
    <row r="182" spans="1:14" x14ac:dyDescent="0.25">
      <c r="A182" s="25" t="s">
        <v>150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15">
        <v>0</v>
      </c>
      <c r="I182" s="14">
        <v>0</v>
      </c>
      <c r="J182" s="6">
        <v>0</v>
      </c>
      <c r="K182" s="6">
        <v>0</v>
      </c>
      <c r="L182" s="6">
        <v>0</v>
      </c>
      <c r="M182" s="6">
        <v>291833</v>
      </c>
      <c r="N182" s="15">
        <v>291833</v>
      </c>
    </row>
    <row r="183" spans="1:14" x14ac:dyDescent="0.25">
      <c r="A183" s="25" t="s">
        <v>151</v>
      </c>
      <c r="B183" s="14">
        <v>0</v>
      </c>
      <c r="C183" s="6">
        <v>0</v>
      </c>
      <c r="D183" s="6">
        <v>0</v>
      </c>
      <c r="E183" s="6">
        <v>0</v>
      </c>
      <c r="F183" s="6">
        <v>39367</v>
      </c>
      <c r="G183" s="6">
        <v>0</v>
      </c>
      <c r="H183" s="15">
        <v>39367</v>
      </c>
      <c r="I183" s="14">
        <v>0</v>
      </c>
      <c r="J183" s="6">
        <v>0</v>
      </c>
      <c r="K183" s="6">
        <v>0</v>
      </c>
      <c r="L183" s="6">
        <v>0</v>
      </c>
      <c r="M183" s="6">
        <v>0</v>
      </c>
      <c r="N183" s="15">
        <v>0</v>
      </c>
    </row>
    <row r="184" spans="1:14" x14ac:dyDescent="0.25">
      <c r="A184" s="25" t="s">
        <v>152</v>
      </c>
      <c r="B184" s="14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15">
        <v>0</v>
      </c>
      <c r="I184" s="14">
        <v>0</v>
      </c>
      <c r="J184" s="6">
        <v>0</v>
      </c>
      <c r="K184" s="6">
        <v>0</v>
      </c>
      <c r="L184" s="6">
        <v>7161</v>
      </c>
      <c r="M184" s="6">
        <v>45581</v>
      </c>
      <c r="N184" s="15">
        <v>52742</v>
      </c>
    </row>
    <row r="185" spans="1:14" x14ac:dyDescent="0.25">
      <c r="A185" s="25" t="s">
        <v>153</v>
      </c>
      <c r="B185" s="14">
        <v>0</v>
      </c>
      <c r="C185" s="6">
        <v>0</v>
      </c>
      <c r="D185" s="6">
        <v>0</v>
      </c>
      <c r="E185" s="6">
        <v>11363</v>
      </c>
      <c r="F185" s="6">
        <v>0</v>
      </c>
      <c r="G185" s="6">
        <v>0</v>
      </c>
      <c r="H185" s="15">
        <v>11363</v>
      </c>
      <c r="I185" s="14">
        <v>0</v>
      </c>
      <c r="J185" s="6">
        <v>0</v>
      </c>
      <c r="K185" s="6">
        <v>0</v>
      </c>
      <c r="L185" s="6">
        <v>0</v>
      </c>
      <c r="M185" s="6">
        <v>0</v>
      </c>
      <c r="N185" s="15">
        <v>0</v>
      </c>
    </row>
    <row r="186" spans="1:14" x14ac:dyDescent="0.25">
      <c r="A186" s="22" t="s">
        <v>162</v>
      </c>
      <c r="B186" s="12">
        <f t="shared" ref="B186:H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11363</v>
      </c>
      <c r="F186" s="5">
        <f t="shared" si="49"/>
        <v>39367</v>
      </c>
      <c r="G186" s="5">
        <f t="shared" si="49"/>
        <v>0</v>
      </c>
      <c r="H186" s="13">
        <f t="shared" si="49"/>
        <v>50730</v>
      </c>
      <c r="I186" s="12">
        <f t="shared" ref="I186:N186" si="50">SUM(I182:I185)</f>
        <v>0</v>
      </c>
      <c r="J186" s="5">
        <f t="shared" si="50"/>
        <v>0</v>
      </c>
      <c r="K186" s="5">
        <f t="shared" si="50"/>
        <v>0</v>
      </c>
      <c r="L186" s="5">
        <f t="shared" si="50"/>
        <v>7161</v>
      </c>
      <c r="M186" s="5">
        <f t="shared" si="50"/>
        <v>337414</v>
      </c>
      <c r="N186" s="13">
        <f t="shared" si="50"/>
        <v>344575</v>
      </c>
    </row>
    <row r="187" spans="1:14" x14ac:dyDescent="0.25">
      <c r="A187" s="24"/>
      <c r="B187" s="32"/>
      <c r="C187" s="33"/>
      <c r="D187" s="33"/>
      <c r="E187" s="33"/>
      <c r="F187" s="33"/>
      <c r="G187" s="33"/>
      <c r="H187" s="34"/>
      <c r="I187" s="32"/>
      <c r="J187" s="33"/>
      <c r="K187" s="33"/>
      <c r="L187" s="33"/>
      <c r="M187" s="33"/>
      <c r="N187" s="34"/>
    </row>
    <row r="188" spans="1:14" x14ac:dyDescent="0.25">
      <c r="A188" s="22" t="s">
        <v>189</v>
      </c>
      <c r="B188" s="32"/>
      <c r="C188" s="33"/>
      <c r="D188" s="33"/>
      <c r="E188" s="33"/>
      <c r="F188" s="33"/>
      <c r="G188" s="33"/>
      <c r="H188" s="34"/>
      <c r="I188" s="32"/>
      <c r="J188" s="33"/>
      <c r="K188" s="33"/>
      <c r="L188" s="33"/>
      <c r="M188" s="33"/>
      <c r="N188" s="34"/>
    </row>
    <row r="189" spans="1:14" x14ac:dyDescent="0.25">
      <c r="A189" s="25" t="s">
        <v>150</v>
      </c>
      <c r="B189" s="14">
        <v>0</v>
      </c>
      <c r="C189" s="6">
        <v>-833</v>
      </c>
      <c r="D189" s="6">
        <v>47709</v>
      </c>
      <c r="E189" s="6">
        <v>0</v>
      </c>
      <c r="F189" s="6">
        <v>0</v>
      </c>
      <c r="G189" s="6">
        <v>0</v>
      </c>
      <c r="H189" s="15">
        <v>46876</v>
      </c>
      <c r="I189" s="14">
        <v>0</v>
      </c>
      <c r="J189" s="6">
        <v>2634167</v>
      </c>
      <c r="K189" s="6">
        <v>0</v>
      </c>
      <c r="L189" s="6">
        <v>0</v>
      </c>
      <c r="M189" s="6">
        <v>0</v>
      </c>
      <c r="N189" s="15">
        <v>2634167</v>
      </c>
    </row>
    <row r="190" spans="1:14" x14ac:dyDescent="0.25">
      <c r="A190" s="25" t="s">
        <v>151</v>
      </c>
      <c r="B190" s="14">
        <v>0</v>
      </c>
      <c r="C190" s="6">
        <v>3377</v>
      </c>
      <c r="D190" s="6">
        <v>0</v>
      </c>
      <c r="E190" s="6">
        <v>0</v>
      </c>
      <c r="F190" s="6">
        <v>0</v>
      </c>
      <c r="G190" s="6">
        <v>0</v>
      </c>
      <c r="H190" s="15">
        <v>3377</v>
      </c>
      <c r="I190" s="14">
        <v>0</v>
      </c>
      <c r="J190" s="6">
        <v>2639694</v>
      </c>
      <c r="K190" s="6">
        <v>0</v>
      </c>
      <c r="L190" s="6">
        <v>0</v>
      </c>
      <c r="M190" s="6">
        <v>0</v>
      </c>
      <c r="N190" s="15">
        <v>2639694</v>
      </c>
    </row>
    <row r="191" spans="1:14" x14ac:dyDescent="0.25">
      <c r="A191" s="25" t="s">
        <v>152</v>
      </c>
      <c r="B191" s="14">
        <v>0</v>
      </c>
      <c r="C191" s="6">
        <v>40150</v>
      </c>
      <c r="D191" s="6">
        <v>0</v>
      </c>
      <c r="E191" s="6">
        <v>0</v>
      </c>
      <c r="F191" s="6">
        <v>0</v>
      </c>
      <c r="G191" s="6">
        <v>0</v>
      </c>
      <c r="H191" s="15">
        <v>40150</v>
      </c>
      <c r="I191" s="14">
        <v>0</v>
      </c>
      <c r="J191" s="6">
        <v>1026778</v>
      </c>
      <c r="K191" s="6">
        <v>0</v>
      </c>
      <c r="L191" s="6">
        <v>0</v>
      </c>
      <c r="M191" s="6">
        <v>0</v>
      </c>
      <c r="N191" s="15">
        <v>1026778</v>
      </c>
    </row>
    <row r="192" spans="1:14" x14ac:dyDescent="0.25">
      <c r="A192" s="25" t="s">
        <v>153</v>
      </c>
      <c r="B192" s="14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15">
        <v>0</v>
      </c>
      <c r="I192" s="14">
        <v>0</v>
      </c>
      <c r="J192" s="6">
        <v>52170</v>
      </c>
      <c r="K192" s="6">
        <v>0</v>
      </c>
      <c r="L192" s="6">
        <v>-2156760</v>
      </c>
      <c r="M192" s="6">
        <v>0</v>
      </c>
      <c r="N192" s="15">
        <v>-2104590</v>
      </c>
    </row>
    <row r="193" spans="1:14" x14ac:dyDescent="0.25">
      <c r="A193" s="22" t="s">
        <v>162</v>
      </c>
      <c r="B193" s="12">
        <f t="shared" ref="B193:H193" si="51">SUM(B189:B192)</f>
        <v>0</v>
      </c>
      <c r="C193" s="5">
        <f t="shared" si="51"/>
        <v>42694</v>
      </c>
      <c r="D193" s="5">
        <f t="shared" si="51"/>
        <v>47709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13">
        <f t="shared" si="51"/>
        <v>90403</v>
      </c>
      <c r="I193" s="12">
        <f t="shared" ref="I193:N193" si="52">SUM(I189:I192)</f>
        <v>0</v>
      </c>
      <c r="J193" s="5">
        <f t="shared" si="52"/>
        <v>6352809</v>
      </c>
      <c r="K193" s="5">
        <f t="shared" si="52"/>
        <v>0</v>
      </c>
      <c r="L193" s="5">
        <f t="shared" si="52"/>
        <v>-2156760</v>
      </c>
      <c r="M193" s="5">
        <f t="shared" si="52"/>
        <v>0</v>
      </c>
      <c r="N193" s="13">
        <f t="shared" si="52"/>
        <v>4196049</v>
      </c>
    </row>
    <row r="194" spans="1:14" x14ac:dyDescent="0.25">
      <c r="A194" s="24"/>
      <c r="B194" s="32"/>
      <c r="C194" s="33"/>
      <c r="D194" s="33"/>
      <c r="E194" s="33"/>
      <c r="F194" s="33"/>
      <c r="G194" s="33"/>
      <c r="H194" s="34"/>
      <c r="I194" s="32"/>
      <c r="J194" s="33"/>
      <c r="K194" s="33"/>
      <c r="L194" s="33"/>
      <c r="M194" s="33"/>
      <c r="N194" s="34"/>
    </row>
    <row r="195" spans="1:14" x14ac:dyDescent="0.25">
      <c r="A195" s="22" t="s">
        <v>190</v>
      </c>
      <c r="B195" s="32"/>
      <c r="C195" s="33"/>
      <c r="D195" s="33"/>
      <c r="E195" s="33"/>
      <c r="F195" s="33"/>
      <c r="G195" s="33"/>
      <c r="H195" s="34"/>
      <c r="I195" s="32"/>
      <c r="J195" s="33"/>
      <c r="K195" s="33"/>
      <c r="L195" s="33"/>
      <c r="M195" s="33"/>
      <c r="N195" s="34"/>
    </row>
    <row r="196" spans="1:14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15">
        <v>0</v>
      </c>
      <c r="I196" s="14">
        <v>0</v>
      </c>
      <c r="J196" s="6">
        <v>0</v>
      </c>
      <c r="K196" s="6">
        <v>0</v>
      </c>
      <c r="L196" s="6">
        <v>0</v>
      </c>
      <c r="M196" s="6">
        <v>0</v>
      </c>
      <c r="N196" s="15">
        <v>0</v>
      </c>
    </row>
    <row r="197" spans="1:14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15">
        <v>0</v>
      </c>
      <c r="I197" s="14">
        <v>0</v>
      </c>
      <c r="J197" s="6">
        <v>0</v>
      </c>
      <c r="K197" s="6">
        <v>0</v>
      </c>
      <c r="L197" s="6">
        <v>0</v>
      </c>
      <c r="M197" s="6">
        <v>0</v>
      </c>
      <c r="N197" s="15">
        <v>0</v>
      </c>
    </row>
    <row r="198" spans="1:14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15">
        <v>0</v>
      </c>
      <c r="I198" s="14">
        <v>0</v>
      </c>
      <c r="J198" s="6">
        <v>0</v>
      </c>
      <c r="K198" s="6">
        <v>0</v>
      </c>
      <c r="L198" s="6">
        <v>0</v>
      </c>
      <c r="M198" s="6">
        <v>0</v>
      </c>
      <c r="N198" s="15">
        <v>0</v>
      </c>
    </row>
    <row r="199" spans="1:14" x14ac:dyDescent="0.25">
      <c r="A199" s="25" t="s">
        <v>153</v>
      </c>
      <c r="B199" s="14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15">
        <v>0</v>
      </c>
      <c r="I199" s="14">
        <v>0</v>
      </c>
      <c r="J199" s="6">
        <v>0</v>
      </c>
      <c r="K199" s="6">
        <v>0</v>
      </c>
      <c r="L199" s="6">
        <v>0</v>
      </c>
      <c r="M199" s="6">
        <v>0</v>
      </c>
      <c r="N199" s="15">
        <v>0</v>
      </c>
    </row>
    <row r="200" spans="1:14" x14ac:dyDescent="0.25">
      <c r="A200" s="22" t="s">
        <v>162</v>
      </c>
      <c r="B200" s="12">
        <f t="shared" ref="B200:H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13">
        <f t="shared" si="53"/>
        <v>0</v>
      </c>
      <c r="I200" s="12">
        <f t="shared" ref="I200:N200" si="54">SUM(I196:I199)</f>
        <v>0</v>
      </c>
      <c r="J200" s="5">
        <f t="shared" si="54"/>
        <v>0</v>
      </c>
      <c r="K200" s="5">
        <f t="shared" si="54"/>
        <v>0</v>
      </c>
      <c r="L200" s="5">
        <f t="shared" si="54"/>
        <v>0</v>
      </c>
      <c r="M200" s="5">
        <f t="shared" si="54"/>
        <v>0</v>
      </c>
      <c r="N200" s="13">
        <f t="shared" si="54"/>
        <v>0</v>
      </c>
    </row>
    <row r="201" spans="1:14" x14ac:dyDescent="0.25">
      <c r="A201" s="24"/>
      <c r="B201" s="32"/>
      <c r="C201" s="33"/>
      <c r="D201" s="33"/>
      <c r="E201" s="33"/>
      <c r="F201" s="33"/>
      <c r="G201" s="33"/>
      <c r="H201" s="34"/>
      <c r="I201" s="32"/>
      <c r="J201" s="33"/>
      <c r="K201" s="33"/>
      <c r="L201" s="33"/>
      <c r="M201" s="33"/>
      <c r="N201" s="34"/>
    </row>
    <row r="202" spans="1:14" x14ac:dyDescent="0.25">
      <c r="A202" s="22" t="s">
        <v>191</v>
      </c>
      <c r="B202" s="32"/>
      <c r="C202" s="33"/>
      <c r="D202" s="33"/>
      <c r="E202" s="33"/>
      <c r="F202" s="33"/>
      <c r="G202" s="33"/>
      <c r="H202" s="34"/>
      <c r="I202" s="32"/>
      <c r="J202" s="33"/>
      <c r="K202" s="33"/>
      <c r="L202" s="33"/>
      <c r="M202" s="33"/>
      <c r="N202" s="34"/>
    </row>
    <row r="203" spans="1:14" x14ac:dyDescent="0.25">
      <c r="A203" s="25" t="s">
        <v>150</v>
      </c>
      <c r="B203" s="14">
        <v>0</v>
      </c>
      <c r="C203" s="6">
        <v>0</v>
      </c>
      <c r="D203" s="6">
        <v>0</v>
      </c>
      <c r="E203" s="6">
        <v>0</v>
      </c>
      <c r="F203" s="6">
        <v>841543</v>
      </c>
      <c r="G203" s="6">
        <v>0</v>
      </c>
      <c r="H203" s="15">
        <v>841543</v>
      </c>
      <c r="I203" s="14">
        <v>0</v>
      </c>
      <c r="J203" s="6">
        <v>672662</v>
      </c>
      <c r="K203" s="6">
        <v>0</v>
      </c>
      <c r="L203" s="6">
        <v>6623</v>
      </c>
      <c r="M203" s="6">
        <v>3289</v>
      </c>
      <c r="N203" s="15">
        <v>682574</v>
      </c>
    </row>
    <row r="204" spans="1:14" x14ac:dyDescent="0.25">
      <c r="A204" s="25" t="s">
        <v>151</v>
      </c>
      <c r="B204" s="14">
        <v>25409</v>
      </c>
      <c r="C204" s="6">
        <v>-209243</v>
      </c>
      <c r="D204" s="6">
        <v>0</v>
      </c>
      <c r="E204" s="6">
        <v>0</v>
      </c>
      <c r="F204" s="6">
        <v>5735426</v>
      </c>
      <c r="G204" s="6">
        <v>0</v>
      </c>
      <c r="H204" s="15">
        <v>5551592</v>
      </c>
      <c r="I204" s="14">
        <v>520</v>
      </c>
      <c r="J204" s="6">
        <v>0</v>
      </c>
      <c r="K204" s="6">
        <v>0</v>
      </c>
      <c r="L204" s="6">
        <v>0</v>
      </c>
      <c r="M204" s="6">
        <v>0</v>
      </c>
      <c r="N204" s="15">
        <v>520</v>
      </c>
    </row>
    <row r="205" spans="1:14" x14ac:dyDescent="0.25">
      <c r="A205" s="25" t="s">
        <v>152</v>
      </c>
      <c r="B205" s="14">
        <v>5647</v>
      </c>
      <c r="C205" s="6">
        <v>-315595</v>
      </c>
      <c r="D205" s="6">
        <v>0</v>
      </c>
      <c r="E205" s="6">
        <v>0</v>
      </c>
      <c r="F205" s="6">
        <v>1539746</v>
      </c>
      <c r="G205" s="6">
        <v>0</v>
      </c>
      <c r="H205" s="15">
        <v>1229798</v>
      </c>
      <c r="I205" s="14">
        <v>1157</v>
      </c>
      <c r="J205" s="6">
        <v>0</v>
      </c>
      <c r="K205" s="6">
        <v>0</v>
      </c>
      <c r="L205" s="6">
        <v>0</v>
      </c>
      <c r="M205" s="6">
        <v>0</v>
      </c>
      <c r="N205" s="15">
        <v>1157</v>
      </c>
    </row>
    <row r="206" spans="1:14" x14ac:dyDescent="0.25">
      <c r="A206" s="25" t="s">
        <v>153</v>
      </c>
      <c r="B206" s="14">
        <v>5647</v>
      </c>
      <c r="C206" s="6">
        <v>375376</v>
      </c>
      <c r="D206" s="6">
        <v>0</v>
      </c>
      <c r="E206" s="6">
        <v>0</v>
      </c>
      <c r="F206" s="6">
        <v>1221611</v>
      </c>
      <c r="G206" s="6">
        <v>0</v>
      </c>
      <c r="H206" s="15">
        <v>1602634</v>
      </c>
      <c r="I206" s="14">
        <v>1655</v>
      </c>
      <c r="J206" s="6">
        <v>0</v>
      </c>
      <c r="K206" s="6">
        <v>0</v>
      </c>
      <c r="L206" s="6">
        <v>0</v>
      </c>
      <c r="M206" s="6">
        <v>0</v>
      </c>
      <c r="N206" s="15">
        <v>1655</v>
      </c>
    </row>
    <row r="207" spans="1:14" x14ac:dyDescent="0.25">
      <c r="A207" s="22" t="s">
        <v>162</v>
      </c>
      <c r="B207" s="12">
        <f t="shared" ref="B207:H207" si="55">SUM(B203:B206)</f>
        <v>36703</v>
      </c>
      <c r="C207" s="5">
        <f t="shared" si="55"/>
        <v>-149462</v>
      </c>
      <c r="D207" s="5">
        <f t="shared" si="55"/>
        <v>0</v>
      </c>
      <c r="E207" s="5">
        <f t="shared" si="55"/>
        <v>0</v>
      </c>
      <c r="F207" s="5">
        <f t="shared" si="55"/>
        <v>9338326</v>
      </c>
      <c r="G207" s="5">
        <f t="shared" si="55"/>
        <v>0</v>
      </c>
      <c r="H207" s="13">
        <f t="shared" si="55"/>
        <v>9225567</v>
      </c>
      <c r="I207" s="12">
        <f t="shared" ref="I207:N207" si="56">SUM(I203:I206)</f>
        <v>3332</v>
      </c>
      <c r="J207" s="5">
        <f t="shared" si="56"/>
        <v>672662</v>
      </c>
      <c r="K207" s="5">
        <f t="shared" si="56"/>
        <v>0</v>
      </c>
      <c r="L207" s="5">
        <f t="shared" si="56"/>
        <v>6623</v>
      </c>
      <c r="M207" s="5">
        <f t="shared" si="56"/>
        <v>3289</v>
      </c>
      <c r="N207" s="13">
        <f t="shared" si="56"/>
        <v>685906</v>
      </c>
    </row>
    <row r="208" spans="1:14" x14ac:dyDescent="0.25">
      <c r="A208" s="24"/>
      <c r="B208" s="32"/>
      <c r="C208" s="33"/>
      <c r="D208" s="33"/>
      <c r="E208" s="33"/>
      <c r="F208" s="33"/>
      <c r="G208" s="33"/>
      <c r="H208" s="34"/>
      <c r="I208" s="32"/>
      <c r="J208" s="33"/>
      <c r="K208" s="33"/>
      <c r="L208" s="33"/>
      <c r="M208" s="33"/>
      <c r="N208" s="34"/>
    </row>
    <row r="209" spans="1:14" x14ac:dyDescent="0.25">
      <c r="A209" s="22" t="s">
        <v>192</v>
      </c>
      <c r="B209" s="32"/>
      <c r="C209" s="33"/>
      <c r="D209" s="33"/>
      <c r="E209" s="33"/>
      <c r="F209" s="33"/>
      <c r="G209" s="33"/>
      <c r="H209" s="34"/>
      <c r="I209" s="32"/>
      <c r="J209" s="33"/>
      <c r="K209" s="33"/>
      <c r="L209" s="33"/>
      <c r="M209" s="33"/>
      <c r="N209" s="34"/>
    </row>
    <row r="210" spans="1:14" x14ac:dyDescent="0.25">
      <c r="A210" s="25" t="s">
        <v>150</v>
      </c>
      <c r="B210" s="14">
        <v>2400</v>
      </c>
      <c r="C210" s="6">
        <v>3</v>
      </c>
      <c r="D210" s="6">
        <v>0</v>
      </c>
      <c r="E210" s="6">
        <v>0</v>
      </c>
      <c r="F210" s="6">
        <v>0</v>
      </c>
      <c r="G210" s="6">
        <v>0</v>
      </c>
      <c r="H210" s="15">
        <v>2403</v>
      </c>
      <c r="I210" s="14">
        <v>0</v>
      </c>
      <c r="J210" s="6">
        <v>0</v>
      </c>
      <c r="K210" s="6">
        <v>0</v>
      </c>
      <c r="L210" s="6">
        <v>0</v>
      </c>
      <c r="M210" s="6">
        <v>0</v>
      </c>
      <c r="N210" s="15">
        <v>0</v>
      </c>
    </row>
    <row r="211" spans="1:14" x14ac:dyDescent="0.25">
      <c r="A211" s="25" t="s">
        <v>151</v>
      </c>
      <c r="B211" s="14">
        <v>2400</v>
      </c>
      <c r="C211" s="6">
        <v>3.94</v>
      </c>
      <c r="D211" s="6">
        <v>0</v>
      </c>
      <c r="E211" s="6">
        <v>0</v>
      </c>
      <c r="F211" s="6">
        <v>0</v>
      </c>
      <c r="G211" s="6">
        <v>0</v>
      </c>
      <c r="H211" s="15">
        <v>2403.94</v>
      </c>
      <c r="I211" s="14">
        <v>0</v>
      </c>
      <c r="J211" s="6">
        <v>0</v>
      </c>
      <c r="K211" s="6">
        <v>0</v>
      </c>
      <c r="L211" s="6">
        <v>0</v>
      </c>
      <c r="M211" s="6">
        <v>0</v>
      </c>
      <c r="N211" s="15">
        <v>0</v>
      </c>
    </row>
    <row r="212" spans="1:14" x14ac:dyDescent="0.25">
      <c r="A212" s="25" t="s">
        <v>152</v>
      </c>
      <c r="B212" s="14">
        <v>1800</v>
      </c>
      <c r="C212" s="6">
        <v>3.97</v>
      </c>
      <c r="D212" s="6">
        <v>0</v>
      </c>
      <c r="E212" s="6">
        <v>0</v>
      </c>
      <c r="F212" s="6">
        <v>0</v>
      </c>
      <c r="G212" s="6">
        <v>0</v>
      </c>
      <c r="H212" s="15">
        <v>1803.97</v>
      </c>
      <c r="I212" s="14">
        <v>0</v>
      </c>
      <c r="J212" s="6">
        <v>0</v>
      </c>
      <c r="K212" s="6">
        <v>0</v>
      </c>
      <c r="L212" s="6">
        <v>0</v>
      </c>
      <c r="M212" s="6">
        <v>0</v>
      </c>
      <c r="N212" s="15">
        <v>0</v>
      </c>
    </row>
    <row r="213" spans="1:14" x14ac:dyDescent="0.25">
      <c r="A213" s="25" t="s">
        <v>153</v>
      </c>
      <c r="B213" s="14">
        <v>1600</v>
      </c>
      <c r="C213" s="6">
        <v>6.26</v>
      </c>
      <c r="D213" s="6">
        <v>0</v>
      </c>
      <c r="E213" s="6">
        <v>0</v>
      </c>
      <c r="F213" s="6">
        <v>0</v>
      </c>
      <c r="G213" s="6">
        <v>0</v>
      </c>
      <c r="H213" s="15">
        <v>1606.26</v>
      </c>
      <c r="I213" s="14">
        <v>0</v>
      </c>
      <c r="J213" s="6">
        <v>0</v>
      </c>
      <c r="K213" s="6">
        <v>0</v>
      </c>
      <c r="L213" s="6">
        <v>0</v>
      </c>
      <c r="M213" s="6">
        <v>0</v>
      </c>
      <c r="N213" s="15">
        <v>0</v>
      </c>
    </row>
    <row r="214" spans="1:14" x14ac:dyDescent="0.25">
      <c r="A214" s="22" t="s">
        <v>162</v>
      </c>
      <c r="B214" s="12">
        <f t="shared" ref="B214:H214" si="57">SUM(B210:B213)</f>
        <v>8200</v>
      </c>
      <c r="C214" s="5">
        <f t="shared" si="57"/>
        <v>17.170000000000002</v>
      </c>
      <c r="D214" s="5">
        <f t="shared" si="57"/>
        <v>0</v>
      </c>
      <c r="E214" s="5">
        <f t="shared" si="57"/>
        <v>0</v>
      </c>
      <c r="F214" s="5">
        <f t="shared" si="57"/>
        <v>0</v>
      </c>
      <c r="G214" s="5">
        <f t="shared" si="57"/>
        <v>0</v>
      </c>
      <c r="H214" s="13">
        <f t="shared" si="57"/>
        <v>8217.17</v>
      </c>
      <c r="I214" s="12">
        <f t="shared" ref="I214:N214" si="58">SUM(I210:I213)</f>
        <v>0</v>
      </c>
      <c r="J214" s="5">
        <f t="shared" si="58"/>
        <v>0</v>
      </c>
      <c r="K214" s="5">
        <f t="shared" si="58"/>
        <v>0</v>
      </c>
      <c r="L214" s="5">
        <f t="shared" si="58"/>
        <v>0</v>
      </c>
      <c r="M214" s="5">
        <f t="shared" si="58"/>
        <v>0</v>
      </c>
      <c r="N214" s="13">
        <f t="shared" si="58"/>
        <v>0</v>
      </c>
    </row>
    <row r="215" spans="1:14" x14ac:dyDescent="0.25">
      <c r="A215" s="24"/>
      <c r="B215" s="32"/>
      <c r="C215" s="33"/>
      <c r="D215" s="33"/>
      <c r="E215" s="33"/>
      <c r="F215" s="33"/>
      <c r="G215" s="33"/>
      <c r="H215" s="34"/>
      <c r="I215" s="32"/>
      <c r="J215" s="33"/>
      <c r="K215" s="33"/>
      <c r="L215" s="33"/>
      <c r="M215" s="33"/>
      <c r="N215" s="34"/>
    </row>
    <row r="216" spans="1:14" x14ac:dyDescent="0.25">
      <c r="A216" s="22" t="s">
        <v>193</v>
      </c>
      <c r="B216" s="32"/>
      <c r="C216" s="33"/>
      <c r="D216" s="33"/>
      <c r="E216" s="33"/>
      <c r="F216" s="33"/>
      <c r="G216" s="33"/>
      <c r="H216" s="34"/>
      <c r="I216" s="32"/>
      <c r="J216" s="33"/>
      <c r="K216" s="33"/>
      <c r="L216" s="33"/>
      <c r="M216" s="33"/>
      <c r="N216" s="34"/>
    </row>
    <row r="217" spans="1:14" x14ac:dyDescent="0.25">
      <c r="A217" s="25" t="s">
        <v>150</v>
      </c>
      <c r="B217" s="14">
        <v>0</v>
      </c>
      <c r="C217" s="6">
        <v>-1834589.65</v>
      </c>
      <c r="D217" s="6">
        <v>0</v>
      </c>
      <c r="E217" s="6">
        <v>0</v>
      </c>
      <c r="F217" s="6">
        <v>0</v>
      </c>
      <c r="G217" s="6">
        <v>0</v>
      </c>
      <c r="H217" s="15">
        <v>-1834589.65</v>
      </c>
      <c r="I217" s="14">
        <v>0</v>
      </c>
      <c r="J217" s="6">
        <v>0</v>
      </c>
      <c r="K217" s="6">
        <v>0</v>
      </c>
      <c r="L217" s="6">
        <v>0</v>
      </c>
      <c r="M217" s="6">
        <v>0</v>
      </c>
      <c r="N217" s="15">
        <v>0</v>
      </c>
    </row>
    <row r="218" spans="1:14" x14ac:dyDescent="0.25">
      <c r="A218" s="25" t="s">
        <v>151</v>
      </c>
      <c r="B218" s="14">
        <v>0</v>
      </c>
      <c r="C218" s="6">
        <v>-2110921.1800000002</v>
      </c>
      <c r="D218" s="6">
        <v>0</v>
      </c>
      <c r="E218" s="6">
        <v>0</v>
      </c>
      <c r="F218" s="6">
        <v>0</v>
      </c>
      <c r="G218" s="6">
        <v>0</v>
      </c>
      <c r="H218" s="15">
        <v>-2110921.1800000002</v>
      </c>
      <c r="I218" s="14">
        <v>0</v>
      </c>
      <c r="J218" s="6">
        <v>0</v>
      </c>
      <c r="K218" s="6">
        <v>0</v>
      </c>
      <c r="L218" s="6">
        <v>0</v>
      </c>
      <c r="M218" s="6">
        <v>0</v>
      </c>
      <c r="N218" s="15">
        <v>0</v>
      </c>
    </row>
    <row r="219" spans="1:14" x14ac:dyDescent="0.25">
      <c r="A219" s="25" t="s">
        <v>152</v>
      </c>
      <c r="B219" s="14">
        <v>0</v>
      </c>
      <c r="C219" s="6">
        <v>-1246267</v>
      </c>
      <c r="D219" s="6">
        <v>0</v>
      </c>
      <c r="E219" s="6">
        <v>0</v>
      </c>
      <c r="F219" s="6">
        <v>0</v>
      </c>
      <c r="G219" s="6">
        <v>0</v>
      </c>
      <c r="H219" s="15">
        <v>-1246267</v>
      </c>
      <c r="I219" s="14">
        <v>0</v>
      </c>
      <c r="J219" s="6">
        <v>0</v>
      </c>
      <c r="K219" s="6">
        <v>0</v>
      </c>
      <c r="L219" s="6">
        <v>0</v>
      </c>
      <c r="M219" s="6">
        <v>0</v>
      </c>
      <c r="N219" s="15">
        <v>0</v>
      </c>
    </row>
    <row r="220" spans="1:14" x14ac:dyDescent="0.25">
      <c r="A220" s="25" t="s">
        <v>153</v>
      </c>
      <c r="B220" s="14">
        <v>0</v>
      </c>
      <c r="C220" s="6">
        <v>1581978</v>
      </c>
      <c r="D220" s="6">
        <v>0</v>
      </c>
      <c r="E220" s="6">
        <v>0</v>
      </c>
      <c r="F220" s="6">
        <v>0</v>
      </c>
      <c r="G220" s="6">
        <v>0</v>
      </c>
      <c r="H220" s="15">
        <v>1581978</v>
      </c>
      <c r="I220" s="14">
        <v>0</v>
      </c>
      <c r="J220" s="6">
        <v>0</v>
      </c>
      <c r="K220" s="6">
        <v>0</v>
      </c>
      <c r="L220" s="6">
        <v>0</v>
      </c>
      <c r="M220" s="6">
        <v>0</v>
      </c>
      <c r="N220" s="15">
        <v>0</v>
      </c>
    </row>
    <row r="221" spans="1:14" x14ac:dyDescent="0.25">
      <c r="A221" s="22" t="s">
        <v>162</v>
      </c>
      <c r="B221" s="12">
        <f t="shared" ref="B221:H221" si="59">SUM(B217:B220)</f>
        <v>0</v>
      </c>
      <c r="C221" s="5">
        <f t="shared" si="59"/>
        <v>-3609799.83</v>
      </c>
      <c r="D221" s="5">
        <f t="shared" si="59"/>
        <v>0</v>
      </c>
      <c r="E221" s="5">
        <f t="shared" si="59"/>
        <v>0</v>
      </c>
      <c r="F221" s="5">
        <f t="shared" si="59"/>
        <v>0</v>
      </c>
      <c r="G221" s="5">
        <f t="shared" si="59"/>
        <v>0</v>
      </c>
      <c r="H221" s="13">
        <f t="shared" si="59"/>
        <v>-3609799.83</v>
      </c>
      <c r="I221" s="12">
        <f t="shared" ref="I221:N221" si="60">SUM(I217:I220)</f>
        <v>0</v>
      </c>
      <c r="J221" s="5">
        <f t="shared" si="60"/>
        <v>0</v>
      </c>
      <c r="K221" s="5">
        <f t="shared" si="60"/>
        <v>0</v>
      </c>
      <c r="L221" s="5">
        <f t="shared" si="60"/>
        <v>0</v>
      </c>
      <c r="M221" s="5">
        <f t="shared" si="60"/>
        <v>0</v>
      </c>
      <c r="N221" s="13">
        <f t="shared" si="60"/>
        <v>0</v>
      </c>
    </row>
    <row r="222" spans="1:14" x14ac:dyDescent="0.25">
      <c r="A222" s="24"/>
      <c r="B222" s="32"/>
      <c r="C222" s="33"/>
      <c r="D222" s="33"/>
      <c r="E222" s="33"/>
      <c r="F222" s="33"/>
      <c r="G222" s="33"/>
      <c r="H222" s="34"/>
      <c r="I222" s="32"/>
      <c r="J222" s="33"/>
      <c r="K222" s="33"/>
      <c r="L222" s="33"/>
      <c r="M222" s="33"/>
      <c r="N222" s="34"/>
    </row>
    <row r="223" spans="1:14" x14ac:dyDescent="0.25">
      <c r="A223" s="22" t="s">
        <v>194</v>
      </c>
      <c r="B223" s="32"/>
      <c r="C223" s="33"/>
      <c r="D223" s="33"/>
      <c r="E223" s="33"/>
      <c r="F223" s="33"/>
      <c r="G223" s="33"/>
      <c r="H223" s="34"/>
      <c r="I223" s="32"/>
      <c r="J223" s="33"/>
      <c r="K223" s="33"/>
      <c r="L223" s="33"/>
      <c r="M223" s="33"/>
      <c r="N223" s="34"/>
    </row>
    <row r="224" spans="1:14" x14ac:dyDescent="0.25">
      <c r="A224" s="25" t="s">
        <v>150</v>
      </c>
      <c r="B224" s="14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15">
        <v>0</v>
      </c>
      <c r="I224" s="14">
        <v>0</v>
      </c>
      <c r="J224" s="6">
        <v>0</v>
      </c>
      <c r="K224" s="6">
        <v>0</v>
      </c>
      <c r="L224" s="6">
        <v>0</v>
      </c>
      <c r="M224" s="6">
        <v>1066558</v>
      </c>
      <c r="N224" s="15">
        <v>1066558</v>
      </c>
    </row>
    <row r="225" spans="1:14" x14ac:dyDescent="0.25">
      <c r="A225" s="25" t="s">
        <v>151</v>
      </c>
      <c r="B225" s="14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15">
        <v>0</v>
      </c>
      <c r="I225" s="14">
        <v>0</v>
      </c>
      <c r="J225" s="6">
        <v>0</v>
      </c>
      <c r="K225" s="6">
        <v>0</v>
      </c>
      <c r="L225" s="6">
        <v>0</v>
      </c>
      <c r="M225" s="6">
        <v>1058400.5</v>
      </c>
      <c r="N225" s="15">
        <v>1058400.5</v>
      </c>
    </row>
    <row r="226" spans="1:14" x14ac:dyDescent="0.25">
      <c r="A226" s="25" t="s">
        <v>152</v>
      </c>
      <c r="B226" s="14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15">
        <v>0</v>
      </c>
      <c r="I226" s="14">
        <v>0</v>
      </c>
      <c r="J226" s="6">
        <v>0</v>
      </c>
      <c r="K226" s="6">
        <v>0</v>
      </c>
      <c r="L226" s="6">
        <v>0</v>
      </c>
      <c r="M226" s="6">
        <v>1062864</v>
      </c>
      <c r="N226" s="15">
        <v>1062864</v>
      </c>
    </row>
    <row r="227" spans="1:14" x14ac:dyDescent="0.25">
      <c r="A227" s="25" t="s">
        <v>153</v>
      </c>
      <c r="B227" s="14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15">
        <v>0</v>
      </c>
      <c r="I227" s="14">
        <v>0</v>
      </c>
      <c r="J227" s="6">
        <v>0</v>
      </c>
      <c r="K227" s="6">
        <v>0</v>
      </c>
      <c r="L227" s="6">
        <v>0</v>
      </c>
      <c r="M227" s="6">
        <v>1057707</v>
      </c>
      <c r="N227" s="15">
        <v>1057707</v>
      </c>
    </row>
    <row r="228" spans="1:14" x14ac:dyDescent="0.25">
      <c r="A228" s="22" t="s">
        <v>162</v>
      </c>
      <c r="B228" s="12">
        <f t="shared" ref="B228:H228" si="61">SUM(B224:B227)</f>
        <v>0</v>
      </c>
      <c r="C228" s="5">
        <f t="shared" si="61"/>
        <v>0</v>
      </c>
      <c r="D228" s="5">
        <f t="shared" si="61"/>
        <v>0</v>
      </c>
      <c r="E228" s="5">
        <f t="shared" si="61"/>
        <v>0</v>
      </c>
      <c r="F228" s="5">
        <f t="shared" si="61"/>
        <v>0</v>
      </c>
      <c r="G228" s="5">
        <f t="shared" si="61"/>
        <v>0</v>
      </c>
      <c r="H228" s="13">
        <f t="shared" si="61"/>
        <v>0</v>
      </c>
      <c r="I228" s="12">
        <f t="shared" ref="I228:N228" si="62">SUM(I224:I227)</f>
        <v>0</v>
      </c>
      <c r="J228" s="5">
        <f t="shared" si="62"/>
        <v>0</v>
      </c>
      <c r="K228" s="5">
        <f t="shared" si="62"/>
        <v>0</v>
      </c>
      <c r="L228" s="5">
        <f t="shared" si="62"/>
        <v>0</v>
      </c>
      <c r="M228" s="5">
        <f t="shared" si="62"/>
        <v>4245529.5</v>
      </c>
      <c r="N228" s="13">
        <f t="shared" si="62"/>
        <v>4245529.5</v>
      </c>
    </row>
    <row r="229" spans="1:14" x14ac:dyDescent="0.25">
      <c r="A229" s="24"/>
      <c r="B229" s="32"/>
      <c r="C229" s="33"/>
      <c r="D229" s="33"/>
      <c r="E229" s="33"/>
      <c r="F229" s="33"/>
      <c r="G229" s="33"/>
      <c r="H229" s="34"/>
      <c r="I229" s="32"/>
      <c r="J229" s="33"/>
      <c r="K229" s="33"/>
      <c r="L229" s="33"/>
      <c r="M229" s="33"/>
      <c r="N229" s="34"/>
    </row>
    <row r="230" spans="1:14" x14ac:dyDescent="0.25">
      <c r="A230" s="22" t="s">
        <v>195</v>
      </c>
      <c r="B230" s="32"/>
      <c r="C230" s="33"/>
      <c r="D230" s="33"/>
      <c r="E230" s="33"/>
      <c r="F230" s="33"/>
      <c r="G230" s="33"/>
      <c r="H230" s="34"/>
      <c r="I230" s="32"/>
      <c r="J230" s="33"/>
      <c r="K230" s="33"/>
      <c r="L230" s="33"/>
      <c r="M230" s="33"/>
      <c r="N230" s="34"/>
    </row>
    <row r="231" spans="1:14" x14ac:dyDescent="0.25">
      <c r="A231" s="25" t="s">
        <v>150</v>
      </c>
      <c r="B231" s="14">
        <v>-1588</v>
      </c>
      <c r="C231" s="6">
        <v>1585</v>
      </c>
      <c r="D231" s="6">
        <v>0</v>
      </c>
      <c r="E231" s="6">
        <v>0</v>
      </c>
      <c r="F231" s="6">
        <v>212066</v>
      </c>
      <c r="G231" s="6">
        <v>0</v>
      </c>
      <c r="H231" s="15">
        <v>212063</v>
      </c>
      <c r="I231" s="14">
        <v>1800</v>
      </c>
      <c r="J231" s="6">
        <v>0</v>
      </c>
      <c r="K231" s="6">
        <v>0</v>
      </c>
      <c r="L231" s="6">
        <v>0</v>
      </c>
      <c r="M231" s="6">
        <v>0</v>
      </c>
      <c r="N231" s="15">
        <v>1800</v>
      </c>
    </row>
    <row r="232" spans="1:14" x14ac:dyDescent="0.25">
      <c r="A232" s="25" t="s">
        <v>151</v>
      </c>
      <c r="B232" s="14">
        <v>-943</v>
      </c>
      <c r="C232" s="6">
        <v>1593</v>
      </c>
      <c r="D232" s="6">
        <v>0</v>
      </c>
      <c r="E232" s="6">
        <v>0</v>
      </c>
      <c r="F232" s="6">
        <v>688952</v>
      </c>
      <c r="G232" s="6">
        <v>0</v>
      </c>
      <c r="H232" s="15">
        <v>689602</v>
      </c>
      <c r="I232" s="14">
        <v>1800</v>
      </c>
      <c r="J232" s="6">
        <v>0</v>
      </c>
      <c r="K232" s="6">
        <v>0</v>
      </c>
      <c r="L232" s="6">
        <v>0</v>
      </c>
      <c r="M232" s="6">
        <v>0</v>
      </c>
      <c r="N232" s="15">
        <v>1800</v>
      </c>
    </row>
    <row r="233" spans="1:14" x14ac:dyDescent="0.25">
      <c r="A233" s="25" t="s">
        <v>152</v>
      </c>
      <c r="B233" s="14">
        <v>-1562</v>
      </c>
      <c r="C233" s="6">
        <v>1573</v>
      </c>
      <c r="D233" s="6">
        <v>0</v>
      </c>
      <c r="E233" s="6">
        <v>0</v>
      </c>
      <c r="F233" s="6">
        <v>351258</v>
      </c>
      <c r="G233" s="6">
        <v>0</v>
      </c>
      <c r="H233" s="15">
        <v>351269</v>
      </c>
      <c r="I233" s="14">
        <v>1200</v>
      </c>
      <c r="J233" s="6">
        <v>0</v>
      </c>
      <c r="K233" s="6">
        <v>0</v>
      </c>
      <c r="L233" s="6">
        <v>0</v>
      </c>
      <c r="M233" s="6">
        <v>0</v>
      </c>
      <c r="N233" s="15">
        <v>1200</v>
      </c>
    </row>
    <row r="234" spans="1:14" x14ac:dyDescent="0.25">
      <c r="A234" s="25" t="s">
        <v>153</v>
      </c>
      <c r="B234" s="14">
        <v>-1685</v>
      </c>
      <c r="C234" s="6">
        <v>1594</v>
      </c>
      <c r="D234" s="6">
        <v>0</v>
      </c>
      <c r="E234" s="6">
        <v>0</v>
      </c>
      <c r="F234" s="6">
        <v>216068</v>
      </c>
      <c r="G234" s="6">
        <v>0</v>
      </c>
      <c r="H234" s="15">
        <v>215977</v>
      </c>
      <c r="I234" s="14">
        <v>2800</v>
      </c>
      <c r="J234" s="6">
        <v>0</v>
      </c>
      <c r="K234" s="6">
        <v>0</v>
      </c>
      <c r="L234" s="6">
        <v>0</v>
      </c>
      <c r="M234" s="6">
        <v>0</v>
      </c>
      <c r="N234" s="15">
        <v>2800</v>
      </c>
    </row>
    <row r="235" spans="1:14" x14ac:dyDescent="0.25">
      <c r="A235" s="22" t="s">
        <v>162</v>
      </c>
      <c r="B235" s="12">
        <f t="shared" ref="B235:H235" si="63">SUM(B231:B234)</f>
        <v>-5778</v>
      </c>
      <c r="C235" s="5">
        <f t="shared" si="63"/>
        <v>6345</v>
      </c>
      <c r="D235" s="5">
        <f t="shared" si="63"/>
        <v>0</v>
      </c>
      <c r="E235" s="5">
        <f t="shared" si="63"/>
        <v>0</v>
      </c>
      <c r="F235" s="5">
        <f t="shared" si="63"/>
        <v>1468344</v>
      </c>
      <c r="G235" s="5">
        <f t="shared" si="63"/>
        <v>0</v>
      </c>
      <c r="H235" s="13">
        <f t="shared" si="63"/>
        <v>1468911</v>
      </c>
      <c r="I235" s="12">
        <f t="shared" ref="I235:N235" si="64">SUM(I231:I234)</f>
        <v>7600</v>
      </c>
      <c r="J235" s="5">
        <f t="shared" si="64"/>
        <v>0</v>
      </c>
      <c r="K235" s="5">
        <f t="shared" si="64"/>
        <v>0</v>
      </c>
      <c r="L235" s="5">
        <f t="shared" si="64"/>
        <v>0</v>
      </c>
      <c r="M235" s="5">
        <f t="shared" si="64"/>
        <v>0</v>
      </c>
      <c r="N235" s="13">
        <f t="shared" si="64"/>
        <v>7600</v>
      </c>
    </row>
    <row r="236" spans="1:14" x14ac:dyDescent="0.25">
      <c r="A236" s="24"/>
      <c r="B236" s="32"/>
      <c r="C236" s="33"/>
      <c r="D236" s="33"/>
      <c r="E236" s="33"/>
      <c r="F236" s="33"/>
      <c r="G236" s="33"/>
      <c r="H236" s="34"/>
      <c r="I236" s="32"/>
      <c r="J236" s="33"/>
      <c r="K236" s="33"/>
      <c r="L236" s="33"/>
      <c r="M236" s="33"/>
      <c r="N236" s="34"/>
    </row>
    <row r="237" spans="1:14" x14ac:dyDescent="0.25">
      <c r="A237" s="22" t="s">
        <v>196</v>
      </c>
      <c r="B237" s="32"/>
      <c r="C237" s="33"/>
      <c r="D237" s="33"/>
      <c r="E237" s="33"/>
      <c r="F237" s="33"/>
      <c r="G237" s="33"/>
      <c r="H237" s="34"/>
      <c r="I237" s="32"/>
      <c r="J237" s="33"/>
      <c r="K237" s="33"/>
      <c r="L237" s="33"/>
      <c r="M237" s="33"/>
      <c r="N237" s="34"/>
    </row>
    <row r="238" spans="1:14" x14ac:dyDescent="0.25">
      <c r="A238" s="25" t="s">
        <v>150</v>
      </c>
      <c r="B238" s="14">
        <v>0</v>
      </c>
      <c r="C238" s="6">
        <v>-60259</v>
      </c>
      <c r="D238" s="6">
        <v>0</v>
      </c>
      <c r="E238" s="6">
        <v>0</v>
      </c>
      <c r="F238" s="6">
        <v>1528612</v>
      </c>
      <c r="G238" s="6">
        <v>0</v>
      </c>
      <c r="H238" s="15">
        <v>1468353</v>
      </c>
      <c r="I238" s="14">
        <v>0</v>
      </c>
      <c r="J238" s="6">
        <v>0</v>
      </c>
      <c r="K238" s="6">
        <v>0</v>
      </c>
      <c r="L238" s="6">
        <v>0</v>
      </c>
      <c r="M238" s="6">
        <v>58110</v>
      </c>
      <c r="N238" s="15">
        <v>58110</v>
      </c>
    </row>
    <row r="239" spans="1:14" x14ac:dyDescent="0.25">
      <c r="A239" s="25" t="s">
        <v>151</v>
      </c>
      <c r="B239" s="14">
        <v>0</v>
      </c>
      <c r="C239" s="6">
        <v>-5051</v>
      </c>
      <c r="D239" s="6">
        <v>0</v>
      </c>
      <c r="E239" s="6">
        <v>0</v>
      </c>
      <c r="F239" s="6">
        <v>3754794</v>
      </c>
      <c r="G239" s="6">
        <v>0</v>
      </c>
      <c r="H239" s="15">
        <v>3749743</v>
      </c>
      <c r="I239" s="14">
        <v>0</v>
      </c>
      <c r="J239" s="6">
        <v>0</v>
      </c>
      <c r="K239" s="6">
        <v>0</v>
      </c>
      <c r="L239" s="6">
        <v>0</v>
      </c>
      <c r="M239" s="6">
        <v>0</v>
      </c>
      <c r="N239" s="15">
        <v>0</v>
      </c>
    </row>
    <row r="240" spans="1:14" x14ac:dyDescent="0.25">
      <c r="A240" s="25" t="s">
        <v>152</v>
      </c>
      <c r="B240" s="14">
        <v>0</v>
      </c>
      <c r="C240" s="6">
        <v>0</v>
      </c>
      <c r="D240" s="6">
        <v>0</v>
      </c>
      <c r="E240" s="6">
        <v>0</v>
      </c>
      <c r="F240" s="6">
        <v>1176423</v>
      </c>
      <c r="G240" s="6">
        <v>0</v>
      </c>
      <c r="H240" s="15">
        <v>1176423</v>
      </c>
      <c r="I240" s="14">
        <v>0</v>
      </c>
      <c r="J240" s="6">
        <v>14110</v>
      </c>
      <c r="K240" s="6">
        <v>0</v>
      </c>
      <c r="L240" s="6">
        <v>0</v>
      </c>
      <c r="M240" s="6">
        <v>0</v>
      </c>
      <c r="N240" s="15">
        <v>14110</v>
      </c>
    </row>
    <row r="241" spans="1:14" x14ac:dyDescent="0.25">
      <c r="A241" s="25" t="s">
        <v>153</v>
      </c>
      <c r="B241" s="14">
        <v>0</v>
      </c>
      <c r="C241" s="6">
        <v>0</v>
      </c>
      <c r="D241" s="6">
        <v>0</v>
      </c>
      <c r="E241" s="6">
        <v>0</v>
      </c>
      <c r="F241" s="6">
        <v>1278858</v>
      </c>
      <c r="G241" s="6">
        <v>0</v>
      </c>
      <c r="H241" s="15">
        <v>1278858</v>
      </c>
      <c r="I241" s="14">
        <v>0</v>
      </c>
      <c r="J241" s="6">
        <v>9842</v>
      </c>
      <c r="K241" s="6">
        <v>0</v>
      </c>
      <c r="L241" s="6">
        <v>0</v>
      </c>
      <c r="M241" s="6">
        <v>0</v>
      </c>
      <c r="N241" s="15">
        <v>9842</v>
      </c>
    </row>
    <row r="242" spans="1:14" x14ac:dyDescent="0.25">
      <c r="A242" s="22" t="s">
        <v>162</v>
      </c>
      <c r="B242" s="12">
        <f t="shared" ref="B242:H242" si="65">SUM(B238:B241)</f>
        <v>0</v>
      </c>
      <c r="C242" s="5">
        <f t="shared" si="65"/>
        <v>-65310</v>
      </c>
      <c r="D242" s="5">
        <f t="shared" si="65"/>
        <v>0</v>
      </c>
      <c r="E242" s="5">
        <f t="shared" si="65"/>
        <v>0</v>
      </c>
      <c r="F242" s="5">
        <f t="shared" si="65"/>
        <v>7738687</v>
      </c>
      <c r="G242" s="5">
        <f t="shared" si="65"/>
        <v>0</v>
      </c>
      <c r="H242" s="13">
        <f t="shared" si="65"/>
        <v>7673377</v>
      </c>
      <c r="I242" s="12">
        <f t="shared" ref="I242:N242" si="66">SUM(I238:I241)</f>
        <v>0</v>
      </c>
      <c r="J242" s="5">
        <f t="shared" si="66"/>
        <v>23952</v>
      </c>
      <c r="K242" s="5">
        <f t="shared" si="66"/>
        <v>0</v>
      </c>
      <c r="L242" s="5">
        <f t="shared" si="66"/>
        <v>0</v>
      </c>
      <c r="M242" s="5">
        <f t="shared" si="66"/>
        <v>58110</v>
      </c>
      <c r="N242" s="13">
        <f t="shared" si="66"/>
        <v>82062</v>
      </c>
    </row>
    <row r="243" spans="1:14" x14ac:dyDescent="0.25">
      <c r="A243" s="24"/>
      <c r="B243" s="32"/>
      <c r="C243" s="33"/>
      <c r="D243" s="33"/>
      <c r="E243" s="33"/>
      <c r="F243" s="33"/>
      <c r="G243" s="33"/>
      <c r="H243" s="34"/>
      <c r="I243" s="32"/>
      <c r="J243" s="33"/>
      <c r="K243" s="33"/>
      <c r="L243" s="33"/>
      <c r="M243" s="33"/>
      <c r="N243" s="34"/>
    </row>
    <row r="244" spans="1:14" x14ac:dyDescent="0.25">
      <c r="A244" s="22" t="s">
        <v>197</v>
      </c>
      <c r="B244" s="32"/>
      <c r="C244" s="33"/>
      <c r="D244" s="33"/>
      <c r="E244" s="33"/>
      <c r="F244" s="33"/>
      <c r="G244" s="33"/>
      <c r="H244" s="34"/>
      <c r="I244" s="32"/>
      <c r="J244" s="33"/>
      <c r="K244" s="33"/>
      <c r="L244" s="33"/>
      <c r="M244" s="33"/>
      <c r="N244" s="34"/>
    </row>
    <row r="245" spans="1:14" x14ac:dyDescent="0.25">
      <c r="A245" s="25" t="s">
        <v>150</v>
      </c>
      <c r="B245" s="14">
        <v>3901.5</v>
      </c>
      <c r="C245" s="6">
        <v>0</v>
      </c>
      <c r="D245" s="6">
        <v>0</v>
      </c>
      <c r="E245" s="6">
        <v>0</v>
      </c>
      <c r="F245" s="6">
        <v>503401.3</v>
      </c>
      <c r="G245" s="6">
        <v>0</v>
      </c>
      <c r="H245" s="15">
        <v>507302.8</v>
      </c>
      <c r="I245" s="14">
        <v>0</v>
      </c>
      <c r="J245" s="6">
        <v>0</v>
      </c>
      <c r="K245" s="6">
        <v>0</v>
      </c>
      <c r="L245" s="6">
        <v>0</v>
      </c>
      <c r="M245" s="6">
        <v>0</v>
      </c>
      <c r="N245" s="15">
        <v>0</v>
      </c>
    </row>
    <row r="246" spans="1:14" x14ac:dyDescent="0.25">
      <c r="A246" s="25" t="s">
        <v>151</v>
      </c>
      <c r="B246" s="14">
        <v>4156.12</v>
      </c>
      <c r="C246" s="6">
        <v>0</v>
      </c>
      <c r="D246" s="6">
        <v>0</v>
      </c>
      <c r="E246" s="6">
        <v>0</v>
      </c>
      <c r="F246" s="6">
        <v>183686.55</v>
      </c>
      <c r="G246" s="6">
        <v>814944.85</v>
      </c>
      <c r="H246" s="15">
        <v>1002787.52</v>
      </c>
      <c r="I246" s="14">
        <v>0</v>
      </c>
      <c r="J246" s="6">
        <v>0</v>
      </c>
      <c r="K246" s="6">
        <v>0</v>
      </c>
      <c r="L246" s="6">
        <v>0</v>
      </c>
      <c r="M246" s="6">
        <v>0</v>
      </c>
      <c r="N246" s="15">
        <v>0</v>
      </c>
    </row>
    <row r="247" spans="1:14" x14ac:dyDescent="0.25">
      <c r="A247" s="25" t="s">
        <v>152</v>
      </c>
      <c r="B247" s="14">
        <v>4028.81</v>
      </c>
      <c r="C247" s="6">
        <v>0</v>
      </c>
      <c r="D247" s="6">
        <v>0</v>
      </c>
      <c r="E247" s="6">
        <v>0</v>
      </c>
      <c r="F247" s="6">
        <v>192401.77</v>
      </c>
      <c r="G247" s="6">
        <v>3567.52</v>
      </c>
      <c r="H247" s="15">
        <v>199998.1</v>
      </c>
      <c r="I247" s="14">
        <v>0</v>
      </c>
      <c r="J247" s="6">
        <v>0</v>
      </c>
      <c r="K247" s="6">
        <v>0</v>
      </c>
      <c r="L247" s="6">
        <v>0</v>
      </c>
      <c r="M247" s="6">
        <v>0</v>
      </c>
      <c r="N247" s="15">
        <v>0</v>
      </c>
    </row>
    <row r="248" spans="1:14" x14ac:dyDescent="0.25">
      <c r="A248" s="25" t="s">
        <v>153</v>
      </c>
      <c r="B248" s="14">
        <v>3901.5</v>
      </c>
      <c r="C248" s="6">
        <v>0</v>
      </c>
      <c r="D248" s="6">
        <v>0</v>
      </c>
      <c r="E248" s="6">
        <v>0</v>
      </c>
      <c r="F248" s="6">
        <v>156146.34</v>
      </c>
      <c r="G248" s="6">
        <v>224819</v>
      </c>
      <c r="H248" s="15">
        <v>384866.84</v>
      </c>
      <c r="I248" s="14">
        <v>0</v>
      </c>
      <c r="J248" s="6">
        <v>0</v>
      </c>
      <c r="K248" s="6">
        <v>0</v>
      </c>
      <c r="L248" s="6">
        <v>0</v>
      </c>
      <c r="M248" s="6">
        <v>0</v>
      </c>
      <c r="N248" s="15">
        <v>0</v>
      </c>
    </row>
    <row r="249" spans="1:14" x14ac:dyDescent="0.25">
      <c r="A249" s="22" t="s">
        <v>162</v>
      </c>
      <c r="B249" s="12">
        <f t="shared" ref="B249:H249" si="67">SUM(B245:B248)</f>
        <v>15987.93</v>
      </c>
      <c r="C249" s="5">
        <f t="shared" si="67"/>
        <v>0</v>
      </c>
      <c r="D249" s="5">
        <f t="shared" si="67"/>
        <v>0</v>
      </c>
      <c r="E249" s="5">
        <f t="shared" si="67"/>
        <v>0</v>
      </c>
      <c r="F249" s="5">
        <f t="shared" si="67"/>
        <v>1035635.96</v>
      </c>
      <c r="G249" s="5">
        <f t="shared" si="67"/>
        <v>1043331.37</v>
      </c>
      <c r="H249" s="13">
        <f t="shared" si="67"/>
        <v>2094955.2600000002</v>
      </c>
      <c r="I249" s="12">
        <f t="shared" ref="I249:N249" si="68">SUM(I245:I248)</f>
        <v>0</v>
      </c>
      <c r="J249" s="5">
        <f t="shared" si="68"/>
        <v>0</v>
      </c>
      <c r="K249" s="5">
        <f t="shared" si="68"/>
        <v>0</v>
      </c>
      <c r="L249" s="5">
        <f t="shared" si="68"/>
        <v>0</v>
      </c>
      <c r="M249" s="5">
        <f t="shared" si="68"/>
        <v>0</v>
      </c>
      <c r="N249" s="13">
        <f t="shared" si="68"/>
        <v>0</v>
      </c>
    </row>
    <row r="250" spans="1:14" x14ac:dyDescent="0.25">
      <c r="A250" s="24"/>
      <c r="B250" s="32"/>
      <c r="C250" s="33"/>
      <c r="D250" s="33"/>
      <c r="E250" s="33"/>
      <c r="F250" s="33"/>
      <c r="G250" s="33"/>
      <c r="H250" s="34"/>
      <c r="I250" s="32"/>
      <c r="J250" s="33"/>
      <c r="K250" s="33"/>
      <c r="L250" s="33"/>
      <c r="M250" s="33"/>
      <c r="N250" s="34"/>
    </row>
    <row r="251" spans="1:14" x14ac:dyDescent="0.25">
      <c r="A251" s="22" t="s">
        <v>198</v>
      </c>
      <c r="B251" s="32"/>
      <c r="C251" s="33"/>
      <c r="D251" s="33"/>
      <c r="E251" s="33"/>
      <c r="F251" s="33"/>
      <c r="G251" s="33"/>
      <c r="H251" s="34"/>
      <c r="I251" s="32"/>
      <c r="J251" s="33"/>
      <c r="K251" s="33"/>
      <c r="L251" s="33"/>
      <c r="M251" s="33"/>
      <c r="N251" s="34"/>
    </row>
    <row r="252" spans="1:14" x14ac:dyDescent="0.25">
      <c r="A252" s="25" t="s">
        <v>150</v>
      </c>
      <c r="B252" s="14">
        <v>9375</v>
      </c>
      <c r="C252" s="6">
        <v>0</v>
      </c>
      <c r="D252" s="6">
        <v>0</v>
      </c>
      <c r="E252" s="6">
        <v>0</v>
      </c>
      <c r="F252" s="6">
        <v>41319</v>
      </c>
      <c r="G252" s="6">
        <v>0</v>
      </c>
      <c r="H252" s="15">
        <v>50694</v>
      </c>
      <c r="I252" s="14">
        <v>0</v>
      </c>
      <c r="J252" s="6">
        <v>0</v>
      </c>
      <c r="K252" s="6">
        <v>0</v>
      </c>
      <c r="L252" s="6">
        <v>0</v>
      </c>
      <c r="M252" s="6">
        <v>450212</v>
      </c>
      <c r="N252" s="15">
        <v>450212</v>
      </c>
    </row>
    <row r="253" spans="1:14" x14ac:dyDescent="0.25">
      <c r="A253" s="25" t="s">
        <v>151</v>
      </c>
      <c r="B253" s="14">
        <v>9375</v>
      </c>
      <c r="C253" s="6">
        <v>0</v>
      </c>
      <c r="D253" s="6">
        <v>0</v>
      </c>
      <c r="E253" s="6">
        <v>0</v>
      </c>
      <c r="F253" s="6">
        <v>-7523</v>
      </c>
      <c r="G253" s="6">
        <v>0</v>
      </c>
      <c r="H253" s="15">
        <v>1852</v>
      </c>
      <c r="I253" s="14">
        <v>0</v>
      </c>
      <c r="J253" s="6">
        <v>0</v>
      </c>
      <c r="K253" s="6">
        <v>0</v>
      </c>
      <c r="L253" s="6">
        <v>0</v>
      </c>
      <c r="M253" s="6">
        <v>284822</v>
      </c>
      <c r="N253" s="15">
        <v>284822</v>
      </c>
    </row>
    <row r="254" spans="1:14" x14ac:dyDescent="0.25">
      <c r="A254" s="25" t="s">
        <v>152</v>
      </c>
      <c r="B254" s="14">
        <v>9375</v>
      </c>
      <c r="C254" s="6">
        <v>0</v>
      </c>
      <c r="D254" s="6">
        <v>0</v>
      </c>
      <c r="E254" s="6">
        <v>0</v>
      </c>
      <c r="F254" s="6">
        <v>63734</v>
      </c>
      <c r="G254" s="6">
        <v>0</v>
      </c>
      <c r="H254" s="15">
        <v>73109</v>
      </c>
      <c r="I254" s="14">
        <v>0</v>
      </c>
      <c r="J254" s="6">
        <v>0</v>
      </c>
      <c r="K254" s="6">
        <v>0</v>
      </c>
      <c r="L254" s="6">
        <v>0</v>
      </c>
      <c r="M254" s="6">
        <v>282508</v>
      </c>
      <c r="N254" s="15">
        <v>282508</v>
      </c>
    </row>
    <row r="255" spans="1:14" x14ac:dyDescent="0.25">
      <c r="A255" s="25" t="s">
        <v>153</v>
      </c>
      <c r="B255" s="14">
        <v>9375</v>
      </c>
      <c r="C255" s="6">
        <v>0</v>
      </c>
      <c r="D255" s="6">
        <v>0</v>
      </c>
      <c r="E255" s="6">
        <v>0</v>
      </c>
      <c r="F255" s="6">
        <v>35505</v>
      </c>
      <c r="G255" s="6">
        <v>0</v>
      </c>
      <c r="H255" s="15">
        <v>44880</v>
      </c>
      <c r="I255" s="14">
        <v>0</v>
      </c>
      <c r="J255" s="6">
        <v>0</v>
      </c>
      <c r="K255" s="6">
        <v>0</v>
      </c>
      <c r="L255" s="6">
        <v>0</v>
      </c>
      <c r="M255" s="6">
        <v>280792</v>
      </c>
      <c r="N255" s="15">
        <v>280792</v>
      </c>
    </row>
    <row r="256" spans="1:14" x14ac:dyDescent="0.25">
      <c r="A256" s="22" t="s">
        <v>162</v>
      </c>
      <c r="B256" s="12">
        <f t="shared" ref="B256:H256" si="69">SUM(B252:B255)</f>
        <v>37500</v>
      </c>
      <c r="C256" s="5">
        <f t="shared" si="69"/>
        <v>0</v>
      </c>
      <c r="D256" s="5">
        <f t="shared" si="69"/>
        <v>0</v>
      </c>
      <c r="E256" s="5">
        <f t="shared" si="69"/>
        <v>0</v>
      </c>
      <c r="F256" s="5">
        <f t="shared" si="69"/>
        <v>133035</v>
      </c>
      <c r="G256" s="5">
        <f t="shared" si="69"/>
        <v>0</v>
      </c>
      <c r="H256" s="13">
        <f t="shared" si="69"/>
        <v>170535</v>
      </c>
      <c r="I256" s="12">
        <f t="shared" ref="I256:N256" si="70">SUM(I252:I255)</f>
        <v>0</v>
      </c>
      <c r="J256" s="5">
        <f t="shared" si="70"/>
        <v>0</v>
      </c>
      <c r="K256" s="5">
        <f t="shared" si="70"/>
        <v>0</v>
      </c>
      <c r="L256" s="5">
        <f t="shared" si="70"/>
        <v>0</v>
      </c>
      <c r="M256" s="5">
        <f t="shared" si="70"/>
        <v>1298334</v>
      </c>
      <c r="N256" s="13">
        <f t="shared" si="70"/>
        <v>1298334</v>
      </c>
    </row>
    <row r="257" spans="1:14" x14ac:dyDescent="0.25">
      <c r="A257" s="24"/>
      <c r="B257" s="32"/>
      <c r="C257" s="33"/>
      <c r="D257" s="33"/>
      <c r="E257" s="33"/>
      <c r="F257" s="33"/>
      <c r="G257" s="33"/>
      <c r="H257" s="34"/>
      <c r="I257" s="32"/>
      <c r="J257" s="33"/>
      <c r="K257" s="33"/>
      <c r="L257" s="33"/>
      <c r="M257" s="33"/>
      <c r="N257" s="34"/>
    </row>
    <row r="258" spans="1:14" x14ac:dyDescent="0.25">
      <c r="A258" s="22" t="s">
        <v>199</v>
      </c>
      <c r="B258" s="32"/>
      <c r="C258" s="33"/>
      <c r="D258" s="33"/>
      <c r="E258" s="33"/>
      <c r="F258" s="33"/>
      <c r="G258" s="33"/>
      <c r="H258" s="34"/>
      <c r="I258" s="32"/>
      <c r="J258" s="33"/>
      <c r="K258" s="33"/>
      <c r="L258" s="33"/>
      <c r="M258" s="33"/>
      <c r="N258" s="34"/>
    </row>
    <row r="259" spans="1:14" x14ac:dyDescent="0.25">
      <c r="A259" s="25" t="s">
        <v>150</v>
      </c>
      <c r="B259" s="14">
        <v>0</v>
      </c>
      <c r="C259" s="6">
        <v>3111</v>
      </c>
      <c r="D259" s="6">
        <v>0</v>
      </c>
      <c r="E259" s="6">
        <v>0</v>
      </c>
      <c r="F259" s="6">
        <v>288980</v>
      </c>
      <c r="G259" s="6">
        <v>0</v>
      </c>
      <c r="H259" s="15">
        <v>292091</v>
      </c>
      <c r="I259" s="14">
        <v>0</v>
      </c>
      <c r="J259" s="6">
        <v>0</v>
      </c>
      <c r="K259" s="6">
        <v>0</v>
      </c>
      <c r="L259" s="6">
        <v>0</v>
      </c>
      <c r="M259" s="6">
        <v>0</v>
      </c>
      <c r="N259" s="15">
        <v>0</v>
      </c>
    </row>
    <row r="260" spans="1:14" x14ac:dyDescent="0.25">
      <c r="A260" s="25" t="s">
        <v>151</v>
      </c>
      <c r="B260" s="14">
        <v>0</v>
      </c>
      <c r="C260" s="6">
        <v>26992</v>
      </c>
      <c r="D260" s="6">
        <v>0</v>
      </c>
      <c r="E260" s="6">
        <v>0</v>
      </c>
      <c r="F260" s="6">
        <v>782406</v>
      </c>
      <c r="G260" s="6">
        <v>0</v>
      </c>
      <c r="H260" s="15">
        <v>809398</v>
      </c>
      <c r="I260" s="14">
        <v>0</v>
      </c>
      <c r="J260" s="6">
        <v>0</v>
      </c>
      <c r="K260" s="6">
        <v>0</v>
      </c>
      <c r="L260" s="6">
        <v>0</v>
      </c>
      <c r="M260" s="6">
        <v>0</v>
      </c>
      <c r="N260" s="15">
        <v>0</v>
      </c>
    </row>
    <row r="261" spans="1:14" x14ac:dyDescent="0.25">
      <c r="A261" s="25" t="s">
        <v>152</v>
      </c>
      <c r="B261" s="14">
        <v>0</v>
      </c>
      <c r="C261" s="6">
        <v>2788</v>
      </c>
      <c r="D261" s="6">
        <v>0</v>
      </c>
      <c r="E261" s="6">
        <v>0</v>
      </c>
      <c r="F261" s="6">
        <v>179177</v>
      </c>
      <c r="G261" s="6">
        <v>0</v>
      </c>
      <c r="H261" s="15">
        <v>181965</v>
      </c>
      <c r="I261" s="14">
        <v>0</v>
      </c>
      <c r="J261" s="6">
        <v>0</v>
      </c>
      <c r="K261" s="6">
        <v>0</v>
      </c>
      <c r="L261" s="6">
        <v>0</v>
      </c>
      <c r="M261" s="6">
        <v>0</v>
      </c>
      <c r="N261" s="15">
        <v>0</v>
      </c>
    </row>
    <row r="262" spans="1:14" x14ac:dyDescent="0.25">
      <c r="A262" s="25" t="s">
        <v>153</v>
      </c>
      <c r="B262" s="14">
        <v>0</v>
      </c>
      <c r="C262" s="6">
        <v>10385</v>
      </c>
      <c r="D262" s="6">
        <v>0</v>
      </c>
      <c r="E262" s="6">
        <v>0</v>
      </c>
      <c r="F262" s="6">
        <v>0</v>
      </c>
      <c r="G262" s="6">
        <v>712718</v>
      </c>
      <c r="H262" s="15">
        <v>723103</v>
      </c>
      <c r="I262" s="14">
        <v>0</v>
      </c>
      <c r="J262" s="6">
        <v>0</v>
      </c>
      <c r="K262" s="6">
        <v>0</v>
      </c>
      <c r="L262" s="6">
        <v>0</v>
      </c>
      <c r="M262" s="6">
        <v>0</v>
      </c>
      <c r="N262" s="15">
        <v>0</v>
      </c>
    </row>
    <row r="263" spans="1:14" x14ac:dyDescent="0.25">
      <c r="A263" s="22" t="s">
        <v>162</v>
      </c>
      <c r="B263" s="12">
        <f t="shared" ref="B263:H263" si="71">SUM(B259:B262)</f>
        <v>0</v>
      </c>
      <c r="C263" s="5">
        <f t="shared" si="71"/>
        <v>43276</v>
      </c>
      <c r="D263" s="5">
        <f t="shared" si="71"/>
        <v>0</v>
      </c>
      <c r="E263" s="5">
        <f t="shared" si="71"/>
        <v>0</v>
      </c>
      <c r="F263" s="5">
        <f t="shared" si="71"/>
        <v>1250563</v>
      </c>
      <c r="G263" s="5">
        <f t="shared" si="71"/>
        <v>712718</v>
      </c>
      <c r="H263" s="13">
        <f t="shared" si="71"/>
        <v>2006557</v>
      </c>
      <c r="I263" s="12">
        <f t="shared" ref="I263:N263" si="72">SUM(I259:I262)</f>
        <v>0</v>
      </c>
      <c r="J263" s="5">
        <f t="shared" si="72"/>
        <v>0</v>
      </c>
      <c r="K263" s="5">
        <f t="shared" si="72"/>
        <v>0</v>
      </c>
      <c r="L263" s="5">
        <f t="shared" si="72"/>
        <v>0</v>
      </c>
      <c r="M263" s="5">
        <f t="shared" si="72"/>
        <v>0</v>
      </c>
      <c r="N263" s="13">
        <f t="shared" si="72"/>
        <v>0</v>
      </c>
    </row>
    <row r="264" spans="1:14" x14ac:dyDescent="0.25">
      <c r="A264" s="24"/>
      <c r="B264" s="32"/>
      <c r="C264" s="33"/>
      <c r="D264" s="33"/>
      <c r="E264" s="33"/>
      <c r="F264" s="33"/>
      <c r="G264" s="33"/>
      <c r="H264" s="34"/>
      <c r="I264" s="32"/>
      <c r="J264" s="33"/>
      <c r="K264" s="33"/>
      <c r="L264" s="33"/>
      <c r="M264" s="33"/>
      <c r="N264" s="34"/>
    </row>
    <row r="265" spans="1:14" x14ac:dyDescent="0.25">
      <c r="A265" s="22" t="s">
        <v>200</v>
      </c>
      <c r="B265" s="32"/>
      <c r="C265" s="33"/>
      <c r="D265" s="33"/>
      <c r="E265" s="33"/>
      <c r="F265" s="33"/>
      <c r="G265" s="33"/>
      <c r="H265" s="34"/>
      <c r="I265" s="32"/>
      <c r="J265" s="33"/>
      <c r="K265" s="33"/>
      <c r="L265" s="33"/>
      <c r="M265" s="33"/>
      <c r="N265" s="34"/>
    </row>
    <row r="266" spans="1:14" x14ac:dyDescent="0.25">
      <c r="A266" s="25" t="s">
        <v>150</v>
      </c>
      <c r="B266" s="14">
        <v>51450</v>
      </c>
      <c r="C266" s="6">
        <v>0</v>
      </c>
      <c r="D266" s="6">
        <v>0</v>
      </c>
      <c r="E266" s="6">
        <v>0</v>
      </c>
      <c r="F266" s="6">
        <v>35017</v>
      </c>
      <c r="G266" s="6">
        <v>0</v>
      </c>
      <c r="H266" s="15">
        <v>86467</v>
      </c>
      <c r="I266" s="14">
        <v>0</v>
      </c>
      <c r="J266" s="6">
        <v>0</v>
      </c>
      <c r="K266" s="6">
        <v>0</v>
      </c>
      <c r="L266" s="6">
        <v>0</v>
      </c>
      <c r="M266" s="6">
        <v>0</v>
      </c>
      <c r="N266" s="15">
        <v>0</v>
      </c>
    </row>
    <row r="267" spans="1:14" x14ac:dyDescent="0.25">
      <c r="A267" s="25" t="s">
        <v>151</v>
      </c>
      <c r="B267" s="14">
        <v>67230</v>
      </c>
      <c r="C267" s="6">
        <v>0</v>
      </c>
      <c r="D267" s="6">
        <v>0</v>
      </c>
      <c r="E267" s="6">
        <v>0</v>
      </c>
      <c r="F267" s="6">
        <v>40001</v>
      </c>
      <c r="G267" s="6">
        <v>0</v>
      </c>
      <c r="H267" s="15">
        <v>107231</v>
      </c>
      <c r="I267" s="14">
        <v>0</v>
      </c>
      <c r="J267" s="6">
        <v>0</v>
      </c>
      <c r="K267" s="6">
        <v>0</v>
      </c>
      <c r="L267" s="6">
        <v>0</v>
      </c>
      <c r="M267" s="6">
        <v>0</v>
      </c>
      <c r="N267" s="15">
        <v>0</v>
      </c>
    </row>
    <row r="268" spans="1:14" x14ac:dyDescent="0.25">
      <c r="A268" s="25" t="s">
        <v>152</v>
      </c>
      <c r="B268" s="14">
        <v>84369</v>
      </c>
      <c r="C268" s="6">
        <v>0</v>
      </c>
      <c r="D268" s="6">
        <v>0</v>
      </c>
      <c r="E268" s="6">
        <v>0</v>
      </c>
      <c r="F268" s="6">
        <v>39629</v>
      </c>
      <c r="G268" s="6">
        <v>0</v>
      </c>
      <c r="H268" s="15">
        <v>123998</v>
      </c>
      <c r="I268" s="14">
        <v>0</v>
      </c>
      <c r="J268" s="6">
        <v>0</v>
      </c>
      <c r="K268" s="6">
        <v>0</v>
      </c>
      <c r="L268" s="6">
        <v>0</v>
      </c>
      <c r="M268" s="6">
        <v>0</v>
      </c>
      <c r="N268" s="15">
        <v>0</v>
      </c>
    </row>
    <row r="269" spans="1:14" x14ac:dyDescent="0.25">
      <c r="A269" s="25" t="s">
        <v>153</v>
      </c>
      <c r="B269" s="14">
        <v>70312</v>
      </c>
      <c r="C269" s="6">
        <v>0</v>
      </c>
      <c r="D269" s="6">
        <v>0</v>
      </c>
      <c r="E269" s="6">
        <v>0</v>
      </c>
      <c r="F269" s="6">
        <v>62542</v>
      </c>
      <c r="G269" s="6">
        <v>0</v>
      </c>
      <c r="H269" s="15">
        <v>132854</v>
      </c>
      <c r="I269" s="14">
        <v>0</v>
      </c>
      <c r="J269" s="6">
        <v>0</v>
      </c>
      <c r="K269" s="6">
        <v>0</v>
      </c>
      <c r="L269" s="6">
        <v>0</v>
      </c>
      <c r="M269" s="6">
        <v>0</v>
      </c>
      <c r="N269" s="15">
        <v>0</v>
      </c>
    </row>
    <row r="270" spans="1:14" x14ac:dyDescent="0.25">
      <c r="A270" s="22" t="s">
        <v>162</v>
      </c>
      <c r="B270" s="12">
        <f t="shared" ref="B270:H270" si="73">SUM(B266:B269)</f>
        <v>273361</v>
      </c>
      <c r="C270" s="5">
        <f t="shared" si="73"/>
        <v>0</v>
      </c>
      <c r="D270" s="5">
        <f t="shared" si="73"/>
        <v>0</v>
      </c>
      <c r="E270" s="5">
        <f t="shared" si="73"/>
        <v>0</v>
      </c>
      <c r="F270" s="5">
        <f t="shared" si="73"/>
        <v>177189</v>
      </c>
      <c r="G270" s="5">
        <f t="shared" si="73"/>
        <v>0</v>
      </c>
      <c r="H270" s="13">
        <f t="shared" si="73"/>
        <v>450550</v>
      </c>
      <c r="I270" s="12">
        <f t="shared" ref="I270:N270" si="74">SUM(I266:I269)</f>
        <v>0</v>
      </c>
      <c r="J270" s="5">
        <f t="shared" si="74"/>
        <v>0</v>
      </c>
      <c r="K270" s="5">
        <f t="shared" si="74"/>
        <v>0</v>
      </c>
      <c r="L270" s="5">
        <f t="shared" si="74"/>
        <v>0</v>
      </c>
      <c r="M270" s="5">
        <f t="shared" si="74"/>
        <v>0</v>
      </c>
      <c r="N270" s="13">
        <f t="shared" si="74"/>
        <v>0</v>
      </c>
    </row>
    <row r="271" spans="1:14" x14ac:dyDescent="0.25">
      <c r="A271" s="24"/>
      <c r="B271" s="32"/>
      <c r="C271" s="33"/>
      <c r="D271" s="33"/>
      <c r="E271" s="33"/>
      <c r="F271" s="33"/>
      <c r="G271" s="33"/>
      <c r="H271" s="34"/>
      <c r="I271" s="32"/>
      <c r="J271" s="33"/>
      <c r="K271" s="33"/>
      <c r="L271" s="33"/>
      <c r="M271" s="33"/>
      <c r="N271" s="34"/>
    </row>
    <row r="272" spans="1:14" x14ac:dyDescent="0.25">
      <c r="A272" s="22" t="s">
        <v>201</v>
      </c>
      <c r="B272" s="32"/>
      <c r="C272" s="33"/>
      <c r="D272" s="33"/>
      <c r="E272" s="33"/>
      <c r="F272" s="33"/>
      <c r="G272" s="33"/>
      <c r="H272" s="34"/>
      <c r="I272" s="32"/>
      <c r="J272" s="33"/>
      <c r="K272" s="33"/>
      <c r="L272" s="33"/>
      <c r="M272" s="33"/>
      <c r="N272" s="34"/>
    </row>
    <row r="273" spans="1:14" x14ac:dyDescent="0.25">
      <c r="A273" s="25" t="s">
        <v>150</v>
      </c>
      <c r="B273" s="14">
        <v>0</v>
      </c>
      <c r="C273" s="6">
        <v>864</v>
      </c>
      <c r="D273" s="6">
        <v>0</v>
      </c>
      <c r="E273" s="6">
        <v>0</v>
      </c>
      <c r="F273" s="6">
        <v>564018</v>
      </c>
      <c r="G273" s="6">
        <v>0</v>
      </c>
      <c r="H273" s="15">
        <v>564882</v>
      </c>
      <c r="I273" s="14">
        <v>0</v>
      </c>
      <c r="J273" s="6">
        <v>0</v>
      </c>
      <c r="K273" s="6">
        <v>0</v>
      </c>
      <c r="L273" s="6">
        <v>0</v>
      </c>
      <c r="M273" s="6">
        <v>0</v>
      </c>
      <c r="N273" s="15">
        <v>0</v>
      </c>
    </row>
    <row r="274" spans="1:14" x14ac:dyDescent="0.25">
      <c r="A274" s="25" t="s">
        <v>151</v>
      </c>
      <c r="B274" s="14">
        <v>0</v>
      </c>
      <c r="C274" s="6">
        <v>882</v>
      </c>
      <c r="D274" s="6">
        <v>0</v>
      </c>
      <c r="E274" s="6">
        <v>0</v>
      </c>
      <c r="F274" s="6">
        <v>284879</v>
      </c>
      <c r="G274" s="6">
        <v>0</v>
      </c>
      <c r="H274" s="15">
        <v>285761</v>
      </c>
      <c r="I274" s="14">
        <v>0</v>
      </c>
      <c r="J274" s="6">
        <v>0</v>
      </c>
      <c r="K274" s="6">
        <v>0</v>
      </c>
      <c r="L274" s="6">
        <v>0</v>
      </c>
      <c r="M274" s="6">
        <v>0</v>
      </c>
      <c r="N274" s="15">
        <v>0</v>
      </c>
    </row>
    <row r="275" spans="1:14" x14ac:dyDescent="0.25">
      <c r="A275" s="25" t="s">
        <v>152</v>
      </c>
      <c r="B275" s="14">
        <v>0</v>
      </c>
      <c r="C275" s="6">
        <v>8588</v>
      </c>
      <c r="D275" s="6">
        <v>0</v>
      </c>
      <c r="E275" s="6">
        <v>0</v>
      </c>
      <c r="F275" s="6">
        <v>103895</v>
      </c>
      <c r="G275" s="6">
        <v>0</v>
      </c>
      <c r="H275" s="15">
        <v>112483</v>
      </c>
      <c r="I275" s="14">
        <v>0</v>
      </c>
      <c r="J275" s="6">
        <v>0</v>
      </c>
      <c r="K275" s="6">
        <v>0</v>
      </c>
      <c r="L275" s="6">
        <v>0</v>
      </c>
      <c r="M275" s="6">
        <v>0</v>
      </c>
      <c r="N275" s="15">
        <v>0</v>
      </c>
    </row>
    <row r="276" spans="1:14" x14ac:dyDescent="0.25">
      <c r="A276" s="25" t="s">
        <v>153</v>
      </c>
      <c r="B276" s="14">
        <v>0</v>
      </c>
      <c r="C276" s="6">
        <v>6794</v>
      </c>
      <c r="D276" s="6">
        <v>0</v>
      </c>
      <c r="E276" s="6">
        <v>0</v>
      </c>
      <c r="F276" s="6">
        <v>838394</v>
      </c>
      <c r="G276" s="6">
        <v>0</v>
      </c>
      <c r="H276" s="15">
        <v>845188</v>
      </c>
      <c r="I276" s="14">
        <v>0</v>
      </c>
      <c r="J276" s="6">
        <v>0</v>
      </c>
      <c r="K276" s="6">
        <v>0</v>
      </c>
      <c r="L276" s="6">
        <v>0</v>
      </c>
      <c r="M276" s="6">
        <v>0</v>
      </c>
      <c r="N276" s="15">
        <v>0</v>
      </c>
    </row>
    <row r="277" spans="1:14" x14ac:dyDescent="0.25">
      <c r="A277" s="22" t="s">
        <v>162</v>
      </c>
      <c r="B277" s="12">
        <f t="shared" ref="B277:H277" si="75">SUM(B273:B276)</f>
        <v>0</v>
      </c>
      <c r="C277" s="5">
        <f t="shared" si="75"/>
        <v>17128</v>
      </c>
      <c r="D277" s="5">
        <f t="shared" si="75"/>
        <v>0</v>
      </c>
      <c r="E277" s="5">
        <f t="shared" si="75"/>
        <v>0</v>
      </c>
      <c r="F277" s="5">
        <f t="shared" si="75"/>
        <v>1791186</v>
      </c>
      <c r="G277" s="5">
        <f t="shared" si="75"/>
        <v>0</v>
      </c>
      <c r="H277" s="13">
        <f t="shared" si="75"/>
        <v>1808314</v>
      </c>
      <c r="I277" s="12">
        <f t="shared" ref="I277:N277" si="76">SUM(I273:I276)</f>
        <v>0</v>
      </c>
      <c r="J277" s="5">
        <f t="shared" si="76"/>
        <v>0</v>
      </c>
      <c r="K277" s="5">
        <f t="shared" si="76"/>
        <v>0</v>
      </c>
      <c r="L277" s="5">
        <f t="shared" si="76"/>
        <v>0</v>
      </c>
      <c r="M277" s="5">
        <f t="shared" si="76"/>
        <v>0</v>
      </c>
      <c r="N277" s="13">
        <f t="shared" si="76"/>
        <v>0</v>
      </c>
    </row>
    <row r="278" spans="1:14" x14ac:dyDescent="0.25">
      <c r="A278" s="24"/>
      <c r="B278" s="32"/>
      <c r="C278" s="33"/>
      <c r="D278" s="33"/>
      <c r="E278" s="33"/>
      <c r="F278" s="33"/>
      <c r="G278" s="33"/>
      <c r="H278" s="34"/>
      <c r="I278" s="32"/>
      <c r="J278" s="33"/>
      <c r="K278" s="33"/>
      <c r="L278" s="33"/>
      <c r="M278" s="33"/>
      <c r="N278" s="34"/>
    </row>
    <row r="279" spans="1:14" x14ac:dyDescent="0.25">
      <c r="A279" s="22" t="s">
        <v>202</v>
      </c>
      <c r="B279" s="32"/>
      <c r="C279" s="33"/>
      <c r="D279" s="33"/>
      <c r="E279" s="33"/>
      <c r="F279" s="33"/>
      <c r="G279" s="33"/>
      <c r="H279" s="34"/>
      <c r="I279" s="32"/>
      <c r="J279" s="33"/>
      <c r="K279" s="33"/>
      <c r="L279" s="33"/>
      <c r="M279" s="33"/>
      <c r="N279" s="34"/>
    </row>
    <row r="280" spans="1:14" x14ac:dyDescent="0.25">
      <c r="A280" s="25" t="s">
        <v>150</v>
      </c>
      <c r="B280" s="14">
        <v>0</v>
      </c>
      <c r="C280" s="6">
        <v>0</v>
      </c>
      <c r="D280" s="6">
        <v>0</v>
      </c>
      <c r="E280" s="6">
        <v>0</v>
      </c>
      <c r="F280" s="6">
        <v>672382.01</v>
      </c>
      <c r="G280" s="6">
        <v>0</v>
      </c>
      <c r="H280" s="15">
        <v>672382.01</v>
      </c>
      <c r="I280" s="14">
        <v>0</v>
      </c>
      <c r="J280" s="6">
        <v>0</v>
      </c>
      <c r="K280" s="6">
        <v>0</v>
      </c>
      <c r="L280" s="6">
        <v>0</v>
      </c>
      <c r="M280" s="6">
        <v>0</v>
      </c>
      <c r="N280" s="15">
        <v>0</v>
      </c>
    </row>
    <row r="281" spans="1:14" x14ac:dyDescent="0.25">
      <c r="A281" s="25" t="s">
        <v>151</v>
      </c>
      <c r="B281" s="14">
        <v>0</v>
      </c>
      <c r="C281" s="6">
        <v>0</v>
      </c>
      <c r="D281" s="6">
        <v>0</v>
      </c>
      <c r="E281" s="6">
        <v>0</v>
      </c>
      <c r="F281" s="6">
        <v>258262.88</v>
      </c>
      <c r="G281" s="6">
        <v>0</v>
      </c>
      <c r="H281" s="15">
        <v>258262.88</v>
      </c>
      <c r="I281" s="14">
        <v>0</v>
      </c>
      <c r="J281" s="6">
        <v>0</v>
      </c>
      <c r="K281" s="6">
        <v>0</v>
      </c>
      <c r="L281" s="6">
        <v>0</v>
      </c>
      <c r="M281" s="6">
        <v>0</v>
      </c>
      <c r="N281" s="15">
        <v>0</v>
      </c>
    </row>
    <row r="282" spans="1:14" x14ac:dyDescent="0.25">
      <c r="A282" s="25" t="s">
        <v>152</v>
      </c>
      <c r="B282" s="14">
        <v>0</v>
      </c>
      <c r="C282" s="6">
        <v>0</v>
      </c>
      <c r="D282" s="6">
        <v>0</v>
      </c>
      <c r="E282" s="6">
        <v>0</v>
      </c>
      <c r="F282" s="6">
        <v>453418.89</v>
      </c>
      <c r="G282" s="6">
        <v>0</v>
      </c>
      <c r="H282" s="15">
        <v>453418.89</v>
      </c>
      <c r="I282" s="14">
        <v>0</v>
      </c>
      <c r="J282" s="6">
        <v>0</v>
      </c>
      <c r="K282" s="6">
        <v>0</v>
      </c>
      <c r="L282" s="6">
        <v>0</v>
      </c>
      <c r="M282" s="6">
        <v>0</v>
      </c>
      <c r="N282" s="15">
        <v>0</v>
      </c>
    </row>
    <row r="283" spans="1:14" x14ac:dyDescent="0.25">
      <c r="A283" s="25" t="s">
        <v>153</v>
      </c>
      <c r="B283" s="14">
        <v>0</v>
      </c>
      <c r="C283" s="6">
        <v>0</v>
      </c>
      <c r="D283" s="6">
        <v>0</v>
      </c>
      <c r="E283" s="6">
        <v>0</v>
      </c>
      <c r="F283" s="6">
        <v>394479.21</v>
      </c>
      <c r="G283" s="6">
        <v>0</v>
      </c>
      <c r="H283" s="15">
        <v>394479.21</v>
      </c>
      <c r="I283" s="14">
        <v>0</v>
      </c>
      <c r="J283" s="6">
        <v>0</v>
      </c>
      <c r="K283" s="6">
        <v>0</v>
      </c>
      <c r="L283" s="6">
        <v>0</v>
      </c>
      <c r="M283" s="6">
        <v>0</v>
      </c>
      <c r="N283" s="15">
        <v>0</v>
      </c>
    </row>
    <row r="284" spans="1:14" x14ac:dyDescent="0.25">
      <c r="A284" s="22" t="s">
        <v>162</v>
      </c>
      <c r="B284" s="12">
        <f t="shared" ref="B284:H284" si="77">SUM(B280:B283)</f>
        <v>0</v>
      </c>
      <c r="C284" s="5">
        <f t="shared" si="77"/>
        <v>0</v>
      </c>
      <c r="D284" s="5">
        <f t="shared" si="77"/>
        <v>0</v>
      </c>
      <c r="E284" s="5">
        <f t="shared" si="77"/>
        <v>0</v>
      </c>
      <c r="F284" s="5">
        <f t="shared" si="77"/>
        <v>1778542.99</v>
      </c>
      <c r="G284" s="5">
        <f t="shared" si="77"/>
        <v>0</v>
      </c>
      <c r="H284" s="13">
        <f t="shared" si="77"/>
        <v>1778542.99</v>
      </c>
      <c r="I284" s="12">
        <f t="shared" ref="I284:N284" si="78">SUM(I280:I283)</f>
        <v>0</v>
      </c>
      <c r="J284" s="5">
        <f t="shared" si="78"/>
        <v>0</v>
      </c>
      <c r="K284" s="5">
        <f t="shared" si="78"/>
        <v>0</v>
      </c>
      <c r="L284" s="5">
        <f t="shared" si="78"/>
        <v>0</v>
      </c>
      <c r="M284" s="5">
        <f t="shared" si="78"/>
        <v>0</v>
      </c>
      <c r="N284" s="13">
        <f t="shared" si="78"/>
        <v>0</v>
      </c>
    </row>
    <row r="285" spans="1:14" x14ac:dyDescent="0.25">
      <c r="A285" s="24"/>
      <c r="B285" s="32"/>
      <c r="C285" s="33"/>
      <c r="D285" s="33"/>
      <c r="E285" s="33"/>
      <c r="F285" s="33"/>
      <c r="G285" s="33"/>
      <c r="H285" s="34"/>
      <c r="I285" s="32"/>
      <c r="J285" s="33"/>
      <c r="K285" s="33"/>
      <c r="L285" s="33"/>
      <c r="M285" s="33"/>
      <c r="N285" s="34"/>
    </row>
    <row r="286" spans="1:14" x14ac:dyDescent="0.25">
      <c r="A286" s="22" t="s">
        <v>203</v>
      </c>
      <c r="B286" s="32"/>
      <c r="C286" s="33"/>
      <c r="D286" s="33"/>
      <c r="E286" s="33"/>
      <c r="F286" s="33"/>
      <c r="G286" s="33"/>
      <c r="H286" s="34"/>
      <c r="I286" s="32"/>
      <c r="J286" s="33"/>
      <c r="K286" s="33"/>
      <c r="L286" s="33"/>
      <c r="M286" s="33"/>
      <c r="N286" s="34"/>
    </row>
    <row r="287" spans="1:14" x14ac:dyDescent="0.25">
      <c r="A287" s="25" t="s">
        <v>150</v>
      </c>
      <c r="B287" s="14">
        <v>0</v>
      </c>
      <c r="C287" s="6">
        <v>5906</v>
      </c>
      <c r="D287" s="6">
        <v>0</v>
      </c>
      <c r="E287" s="6">
        <v>0</v>
      </c>
      <c r="F287" s="6">
        <v>1259616</v>
      </c>
      <c r="G287" s="6">
        <v>0</v>
      </c>
      <c r="H287" s="15">
        <v>1265522</v>
      </c>
      <c r="I287" s="14">
        <v>0</v>
      </c>
      <c r="J287" s="6">
        <v>0</v>
      </c>
      <c r="K287" s="6">
        <v>0</v>
      </c>
      <c r="L287" s="6">
        <v>0</v>
      </c>
      <c r="M287" s="6">
        <v>318954</v>
      </c>
      <c r="N287" s="15">
        <v>318954</v>
      </c>
    </row>
    <row r="288" spans="1:14" x14ac:dyDescent="0.25">
      <c r="A288" s="25" t="s">
        <v>151</v>
      </c>
      <c r="B288" s="14">
        <v>0</v>
      </c>
      <c r="C288" s="6">
        <v>6804</v>
      </c>
      <c r="D288" s="6">
        <v>0</v>
      </c>
      <c r="E288" s="6">
        <v>0</v>
      </c>
      <c r="F288" s="6">
        <v>2774778</v>
      </c>
      <c r="G288" s="6">
        <v>0</v>
      </c>
      <c r="H288" s="15">
        <v>2781582</v>
      </c>
      <c r="I288" s="14">
        <v>0</v>
      </c>
      <c r="J288" s="6">
        <v>0</v>
      </c>
      <c r="K288" s="6">
        <v>0</v>
      </c>
      <c r="L288" s="6">
        <v>0</v>
      </c>
      <c r="M288" s="6">
        <v>318954</v>
      </c>
      <c r="N288" s="15">
        <v>318954</v>
      </c>
    </row>
    <row r="289" spans="1:14" x14ac:dyDescent="0.25">
      <c r="A289" s="25" t="s">
        <v>152</v>
      </c>
      <c r="B289" s="14">
        <v>0</v>
      </c>
      <c r="C289" s="6">
        <v>6959</v>
      </c>
      <c r="D289" s="6">
        <v>0</v>
      </c>
      <c r="E289" s="6">
        <v>0</v>
      </c>
      <c r="F289" s="6">
        <v>483103</v>
      </c>
      <c r="G289" s="6">
        <v>0</v>
      </c>
      <c r="H289" s="15">
        <v>490062</v>
      </c>
      <c r="I289" s="14">
        <v>0</v>
      </c>
      <c r="J289" s="6">
        <v>0</v>
      </c>
      <c r="K289" s="6">
        <v>0</v>
      </c>
      <c r="L289" s="6">
        <v>0</v>
      </c>
      <c r="M289" s="6">
        <v>318954</v>
      </c>
      <c r="N289" s="15">
        <v>318954</v>
      </c>
    </row>
    <row r="290" spans="1:14" x14ac:dyDescent="0.25">
      <c r="A290" s="25" t="s">
        <v>153</v>
      </c>
      <c r="B290" s="14">
        <v>0</v>
      </c>
      <c r="C290" s="6">
        <v>9410</v>
      </c>
      <c r="D290" s="6">
        <v>0</v>
      </c>
      <c r="E290" s="6">
        <v>0</v>
      </c>
      <c r="F290" s="6">
        <v>984876</v>
      </c>
      <c r="G290" s="6">
        <v>0</v>
      </c>
      <c r="H290" s="15">
        <v>994286</v>
      </c>
      <c r="I290" s="14">
        <v>0</v>
      </c>
      <c r="J290" s="6">
        <v>0</v>
      </c>
      <c r="K290" s="6">
        <v>0</v>
      </c>
      <c r="L290" s="6">
        <v>0</v>
      </c>
      <c r="M290" s="6">
        <v>418954</v>
      </c>
      <c r="N290" s="15">
        <v>418954</v>
      </c>
    </row>
    <row r="291" spans="1:14" ht="15.75" thickBot="1" x14ac:dyDescent="0.3">
      <c r="A291" s="26" t="s">
        <v>162</v>
      </c>
      <c r="B291" s="16">
        <f t="shared" ref="B291:H291" si="79">SUM(B287:B290)</f>
        <v>0</v>
      </c>
      <c r="C291" s="21">
        <f t="shared" si="79"/>
        <v>29079</v>
      </c>
      <c r="D291" s="21">
        <f t="shared" si="79"/>
        <v>0</v>
      </c>
      <c r="E291" s="21">
        <f t="shared" si="79"/>
        <v>0</v>
      </c>
      <c r="F291" s="21">
        <f t="shared" si="79"/>
        <v>5502373</v>
      </c>
      <c r="G291" s="21">
        <f t="shared" si="79"/>
        <v>0</v>
      </c>
      <c r="H291" s="17">
        <f t="shared" si="79"/>
        <v>5531452</v>
      </c>
      <c r="I291" s="16">
        <f t="shared" ref="I291:N291" si="80">SUM(I287:I290)</f>
        <v>0</v>
      </c>
      <c r="J291" s="21">
        <f t="shared" si="80"/>
        <v>0</v>
      </c>
      <c r="K291" s="21">
        <f t="shared" si="80"/>
        <v>0</v>
      </c>
      <c r="L291" s="21">
        <f t="shared" si="80"/>
        <v>0</v>
      </c>
      <c r="M291" s="21">
        <f t="shared" si="80"/>
        <v>1375816</v>
      </c>
      <c r="N291" s="17">
        <f t="shared" si="80"/>
        <v>1375816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6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48A8B187EA04DB5D5C32CAC2758ED" ma:contentTypeVersion="14" ma:contentTypeDescription="Create a new document." ma:contentTypeScope="" ma:versionID="055a8475b88cf22820ce988021b8f336">
  <xsd:schema xmlns:xsd="http://www.w3.org/2001/XMLSchema" xmlns:xs="http://www.w3.org/2001/XMLSchema" xmlns:p="http://schemas.microsoft.com/office/2006/metadata/properties" xmlns:ns2="1bb9b10e-6670-40f3-accd-09b7b67d9fd7" xmlns:ns3="a5ed19b5-2360-4de0-9fc4-179a3874f367" targetNamespace="http://schemas.microsoft.com/office/2006/metadata/properties" ma:root="true" ma:fieldsID="7e58bfd619edfd202d4e1c308f14b253" ns2:_="" ns3:_="">
    <xsd:import namespace="1bb9b10e-6670-40f3-accd-09b7b67d9fd7"/>
    <xsd:import namespace="a5ed19b5-2360-4de0-9fc4-179a3874f3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9b10e-6670-40f3-accd-09b7b67d9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f20d558-f54a-4a65-85fe-510b72e42321}" ma:internalName="TaxCatchAll" ma:showField="CatchAllData" ma:web="1bb9b10e-6670-40f3-accd-09b7b67d9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19b5-2360-4de0-9fc4-179a3874f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d19b5-2360-4de0-9fc4-179a3874f367">
      <Terms xmlns="http://schemas.microsoft.com/office/infopath/2007/PartnerControls"/>
    </lcf76f155ced4ddcb4097134ff3c332f>
    <TaxCatchAll xmlns="1bb9b10e-6670-40f3-accd-09b7b67d9f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867D7-BCEF-4C64-8F90-EC16C3D5EE63}"/>
</file>

<file path=customXml/itemProps2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2024-06-12T00:58:49Z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0x01010023548A8B187EA04DB5D5C32CAC2758ED</vt:lpwstr>
  </property>
</Properties>
</file>