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2\202405 (Final)\"/>
    </mc:Choice>
  </mc:AlternateContent>
  <xr:revisionPtr revIDLastSave="0" documentId="13_ncr:1_{32F81378-0272-4BAB-B9E3-55127129B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  <sheet name="A08" sheetId="9" r:id="rId9"/>
    <sheet name="B01" sheetId="10" r:id="rId10"/>
    <sheet name="B02" sheetId="11" r:id="rId11"/>
    <sheet name="B03" sheetId="12" r:id="rId12"/>
    <sheet name="B04" sheetId="13" r:id="rId13"/>
    <sheet name="B05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9"/>
  <c r="A10" i="10"/>
  <c r="A10" i="11"/>
  <c r="A10" i="12"/>
  <c r="A10" i="13"/>
  <c r="A10" i="14"/>
  <c r="A10" i="2"/>
  <c r="A6" i="3"/>
  <c r="A6" i="4"/>
  <c r="A6" i="5"/>
  <c r="A6" i="6"/>
  <c r="A6" i="7"/>
  <c r="A6" i="8"/>
  <c r="A6" i="9"/>
  <c r="A6" i="10"/>
  <c r="A6" i="11"/>
  <c r="A6" i="12"/>
  <c r="A6" i="13"/>
  <c r="A6" i="14"/>
  <c r="A6" i="2"/>
  <c r="A9" i="6"/>
  <c r="A7" i="6"/>
  <c r="A9" i="14"/>
  <c r="A7" i="14"/>
  <c r="A9" i="13"/>
  <c r="A7" i="13"/>
  <c r="A9" i="12"/>
  <c r="A7" i="12"/>
  <c r="A9" i="11"/>
  <c r="A7" i="11"/>
  <c r="A9" i="10"/>
  <c r="A7" i="10"/>
  <c r="A9" i="9"/>
  <c r="A7" i="9"/>
  <c r="A9" i="8"/>
  <c r="A7" i="8"/>
  <c r="A9" i="7"/>
  <c r="A7" i="7"/>
  <c r="A9" i="5"/>
  <c r="A7" i="5"/>
  <c r="A9" i="4"/>
  <c r="A7" i="4"/>
  <c r="A9" i="3"/>
  <c r="A7" i="3"/>
  <c r="A9" i="2"/>
  <c r="A7" i="2"/>
  <c r="U17" i="3" l="1"/>
  <c r="U16" i="3"/>
  <c r="U15" i="3" l="1"/>
  <c r="B108" i="13" l="1"/>
  <c r="P108" i="4"/>
  <c r="K136" i="11"/>
  <c r="F178" i="6"/>
  <c r="C178" i="6"/>
  <c r="Q206" i="4"/>
  <c r="C73" i="12"/>
  <c r="Q73" i="12"/>
  <c r="O73" i="12"/>
  <c r="F73" i="7"/>
  <c r="C80" i="6"/>
  <c r="O150" i="4"/>
  <c r="K66" i="5"/>
  <c r="E80" i="6"/>
  <c r="T80" i="6"/>
  <c r="P80" i="6"/>
  <c r="U52" i="8"/>
  <c r="I38" i="10"/>
  <c r="J87" i="7"/>
  <c r="Q143" i="7"/>
  <c r="B38" i="10"/>
  <c r="E38" i="10"/>
  <c r="R31" i="12"/>
  <c r="C178" i="12"/>
  <c r="S150" i="6"/>
  <c r="P150" i="6"/>
  <c r="I136" i="11"/>
  <c r="H136" i="11"/>
  <c r="B108" i="4"/>
  <c r="J31" i="10"/>
  <c r="L108" i="3"/>
  <c r="J115" i="14"/>
  <c r="B115" i="14"/>
  <c r="B199" i="14"/>
  <c r="F199" i="14"/>
  <c r="M136" i="6"/>
  <c r="L129" i="11"/>
  <c r="L164" i="12"/>
  <c r="I213" i="2"/>
  <c r="P213" i="2"/>
  <c r="O213" i="2"/>
  <c r="E213" i="2"/>
  <c r="L213" i="2"/>
  <c r="Q143" i="12"/>
  <c r="L192" i="14"/>
  <c r="J143" i="12"/>
  <c r="N143" i="12"/>
  <c r="B115" i="11"/>
  <c r="D59" i="6"/>
  <c r="H150" i="6"/>
  <c r="N24" i="8"/>
  <c r="J164" i="4"/>
  <c r="U164" i="4"/>
  <c r="M164" i="4"/>
  <c r="L164" i="4"/>
  <c r="C45" i="13"/>
  <c r="M185" i="5"/>
  <c r="K185" i="5"/>
  <c r="R185" i="5"/>
  <c r="F185" i="5"/>
  <c r="E171" i="14"/>
  <c r="C171" i="14"/>
  <c r="R73" i="7"/>
  <c r="J73" i="7"/>
  <c r="O73" i="7"/>
  <c r="N73" i="7"/>
  <c r="D73" i="7"/>
  <c r="I45" i="9"/>
  <c r="C94" i="11"/>
  <c r="C199" i="12"/>
  <c r="R199" i="12"/>
  <c r="P199" i="12"/>
  <c r="N199" i="12"/>
  <c r="F199" i="12"/>
  <c r="J94" i="14"/>
  <c r="I94" i="14"/>
  <c r="K94" i="4"/>
  <c r="E31" i="13"/>
  <c r="K199" i="14"/>
  <c r="H108" i="5"/>
  <c r="P108" i="5"/>
  <c r="O108" i="5"/>
  <c r="S108" i="5"/>
  <c r="K108" i="5"/>
  <c r="K213" i="6"/>
  <c r="P206" i="4"/>
  <c r="T206" i="4"/>
  <c r="K206" i="4"/>
  <c r="H59" i="6"/>
  <c r="L122" i="2"/>
  <c r="P150" i="4"/>
  <c r="I150" i="4"/>
  <c r="G150" i="4"/>
  <c r="K150" i="4"/>
  <c r="F164" i="4"/>
  <c r="C164" i="4"/>
  <c r="T164" i="4"/>
  <c r="I164" i="4"/>
  <c r="O164" i="4"/>
  <c r="S164" i="4"/>
  <c r="R164" i="4"/>
  <c r="K108" i="10"/>
  <c r="M94" i="14"/>
  <c r="M115" i="14"/>
  <c r="H52" i="8"/>
  <c r="S52" i="8"/>
  <c r="B66" i="5"/>
  <c r="J108" i="4"/>
  <c r="C213" i="2"/>
  <c r="H213" i="2"/>
  <c r="I115" i="11"/>
  <c r="R24" i="8"/>
  <c r="Q108" i="8"/>
  <c r="S199" i="4"/>
  <c r="I122" i="10"/>
  <c r="Q185" i="5"/>
  <c r="D108" i="13"/>
  <c r="E136" i="11"/>
  <c r="J136" i="11"/>
  <c r="C94" i="13"/>
  <c r="M31" i="12"/>
  <c r="V94" i="8"/>
  <c r="G157" i="9"/>
  <c r="N157" i="9"/>
  <c r="C38" i="10"/>
  <c r="I80" i="12"/>
  <c r="R80" i="12"/>
  <c r="C80" i="12"/>
  <c r="N122" i="4"/>
  <c r="I178" i="6"/>
  <c r="O178" i="6"/>
  <c r="D178" i="6"/>
  <c r="J178" i="6"/>
  <c r="E178" i="6"/>
  <c r="M178" i="6"/>
  <c r="Q66" i="7"/>
  <c r="J171" i="14"/>
  <c r="S73" i="7"/>
  <c r="L73" i="12"/>
  <c r="R73" i="12"/>
  <c r="K80" i="6"/>
  <c r="L80" i="6"/>
  <c r="B80" i="6"/>
  <c r="J59" i="14"/>
  <c r="M108" i="3"/>
  <c r="K108" i="3"/>
  <c r="E108" i="3"/>
  <c r="J185" i="5" l="1"/>
  <c r="B94" i="3"/>
  <c r="S94" i="8"/>
  <c r="P122" i="2"/>
  <c r="H122" i="10"/>
  <c r="R150" i="6"/>
  <c r="K171" i="14"/>
  <c r="F38" i="10"/>
  <c r="J136" i="6"/>
  <c r="T73" i="7"/>
  <c r="L66" i="5"/>
  <c r="D45" i="13"/>
  <c r="K73" i="7"/>
  <c r="P73" i="7"/>
  <c r="L108" i="5"/>
  <c r="E80" i="8"/>
  <c r="I115" i="14"/>
  <c r="F157" i="9"/>
  <c r="K115" i="11"/>
  <c r="B66" i="3"/>
  <c r="G178" i="6"/>
  <c r="C108" i="5"/>
  <c r="P178" i="6"/>
  <c r="R115" i="5"/>
  <c r="I108" i="5"/>
  <c r="C129" i="13"/>
  <c r="G73" i="12"/>
  <c r="L143" i="7"/>
  <c r="O143" i="7"/>
  <c r="C150" i="4"/>
  <c r="F136" i="11"/>
  <c r="H178" i="6"/>
  <c r="B178" i="6"/>
  <c r="T178" i="6"/>
  <c r="F24" i="8"/>
  <c r="L59" i="14"/>
  <c r="F150" i="6"/>
  <c r="L178" i="12"/>
  <c r="G38" i="10"/>
  <c r="G199" i="12"/>
  <c r="T115" i="4"/>
  <c r="E185" i="5"/>
  <c r="K38" i="10"/>
  <c r="I185" i="5"/>
  <c r="I150" i="6"/>
  <c r="R52" i="8"/>
  <c r="E59" i="14"/>
  <c r="K59" i="14"/>
  <c r="N213" i="2"/>
  <c r="J80" i="6"/>
  <c r="N178" i="2"/>
  <c r="O206" i="4"/>
  <c r="K164" i="4"/>
  <c r="G164" i="4"/>
  <c r="E178" i="8"/>
  <c r="U150" i="4"/>
  <c r="O199" i="12"/>
  <c r="G185" i="5"/>
  <c r="K24" i="8"/>
  <c r="J122" i="10"/>
  <c r="G115" i="11"/>
  <c r="K199" i="12"/>
  <c r="F115" i="4"/>
  <c r="N164" i="4"/>
  <c r="D94" i="14"/>
  <c r="E73" i="7"/>
  <c r="L94" i="11"/>
  <c r="P164" i="4"/>
  <c r="J115" i="11"/>
  <c r="N199" i="4"/>
  <c r="H143" i="12"/>
  <c r="E115" i="11"/>
  <c r="T122" i="4"/>
  <c r="P24" i="8"/>
  <c r="I143" i="12"/>
  <c r="O87" i="12"/>
  <c r="I59" i="14"/>
  <c r="D38" i="10"/>
  <c r="H38" i="10"/>
  <c r="P185" i="5"/>
  <c r="S185" i="5"/>
  <c r="O185" i="5"/>
  <c r="B94" i="14"/>
  <c r="G24" i="8"/>
  <c r="D24" i="8"/>
  <c r="V24" i="8"/>
  <c r="P143" i="12"/>
  <c r="M143" i="12"/>
  <c r="F143" i="12"/>
  <c r="L115" i="11"/>
  <c r="L199" i="12"/>
  <c r="Q199" i="12"/>
  <c r="O143" i="12"/>
  <c r="C143" i="12"/>
  <c r="T192" i="7"/>
  <c r="L24" i="8"/>
  <c r="U24" i="8"/>
  <c r="Q24" i="8"/>
  <c r="E24" i="8"/>
  <c r="H24" i="8"/>
  <c r="G171" i="14"/>
  <c r="F178" i="12"/>
  <c r="B73" i="7"/>
  <c r="M73" i="7"/>
  <c r="J87" i="11"/>
  <c r="J66" i="5"/>
  <c r="D66" i="5"/>
  <c r="G108" i="3"/>
  <c r="R108" i="3"/>
  <c r="D178" i="12"/>
  <c r="L185" i="5"/>
  <c r="C213" i="7"/>
  <c r="U213" i="7"/>
  <c r="L73" i="7"/>
  <c r="U73" i="7"/>
  <c r="D73" i="12"/>
  <c r="C94" i="14"/>
  <c r="B213" i="8"/>
  <c r="G101" i="12"/>
  <c r="P52" i="8"/>
  <c r="B31" i="13"/>
  <c r="T94" i="8"/>
  <c r="I178" i="3"/>
  <c r="E136" i="13"/>
  <c r="I178" i="12"/>
  <c r="H94" i="8"/>
  <c r="K59" i="5"/>
  <c r="P206" i="5"/>
  <c r="G52" i="8"/>
  <c r="F59" i="6"/>
  <c r="R143" i="7"/>
  <c r="K38" i="14"/>
  <c r="H66" i="4"/>
  <c r="I213" i="6"/>
  <c r="E199" i="14"/>
  <c r="F143" i="7"/>
  <c r="D108" i="5"/>
  <c r="D199" i="14"/>
  <c r="M206" i="4"/>
  <c r="I143" i="7"/>
  <c r="I101" i="12"/>
  <c r="U59" i="6"/>
  <c r="P171" i="12"/>
  <c r="I108" i="3"/>
  <c r="G129" i="12"/>
  <c r="I115" i="5"/>
  <c r="G178" i="3"/>
  <c r="E66" i="5"/>
  <c r="M66" i="8"/>
  <c r="F73" i="14"/>
  <c r="B129" i="11"/>
  <c r="T52" i="8"/>
  <c r="N171" i="12"/>
  <c r="U108" i="3"/>
  <c r="H80" i="6"/>
  <c r="K129" i="12"/>
  <c r="D87" i="14"/>
  <c r="K52" i="8"/>
  <c r="T66" i="4"/>
  <c r="G59" i="6"/>
  <c r="J178" i="9"/>
  <c r="J199" i="14"/>
  <c r="P108" i="3"/>
  <c r="E66" i="7"/>
  <c r="D80" i="12"/>
  <c r="C129" i="12"/>
  <c r="C94" i="8"/>
  <c r="J115" i="5"/>
  <c r="J31" i="12"/>
  <c r="L31" i="12"/>
  <c r="F178" i="3"/>
  <c r="L206" i="5"/>
  <c r="I108" i="4"/>
  <c r="S87" i="7"/>
  <c r="E185" i="6"/>
  <c r="M66" i="4"/>
  <c r="N178" i="9"/>
  <c r="F94" i="3"/>
  <c r="T108" i="4"/>
  <c r="H87" i="14"/>
  <c r="I122" i="2"/>
  <c r="T213" i="6"/>
  <c r="P213" i="7"/>
  <c r="T213" i="7"/>
  <c r="I94" i="4"/>
  <c r="C31" i="12"/>
  <c r="L108" i="8"/>
  <c r="R108" i="5"/>
  <c r="B157" i="2"/>
  <c r="O101" i="12"/>
  <c r="G94" i="14"/>
  <c r="B108" i="5"/>
  <c r="G108" i="5"/>
  <c r="L213" i="7"/>
  <c r="H108" i="3"/>
  <c r="M171" i="14"/>
  <c r="K143" i="12"/>
  <c r="D129" i="12"/>
  <c r="N185" i="5"/>
  <c r="I24" i="8"/>
  <c r="T150" i="6"/>
  <c r="E94" i="14"/>
  <c r="C115" i="4"/>
  <c r="S150" i="4"/>
  <c r="H206" i="4"/>
  <c r="E213" i="6"/>
  <c r="J108" i="5"/>
  <c r="J38" i="14"/>
  <c r="S213" i="7"/>
  <c r="S178" i="7"/>
  <c r="E108" i="8"/>
  <c r="F129" i="10"/>
  <c r="C31" i="10"/>
  <c r="U94" i="4"/>
  <c r="C59" i="5"/>
  <c r="G199" i="4"/>
  <c r="V38" i="8"/>
  <c r="G59" i="14"/>
  <c r="H73" i="12"/>
  <c r="T66" i="7"/>
  <c r="I94" i="8"/>
  <c r="O108" i="4"/>
  <c r="B108" i="10"/>
  <c r="C108" i="3"/>
  <c r="D136" i="11"/>
  <c r="K87" i="7"/>
  <c r="C136" i="6"/>
  <c r="I178" i="7"/>
  <c r="M122" i="4"/>
  <c r="N199" i="7"/>
  <c r="O178" i="8"/>
  <c r="U185" i="6"/>
  <c r="K185" i="6"/>
  <c r="G108" i="10"/>
  <c r="E129" i="13"/>
  <c r="T108" i="3"/>
  <c r="E94" i="11"/>
  <c r="D157" i="2"/>
  <c r="L199" i="7"/>
  <c r="S66" i="4"/>
  <c r="K129" i="10"/>
  <c r="J59" i="6"/>
  <c r="D87" i="12"/>
  <c r="P213" i="6"/>
  <c r="K178" i="12"/>
  <c r="E164" i="2"/>
  <c r="H94" i="2"/>
  <c r="N59" i="5"/>
  <c r="K122" i="10"/>
  <c r="O206" i="5"/>
  <c r="B136" i="13"/>
  <c r="L52" i="8"/>
  <c r="F129" i="11"/>
  <c r="P87" i="12"/>
  <c r="L171" i="12"/>
  <c r="F73" i="12"/>
  <c r="I171" i="14"/>
  <c r="R143" i="12"/>
  <c r="I87" i="7"/>
  <c r="B66" i="8"/>
  <c r="K136" i="6"/>
  <c r="Q108" i="3"/>
  <c r="F59" i="14"/>
  <c r="H199" i="12"/>
  <c r="F80" i="12"/>
  <c r="M94" i="2"/>
  <c r="K157" i="9"/>
  <c r="E94" i="8"/>
  <c r="S115" i="5"/>
  <c r="N31" i="12"/>
  <c r="B94" i="13"/>
  <c r="D122" i="10"/>
  <c r="G108" i="4"/>
  <c r="D115" i="14"/>
  <c r="E129" i="11"/>
  <c r="L59" i="6"/>
  <c r="D213" i="6"/>
  <c r="B136" i="6"/>
  <c r="J143" i="7"/>
  <c r="Q192" i="7"/>
  <c r="E156" i="12"/>
  <c r="D87" i="11"/>
  <c r="L66" i="3"/>
  <c r="Q150" i="4"/>
  <c r="T150" i="4"/>
  <c r="F136" i="6"/>
  <c r="L122" i="4"/>
  <c r="B178" i="9"/>
  <c r="M199" i="14"/>
  <c r="E143" i="7"/>
  <c r="M143" i="7"/>
  <c r="E24" i="4"/>
  <c r="I129" i="12"/>
  <c r="L115" i="5"/>
  <c r="Q31" i="12"/>
  <c r="B178" i="3"/>
  <c r="F108" i="8"/>
  <c r="N80" i="8"/>
  <c r="B213" i="6"/>
  <c r="H66" i="7"/>
  <c r="L164" i="2"/>
  <c r="L80" i="12"/>
  <c r="H157" i="9"/>
  <c r="I59" i="6"/>
  <c r="C206" i="4"/>
  <c r="N94" i="2"/>
  <c r="F171" i="14"/>
  <c r="H94" i="11"/>
  <c r="D129" i="13"/>
  <c r="Q101" i="12"/>
  <c r="R178" i="12"/>
  <c r="N115" i="7"/>
  <c r="F115" i="12"/>
  <c r="V80" i="8"/>
  <c r="Q66" i="3"/>
  <c r="O178" i="7"/>
  <c r="D94" i="4"/>
  <c r="F164" i="2"/>
  <c r="C157" i="2"/>
  <c r="D178" i="7"/>
  <c r="F115" i="7"/>
  <c r="O66" i="7"/>
  <c r="L199" i="4"/>
  <c r="I108" i="8"/>
  <c r="I38" i="8"/>
  <c r="C94" i="2"/>
  <c r="F45" i="9"/>
  <c r="O108" i="8"/>
  <c r="O80" i="12"/>
  <c r="D157" i="9"/>
  <c r="D171" i="12"/>
  <c r="O213" i="7"/>
  <c r="E101" i="13"/>
  <c r="H122" i="4"/>
  <c r="B94" i="4"/>
  <c r="J94" i="2"/>
  <c r="E143" i="13"/>
  <c r="E157" i="2"/>
  <c r="B45" i="9"/>
  <c r="T178" i="8"/>
  <c r="H122" i="2"/>
  <c r="E91" i="12"/>
  <c r="Q213" i="7"/>
  <c r="B213" i="7"/>
  <c r="S108" i="3"/>
  <c r="F108" i="3"/>
  <c r="H59" i="14"/>
  <c r="Q73" i="7"/>
  <c r="B115" i="7"/>
  <c r="B171" i="14"/>
  <c r="N66" i="7"/>
  <c r="O24" i="4"/>
  <c r="Q94" i="4"/>
  <c r="K94" i="8"/>
  <c r="M94" i="8"/>
  <c r="P115" i="5"/>
  <c r="D31" i="12"/>
  <c r="D213" i="8"/>
  <c r="C108" i="13"/>
  <c r="H185" i="5"/>
  <c r="F206" i="5"/>
  <c r="J108" i="8"/>
  <c r="L150" i="6"/>
  <c r="B213" i="2"/>
  <c r="U108" i="4"/>
  <c r="I87" i="14"/>
  <c r="M66" i="5"/>
  <c r="I66" i="5"/>
  <c r="H94" i="14"/>
  <c r="L185" i="6"/>
  <c r="B164" i="4"/>
  <c r="J150" i="4"/>
  <c r="M178" i="9"/>
  <c r="E136" i="6"/>
  <c r="B38" i="14"/>
  <c r="F171" i="12"/>
  <c r="R192" i="7"/>
  <c r="U66" i="7"/>
  <c r="S178" i="6"/>
  <c r="E122" i="4"/>
  <c r="F24" i="4"/>
  <c r="O94" i="4"/>
  <c r="C164" i="2"/>
  <c r="O164" i="2"/>
  <c r="J80" i="12"/>
  <c r="L136" i="11"/>
  <c r="J157" i="2"/>
  <c r="D185" i="5"/>
  <c r="B122" i="10"/>
  <c r="I178" i="8"/>
  <c r="C178" i="8"/>
  <c r="P108" i="8"/>
  <c r="T24" i="8"/>
  <c r="U150" i="6"/>
  <c r="Q150" i="6"/>
  <c r="D108" i="4"/>
  <c r="R108" i="4"/>
  <c r="F87" i="14"/>
  <c r="R87" i="7"/>
  <c r="F101" i="12"/>
  <c r="K101" i="12"/>
  <c r="U66" i="5"/>
  <c r="H66" i="5"/>
  <c r="G115" i="14"/>
  <c r="F94" i="14"/>
  <c r="V66" i="8"/>
  <c r="B73" i="14"/>
  <c r="F31" i="10"/>
  <c r="K115" i="4"/>
  <c r="C66" i="4"/>
  <c r="B150" i="4"/>
  <c r="N122" i="2"/>
  <c r="E59" i="6"/>
  <c r="L213" i="6"/>
  <c r="G213" i="6"/>
  <c r="F108" i="5"/>
  <c r="J94" i="3"/>
  <c r="R94" i="3"/>
  <c r="N178" i="12"/>
  <c r="G213" i="7"/>
  <c r="H213" i="7"/>
  <c r="P192" i="7"/>
  <c r="Q178" i="7"/>
  <c r="R80" i="6"/>
  <c r="U80" i="6"/>
  <c r="H73" i="7"/>
  <c r="G73" i="7"/>
  <c r="H171" i="14"/>
  <c r="S66" i="7"/>
  <c r="N178" i="6"/>
  <c r="F122" i="4"/>
  <c r="C94" i="4"/>
  <c r="U38" i="8"/>
  <c r="Q80" i="12"/>
  <c r="P94" i="2"/>
  <c r="J38" i="10"/>
  <c r="J129" i="12"/>
  <c r="M157" i="9"/>
  <c r="K31" i="12"/>
  <c r="U59" i="5"/>
  <c r="N178" i="3"/>
  <c r="H178" i="8"/>
  <c r="U206" i="5"/>
  <c r="T206" i="5"/>
  <c r="K108" i="8"/>
  <c r="M108" i="8"/>
  <c r="H108" i="8"/>
  <c r="C115" i="11"/>
  <c r="D213" i="2"/>
  <c r="G66" i="5"/>
  <c r="J185" i="6"/>
  <c r="C94" i="9"/>
  <c r="H66" i="8"/>
  <c r="G66" i="8"/>
  <c r="D108" i="10"/>
  <c r="E115" i="4"/>
  <c r="E164" i="4"/>
  <c r="I129" i="11"/>
  <c r="M150" i="4"/>
  <c r="E206" i="4"/>
  <c r="U213" i="6"/>
  <c r="G199" i="14"/>
  <c r="O136" i="6"/>
  <c r="T94" i="3"/>
  <c r="C94" i="3"/>
  <c r="E135" i="12"/>
  <c r="G143" i="7"/>
  <c r="L38" i="14"/>
  <c r="M38" i="14"/>
  <c r="M171" i="12"/>
  <c r="M59" i="14"/>
  <c r="O80" i="6"/>
  <c r="M80" i="6"/>
  <c r="K73" i="12"/>
  <c r="L171" i="14"/>
  <c r="D199" i="12"/>
  <c r="J199" i="12"/>
  <c r="Q178" i="6"/>
  <c r="P122" i="4"/>
  <c r="G122" i="4"/>
  <c r="U24" i="4"/>
  <c r="H164" i="2"/>
  <c r="G94" i="2"/>
  <c r="Q129" i="12"/>
  <c r="E157" i="9"/>
  <c r="O94" i="8"/>
  <c r="E115" i="5"/>
  <c r="O31" i="12"/>
  <c r="K94" i="11"/>
  <c r="L157" i="2"/>
  <c r="M157" i="2"/>
  <c r="L213" i="8"/>
  <c r="F213" i="8"/>
  <c r="U185" i="5"/>
  <c r="N45" i="9"/>
  <c r="H45" i="9"/>
  <c r="E147" i="12"/>
  <c r="G199" i="7"/>
  <c r="K199" i="7"/>
  <c r="T199" i="7"/>
  <c r="P178" i="8"/>
  <c r="Q178" i="8"/>
  <c r="S178" i="8"/>
  <c r="B206" i="5"/>
  <c r="P199" i="4"/>
  <c r="N108" i="8"/>
  <c r="B150" i="11"/>
  <c r="M150" i="6"/>
  <c r="D115" i="11"/>
  <c r="E108" i="4"/>
  <c r="Q108" i="4"/>
  <c r="T87" i="7"/>
  <c r="Q87" i="7"/>
  <c r="H101" i="12"/>
  <c r="F66" i="5"/>
  <c r="C115" i="12"/>
  <c r="K94" i="14"/>
  <c r="G185" i="6"/>
  <c r="G94" i="9"/>
  <c r="L66" i="8"/>
  <c r="Q66" i="8"/>
  <c r="R66" i="8"/>
  <c r="G31" i="10"/>
  <c r="L87" i="11"/>
  <c r="B115" i="4"/>
  <c r="I115" i="4"/>
  <c r="F66" i="4"/>
  <c r="B66" i="4"/>
  <c r="C129" i="11"/>
  <c r="P59" i="6"/>
  <c r="S213" i="6"/>
  <c r="R213" i="6"/>
  <c r="U108" i="5"/>
  <c r="D136" i="6"/>
  <c r="E161" i="12"/>
  <c r="C192" i="7"/>
  <c r="N108" i="3"/>
  <c r="J108" i="3"/>
  <c r="B101" i="7"/>
  <c r="B59" i="14"/>
  <c r="N80" i="6"/>
  <c r="J73" i="12"/>
  <c r="I73" i="7"/>
  <c r="I115" i="7"/>
  <c r="L143" i="12"/>
  <c r="L178" i="6"/>
  <c r="U178" i="6"/>
  <c r="E94" i="4"/>
  <c r="K164" i="2"/>
  <c r="N38" i="8"/>
  <c r="S38" i="8"/>
  <c r="H129" i="12"/>
  <c r="E45" i="13"/>
  <c r="C157" i="9"/>
  <c r="L157" i="9"/>
  <c r="J94" i="8"/>
  <c r="K115" i="5"/>
  <c r="F31" i="12"/>
  <c r="F94" i="11"/>
  <c r="B94" i="11"/>
  <c r="M213" i="8"/>
  <c r="C213" i="8"/>
  <c r="C185" i="5"/>
  <c r="B185" i="5"/>
  <c r="E178" i="3"/>
  <c r="I199" i="7"/>
  <c r="F122" i="10"/>
  <c r="E150" i="11"/>
  <c r="B24" i="8"/>
  <c r="K150" i="6"/>
  <c r="F115" i="11"/>
  <c r="M213" i="2"/>
  <c r="S108" i="4"/>
  <c r="C87" i="14"/>
  <c r="M101" i="12"/>
  <c r="S66" i="5"/>
  <c r="I52" i="8"/>
  <c r="H115" i="14"/>
  <c r="L94" i="14"/>
  <c r="J94" i="9"/>
  <c r="H31" i="10"/>
  <c r="R115" i="4"/>
  <c r="Q164" i="4"/>
  <c r="U66" i="3"/>
  <c r="D129" i="11"/>
  <c r="D150" i="4"/>
  <c r="K59" i="6"/>
  <c r="C87" i="12"/>
  <c r="I206" i="4"/>
  <c r="J206" i="4"/>
  <c r="C178" i="9"/>
  <c r="E108" i="5"/>
  <c r="G136" i="6"/>
  <c r="Q94" i="3"/>
  <c r="O94" i="3"/>
  <c r="D143" i="7"/>
  <c r="H178" i="12"/>
  <c r="O108" i="3"/>
  <c r="N73" i="12"/>
  <c r="C73" i="7"/>
  <c r="M199" i="12"/>
  <c r="I199" i="12"/>
  <c r="D143" i="12"/>
  <c r="H115" i="5"/>
  <c r="B136" i="11"/>
  <c r="J213" i="8"/>
  <c r="E108" i="13"/>
  <c r="T185" i="5"/>
  <c r="C122" i="10"/>
  <c r="E199" i="4"/>
  <c r="C24" i="8"/>
  <c r="J24" i="8"/>
  <c r="H115" i="11"/>
  <c r="J213" i="2"/>
  <c r="C108" i="4"/>
  <c r="L87" i="14"/>
  <c r="G115" i="12"/>
  <c r="V52" i="8"/>
  <c r="M52" i="8"/>
  <c r="J52" i="8"/>
  <c r="E108" i="10"/>
  <c r="G115" i="4"/>
  <c r="G206" i="4"/>
  <c r="U206" i="4"/>
  <c r="H199" i="14"/>
  <c r="U136" i="6"/>
  <c r="G38" i="14"/>
  <c r="K171" i="12"/>
  <c r="K101" i="7"/>
  <c r="N101" i="7"/>
  <c r="S80" i="6"/>
  <c r="P73" i="12"/>
  <c r="I73" i="12"/>
  <c r="E115" i="7"/>
  <c r="K66" i="7"/>
  <c r="I115" i="6"/>
  <c r="L178" i="2"/>
  <c r="D164" i="2"/>
  <c r="L38" i="8"/>
  <c r="D38" i="12"/>
  <c r="F206" i="3"/>
  <c r="F94" i="8"/>
  <c r="G136" i="11"/>
  <c r="I108" i="11"/>
  <c r="O178" i="3"/>
  <c r="D101" i="3"/>
  <c r="C38" i="6"/>
  <c r="O38" i="6"/>
  <c r="Q199" i="4"/>
  <c r="C108" i="8"/>
  <c r="C136" i="14"/>
  <c r="E150" i="6"/>
  <c r="U52" i="3"/>
  <c r="S52" i="3"/>
  <c r="G213" i="2"/>
  <c r="B87" i="14"/>
  <c r="D87" i="7"/>
  <c r="P66" i="5"/>
  <c r="P115" i="12"/>
  <c r="C52" i="8"/>
  <c r="D52" i="8"/>
  <c r="I129" i="14"/>
  <c r="S157" i="6"/>
  <c r="O66" i="8"/>
  <c r="E73" i="14"/>
  <c r="I31" i="10"/>
  <c r="F108" i="10"/>
  <c r="D45" i="11"/>
  <c r="D115" i="4"/>
  <c r="F87" i="2"/>
  <c r="D164" i="4"/>
  <c r="H164" i="4"/>
  <c r="I66" i="4"/>
  <c r="U199" i="6"/>
  <c r="Q45" i="8"/>
  <c r="C171" i="3"/>
  <c r="T206" i="6"/>
  <c r="F206" i="11"/>
  <c r="T87" i="8"/>
  <c r="H150" i="4"/>
  <c r="F164" i="11"/>
  <c r="Q87" i="12"/>
  <c r="M143" i="8"/>
  <c r="R206" i="4"/>
  <c r="E164" i="13"/>
  <c r="L122" i="6"/>
  <c r="D178" i="9"/>
  <c r="P52" i="5"/>
  <c r="C199" i="14"/>
  <c r="D52" i="14"/>
  <c r="R143" i="6"/>
  <c r="H136" i="6"/>
  <c r="G94" i="3"/>
  <c r="E49" i="12"/>
  <c r="H143" i="7"/>
  <c r="E190" i="12"/>
  <c r="D87" i="3"/>
  <c r="H94" i="12"/>
  <c r="Q94" i="12"/>
  <c r="E126" i="12"/>
  <c r="E66" i="3"/>
  <c r="P94" i="3"/>
  <c r="N192" i="7"/>
  <c r="U192" i="7"/>
  <c r="M101" i="7"/>
  <c r="H178" i="2"/>
  <c r="Q115" i="12"/>
  <c r="K80" i="8"/>
  <c r="O66" i="3"/>
  <c r="U101" i="7"/>
  <c r="P115" i="7"/>
  <c r="T115" i="7"/>
  <c r="D122" i="4"/>
  <c r="Q59" i="5"/>
  <c r="G178" i="8"/>
  <c r="M115" i="12"/>
  <c r="L115" i="12"/>
  <c r="S80" i="8"/>
  <c r="I73" i="11"/>
  <c r="F45" i="11"/>
  <c r="N66" i="3"/>
  <c r="D94" i="3"/>
  <c r="C178" i="2"/>
  <c r="K178" i="2"/>
  <c r="D122" i="2"/>
  <c r="B150" i="8"/>
  <c r="T150" i="8"/>
  <c r="B115" i="6"/>
  <c r="S206" i="3"/>
  <c r="T59" i="7"/>
  <c r="D150" i="2"/>
  <c r="F136" i="14"/>
  <c r="P178" i="12"/>
  <c r="O101" i="7"/>
  <c r="Q122" i="4"/>
  <c r="C24" i="4"/>
  <c r="P178" i="2"/>
  <c r="C31" i="13"/>
  <c r="L38" i="12"/>
  <c r="L150" i="2"/>
  <c r="K108" i="11"/>
  <c r="D178" i="8"/>
  <c r="L178" i="8"/>
  <c r="M206" i="5"/>
  <c r="K199" i="4"/>
  <c r="G108" i="8"/>
  <c r="K192" i="10"/>
  <c r="B213" i="11"/>
  <c r="I213" i="11"/>
  <c r="F52" i="3"/>
  <c r="C59" i="12"/>
  <c r="R59" i="12"/>
  <c r="K108" i="4"/>
  <c r="E178" i="2"/>
  <c r="Q94" i="8"/>
  <c r="M178" i="12"/>
  <c r="T94" i="4"/>
  <c r="Q199" i="7"/>
  <c r="J150" i="6"/>
  <c r="H171" i="12"/>
  <c r="N38" i="12"/>
  <c r="I206" i="3"/>
  <c r="I59" i="7"/>
  <c r="H150" i="2"/>
  <c r="S178" i="3"/>
  <c r="P199" i="7"/>
  <c r="M136" i="14"/>
  <c r="R213" i="7"/>
  <c r="P101" i="7"/>
  <c r="D150" i="8"/>
  <c r="M150" i="8"/>
  <c r="P150" i="8"/>
  <c r="N115" i="6"/>
  <c r="S115" i="6"/>
  <c r="O38" i="8"/>
  <c r="O38" i="12"/>
  <c r="M206" i="3"/>
  <c r="G206" i="3"/>
  <c r="N206" i="3"/>
  <c r="D94" i="8"/>
  <c r="C94" i="5"/>
  <c r="N115" i="5"/>
  <c r="B150" i="2"/>
  <c r="H108" i="11"/>
  <c r="U52" i="4"/>
  <c r="M52" i="4"/>
  <c r="T59" i="5"/>
  <c r="H178" i="3"/>
  <c r="B213" i="13"/>
  <c r="S101" i="3"/>
  <c r="I101" i="3"/>
  <c r="I38" i="6"/>
  <c r="R38" i="6"/>
  <c r="O199" i="4"/>
  <c r="D164" i="5"/>
  <c r="D136" i="14"/>
  <c r="H136" i="14"/>
  <c r="C150" i="6"/>
  <c r="F192" i="7"/>
  <c r="D101" i="7"/>
  <c r="K150" i="8"/>
  <c r="L150" i="8"/>
  <c r="J122" i="4"/>
  <c r="L24" i="4"/>
  <c r="J178" i="2"/>
  <c r="G178" i="2"/>
  <c r="P38" i="8"/>
  <c r="K38" i="12"/>
  <c r="H206" i="3"/>
  <c r="K206" i="3"/>
  <c r="O206" i="3"/>
  <c r="G59" i="7"/>
  <c r="C59" i="7"/>
  <c r="U115" i="5"/>
  <c r="E57" i="12"/>
  <c r="P150" i="2"/>
  <c r="J108" i="11"/>
  <c r="N213" i="8"/>
  <c r="P59" i="5"/>
  <c r="E45" i="9"/>
  <c r="G101" i="14"/>
  <c r="D38" i="6"/>
  <c r="O199" i="7"/>
  <c r="D199" i="7"/>
  <c r="N178" i="8"/>
  <c r="J199" i="4"/>
  <c r="L136" i="14"/>
  <c r="J136" i="14"/>
  <c r="E192" i="10"/>
  <c r="K150" i="11"/>
  <c r="J213" i="11"/>
  <c r="E78" i="12"/>
  <c r="S192" i="7"/>
  <c r="R178" i="7"/>
  <c r="C178" i="7"/>
  <c r="H101" i="7"/>
  <c r="E101" i="7"/>
  <c r="R101" i="7"/>
  <c r="C101" i="13"/>
  <c r="U150" i="8"/>
  <c r="E150" i="8"/>
  <c r="S115" i="7"/>
  <c r="G66" i="7"/>
  <c r="Q24" i="4"/>
  <c r="N94" i="4"/>
  <c r="G115" i="6"/>
  <c r="C115" i="6"/>
  <c r="B38" i="8"/>
  <c r="H80" i="12"/>
  <c r="J38" i="12"/>
  <c r="I38" i="12"/>
  <c r="E206" i="3"/>
  <c r="Q206" i="3"/>
  <c r="C206" i="3"/>
  <c r="L129" i="12"/>
  <c r="Q59" i="7"/>
  <c r="E59" i="7"/>
  <c r="T94" i="5"/>
  <c r="L94" i="5"/>
  <c r="G150" i="2"/>
  <c r="K150" i="2"/>
  <c r="D108" i="11"/>
  <c r="L108" i="11"/>
  <c r="T52" i="4"/>
  <c r="E59" i="5"/>
  <c r="B59" i="5"/>
  <c r="T178" i="3"/>
  <c r="I101" i="14"/>
  <c r="C101" i="3"/>
  <c r="R101" i="3"/>
  <c r="F101" i="3"/>
  <c r="J38" i="6"/>
  <c r="M38" i="6"/>
  <c r="R199" i="4"/>
  <c r="P164" i="5"/>
  <c r="T164" i="5"/>
  <c r="B136" i="14"/>
  <c r="K136" i="14"/>
  <c r="F192" i="10"/>
  <c r="K213" i="11"/>
  <c r="E154" i="12"/>
  <c r="C52" i="3"/>
  <c r="T52" i="3"/>
  <c r="P115" i="2"/>
  <c r="F206" i="8"/>
  <c r="T206" i="8"/>
  <c r="B52" i="8"/>
  <c r="E129" i="14"/>
  <c r="H213" i="12"/>
  <c r="I80" i="8"/>
  <c r="E157" i="6"/>
  <c r="K66" i="8"/>
  <c r="L143" i="9"/>
  <c r="H73" i="14"/>
  <c r="G45" i="11"/>
  <c r="C136" i="4"/>
  <c r="G38" i="5"/>
  <c r="M164" i="14"/>
  <c r="I52" i="9"/>
  <c r="D157" i="11"/>
  <c r="N115" i="8"/>
  <c r="D45" i="8"/>
  <c r="C192" i="4"/>
  <c r="O31" i="2"/>
  <c r="N206" i="6"/>
  <c r="M108" i="14"/>
  <c r="V87" i="8"/>
  <c r="N150" i="4"/>
  <c r="D164" i="11"/>
  <c r="O59" i="6"/>
  <c r="C150" i="11"/>
  <c r="L87" i="7"/>
  <c r="P178" i="4"/>
  <c r="Q178" i="4"/>
  <c r="F80" i="8"/>
  <c r="L73" i="14"/>
  <c r="C108" i="10"/>
  <c r="L45" i="11"/>
  <c r="H45" i="11"/>
  <c r="M115" i="4"/>
  <c r="S66" i="3"/>
  <c r="H129" i="11"/>
  <c r="C206" i="11"/>
  <c r="C164" i="11"/>
  <c r="O52" i="3"/>
  <c r="I59" i="12"/>
  <c r="G38" i="9"/>
  <c r="J115" i="2"/>
  <c r="K115" i="2"/>
  <c r="G206" i="8"/>
  <c r="H115" i="12"/>
  <c r="Q52" i="8"/>
  <c r="E129" i="4"/>
  <c r="K129" i="4"/>
  <c r="F178" i="4"/>
  <c r="E178" i="4"/>
  <c r="O178" i="4"/>
  <c r="J129" i="14"/>
  <c r="T87" i="5"/>
  <c r="I213" i="12"/>
  <c r="N24" i="12"/>
  <c r="Q24" i="12"/>
  <c r="U80" i="8"/>
  <c r="L157" i="6"/>
  <c r="U157" i="6"/>
  <c r="E94" i="9"/>
  <c r="O80" i="5"/>
  <c r="E45" i="11"/>
  <c r="O206" i="12"/>
  <c r="D136" i="4"/>
  <c r="I213" i="14"/>
  <c r="P66" i="4"/>
  <c r="N199" i="6"/>
  <c r="L199" i="6"/>
  <c r="H52" i="9"/>
  <c r="D129" i="10"/>
  <c r="N24" i="7"/>
  <c r="P24" i="7"/>
  <c r="J157" i="11"/>
  <c r="O45" i="8"/>
  <c r="U45" i="8"/>
  <c r="H192" i="4"/>
  <c r="Q122" i="3"/>
  <c r="H122" i="3"/>
  <c r="L185" i="14"/>
  <c r="B87" i="9"/>
  <c r="E150" i="10"/>
  <c r="O171" i="3"/>
  <c r="F171" i="3"/>
  <c r="N115" i="9"/>
  <c r="H206" i="6"/>
  <c r="D38" i="11"/>
  <c r="F108" i="14"/>
  <c r="B108" i="14"/>
  <c r="K87" i="8"/>
  <c r="F150" i="4"/>
  <c r="H164" i="11"/>
  <c r="K122" i="2"/>
  <c r="T59" i="6"/>
  <c r="M59" i="6"/>
  <c r="K87" i="12"/>
  <c r="E50" i="12"/>
  <c r="O150" i="6"/>
  <c r="R52" i="3"/>
  <c r="J52" i="3"/>
  <c r="F80" i="10"/>
  <c r="D136" i="13"/>
  <c r="L185" i="11"/>
  <c r="P87" i="7"/>
  <c r="K206" i="8"/>
  <c r="O206" i="8"/>
  <c r="K115" i="14"/>
  <c r="R185" i="6"/>
  <c r="L178" i="4"/>
  <c r="K178" i="4"/>
  <c r="B129" i="14"/>
  <c r="I87" i="5"/>
  <c r="D213" i="12"/>
  <c r="D24" i="12"/>
  <c r="J24" i="12"/>
  <c r="D80" i="8"/>
  <c r="Q157" i="6"/>
  <c r="C157" i="6"/>
  <c r="R157" i="6"/>
  <c r="P80" i="5"/>
  <c r="K87" i="11"/>
  <c r="H115" i="4"/>
  <c r="T136" i="5"/>
  <c r="B136" i="5"/>
  <c r="I136" i="5"/>
  <c r="D206" i="12"/>
  <c r="I87" i="2"/>
  <c r="J136" i="4"/>
  <c r="M136" i="4"/>
  <c r="M38" i="5"/>
  <c r="U38" i="5"/>
  <c r="I38" i="5"/>
  <c r="H185" i="7"/>
  <c r="B185" i="7"/>
  <c r="E184" i="12"/>
  <c r="E66" i="4"/>
  <c r="K164" i="14"/>
  <c r="H199" i="6"/>
  <c r="L199" i="5"/>
  <c r="B52" i="9"/>
  <c r="D52" i="9"/>
  <c r="S101" i="8"/>
  <c r="I24" i="7"/>
  <c r="F157" i="11"/>
  <c r="L143" i="3"/>
  <c r="J45" i="12"/>
  <c r="G45" i="12"/>
  <c r="C115" i="8"/>
  <c r="H45" i="8"/>
  <c r="F45" i="8"/>
  <c r="R192" i="4"/>
  <c r="K192" i="4"/>
  <c r="J129" i="11"/>
  <c r="N122" i="3"/>
  <c r="J31" i="2"/>
  <c r="G31" i="2"/>
  <c r="G87" i="9"/>
  <c r="M87" i="9"/>
  <c r="J80" i="11"/>
  <c r="C171" i="7"/>
  <c r="K150" i="10"/>
  <c r="U171" i="3"/>
  <c r="N171" i="3"/>
  <c r="M115" i="9"/>
  <c r="R45" i="4"/>
  <c r="B45" i="4"/>
  <c r="B129" i="5"/>
  <c r="P129" i="5"/>
  <c r="Q206" i="6"/>
  <c r="C206" i="6"/>
  <c r="H59" i="10"/>
  <c r="K108" i="14"/>
  <c r="J73" i="4"/>
  <c r="G206" i="11"/>
  <c r="G87" i="8"/>
  <c r="L150" i="4"/>
  <c r="L164" i="11"/>
  <c r="F52" i="7"/>
  <c r="H52" i="7"/>
  <c r="S59" i="6"/>
  <c r="K24" i="9"/>
  <c r="H80" i="10"/>
  <c r="K59" i="12"/>
  <c r="P59" i="12"/>
  <c r="M87" i="14"/>
  <c r="I185" i="11"/>
  <c r="H185" i="11"/>
  <c r="D101" i="12"/>
  <c r="D66" i="14"/>
  <c r="G66" i="14"/>
  <c r="L38" i="9"/>
  <c r="B38" i="9"/>
  <c r="O115" i="2"/>
  <c r="M206" i="8"/>
  <c r="J206" i="8"/>
  <c r="J115" i="12"/>
  <c r="F52" i="8"/>
  <c r="T129" i="4"/>
  <c r="U129" i="4"/>
  <c r="S185" i="6"/>
  <c r="P185" i="6"/>
  <c r="N178" i="4"/>
  <c r="H178" i="4"/>
  <c r="G178" i="4"/>
  <c r="H129" i="14"/>
  <c r="E87" i="5"/>
  <c r="P87" i="5"/>
  <c r="G213" i="12"/>
  <c r="J213" i="12"/>
  <c r="L24" i="12"/>
  <c r="R80" i="8"/>
  <c r="I157" i="6"/>
  <c r="D157" i="6"/>
  <c r="H94" i="9"/>
  <c r="F143" i="9"/>
  <c r="C73" i="14"/>
  <c r="N80" i="5"/>
  <c r="Q80" i="5"/>
  <c r="J108" i="10"/>
  <c r="H73" i="11"/>
  <c r="J45" i="11"/>
  <c r="U136" i="5"/>
  <c r="K136" i="5"/>
  <c r="M206" i="12"/>
  <c r="M87" i="2"/>
  <c r="G87" i="2"/>
  <c r="I136" i="4"/>
  <c r="F136" i="4"/>
  <c r="K136" i="4"/>
  <c r="H213" i="14"/>
  <c r="R38" i="5"/>
  <c r="C38" i="5"/>
  <c r="T38" i="5"/>
  <c r="J66" i="3"/>
  <c r="D59" i="13"/>
  <c r="T185" i="7"/>
  <c r="D185" i="7"/>
  <c r="C164" i="14"/>
  <c r="C199" i="6"/>
  <c r="T199" i="6"/>
  <c r="R199" i="6"/>
  <c r="J199" i="5"/>
  <c r="F52" i="9"/>
  <c r="T101" i="8"/>
  <c r="N101" i="8"/>
  <c r="B101" i="8"/>
  <c r="M24" i="7"/>
  <c r="L24" i="7"/>
  <c r="G24" i="7"/>
  <c r="K157" i="11"/>
  <c r="Q143" i="3"/>
  <c r="R45" i="12"/>
  <c r="B115" i="8"/>
  <c r="E115" i="8"/>
  <c r="D115" i="8"/>
  <c r="S45" i="8"/>
  <c r="J45" i="8"/>
  <c r="I45" i="8"/>
  <c r="Q192" i="4"/>
  <c r="D192" i="4"/>
  <c r="F122" i="3"/>
  <c r="U122" i="3"/>
  <c r="C122" i="3"/>
  <c r="M31" i="2"/>
  <c r="H185" i="14"/>
  <c r="K87" i="9"/>
  <c r="D87" i="9"/>
  <c r="H171" i="7"/>
  <c r="P171" i="7"/>
  <c r="C150" i="10"/>
  <c r="G171" i="3"/>
  <c r="R171" i="3"/>
  <c r="I171" i="3"/>
  <c r="F115" i="9"/>
  <c r="F45" i="4"/>
  <c r="E70" i="12"/>
  <c r="U59" i="3"/>
  <c r="O129" i="5"/>
  <c r="H129" i="5"/>
  <c r="B206" i="6"/>
  <c r="I206" i="6"/>
  <c r="M206" i="6"/>
  <c r="E38" i="13"/>
  <c r="K164" i="9"/>
  <c r="I164" i="9"/>
  <c r="C59" i="10"/>
  <c r="J59" i="10"/>
  <c r="L108" i="14"/>
  <c r="O73" i="4"/>
  <c r="L206" i="11"/>
  <c r="M87" i="4"/>
  <c r="J87" i="4"/>
  <c r="L87" i="8"/>
  <c r="U87" i="8"/>
  <c r="R192" i="6"/>
  <c r="K73" i="10"/>
  <c r="C122" i="2"/>
  <c r="E52" i="7"/>
  <c r="R52" i="7"/>
  <c r="I171" i="5"/>
  <c r="N171" i="5"/>
  <c r="B101" i="9"/>
  <c r="H143" i="8"/>
  <c r="N213" i="6"/>
  <c r="K143" i="10"/>
  <c r="H143" i="10"/>
  <c r="Q108" i="5"/>
  <c r="D192" i="9"/>
  <c r="K52" i="14"/>
  <c r="M24" i="3"/>
  <c r="G24" i="3"/>
  <c r="L143" i="6"/>
  <c r="G143" i="6"/>
  <c r="I136" i="6"/>
  <c r="C59" i="6"/>
  <c r="T136" i="6"/>
  <c r="E162" i="12"/>
  <c r="E119" i="12"/>
  <c r="B143" i="7"/>
  <c r="K143" i="7"/>
  <c r="Q59" i="6"/>
  <c r="D143" i="8"/>
  <c r="O122" i="6"/>
  <c r="E86" i="12"/>
  <c r="T108" i="5"/>
  <c r="K143" i="6"/>
  <c r="V59" i="8"/>
  <c r="S94" i="3"/>
  <c r="U94" i="3"/>
  <c r="U143" i="7"/>
  <c r="P143" i="7"/>
  <c r="E93" i="12"/>
  <c r="E21" i="12"/>
  <c r="M185" i="12"/>
  <c r="D164" i="13"/>
  <c r="L178" i="11"/>
  <c r="T45" i="3"/>
  <c r="E45" i="3"/>
  <c r="J52" i="5"/>
  <c r="M52" i="5"/>
  <c r="L199" i="14"/>
  <c r="F192" i="9"/>
  <c r="T87" i="6"/>
  <c r="G87" i="6"/>
  <c r="J24" i="3"/>
  <c r="H24" i="3"/>
  <c r="E43" i="12"/>
  <c r="P143" i="6"/>
  <c r="G206" i="9"/>
  <c r="P136" i="6"/>
  <c r="E59" i="8"/>
  <c r="E112" i="12"/>
  <c r="F143" i="11"/>
  <c r="E38" i="14"/>
  <c r="S143" i="8"/>
  <c r="C143" i="8"/>
  <c r="T73" i="3"/>
  <c r="F136" i="10"/>
  <c r="Q73" i="8"/>
  <c r="H73" i="8"/>
  <c r="F122" i="6"/>
  <c r="D31" i="8"/>
  <c r="G31" i="5"/>
  <c r="D24" i="11"/>
  <c r="G45" i="3"/>
  <c r="G143" i="10"/>
  <c r="F66" i="6"/>
  <c r="B80" i="13"/>
  <c r="D52" i="5"/>
  <c r="S213" i="5"/>
  <c r="K192" i="9"/>
  <c r="H87" i="6"/>
  <c r="J52" i="14"/>
  <c r="L24" i="3"/>
  <c r="J59" i="2"/>
  <c r="N136" i="6"/>
  <c r="D38" i="3"/>
  <c r="P38" i="3"/>
  <c r="T143" i="7"/>
  <c r="E183" i="12"/>
  <c r="F115" i="10"/>
  <c r="E73" i="13"/>
  <c r="E189" i="12"/>
  <c r="O143" i="8"/>
  <c r="B143" i="8"/>
  <c r="N143" i="8"/>
  <c r="L185" i="12"/>
  <c r="B73" i="3"/>
  <c r="G178" i="5"/>
  <c r="H150" i="7"/>
  <c r="B150" i="7"/>
  <c r="C136" i="10"/>
  <c r="B136" i="10"/>
  <c r="B206" i="4"/>
  <c r="F206" i="4"/>
  <c r="J73" i="8"/>
  <c r="D206" i="14"/>
  <c r="H150" i="14"/>
  <c r="S122" i="6"/>
  <c r="H122" i="6"/>
  <c r="N31" i="8"/>
  <c r="I157" i="7"/>
  <c r="T31" i="5"/>
  <c r="P45" i="3"/>
  <c r="N45" i="3"/>
  <c r="D45" i="3"/>
  <c r="L45" i="2"/>
  <c r="B136" i="3"/>
  <c r="C143" i="10"/>
  <c r="E143" i="10"/>
  <c r="N66" i="6"/>
  <c r="K66" i="6"/>
  <c r="I66" i="10"/>
  <c r="G178" i="9"/>
  <c r="N136" i="9"/>
  <c r="F52" i="5"/>
  <c r="Q52" i="5"/>
  <c r="O52" i="5"/>
  <c r="K52" i="10"/>
  <c r="S122" i="5"/>
  <c r="F122" i="5"/>
  <c r="E185" i="9"/>
  <c r="B192" i="9"/>
  <c r="L38" i="4"/>
  <c r="B38" i="4"/>
  <c r="L87" i="6"/>
  <c r="F87" i="6"/>
  <c r="H52" i="14"/>
  <c r="F52" i="14"/>
  <c r="U24" i="3"/>
  <c r="E24" i="3"/>
  <c r="P24" i="3"/>
  <c r="N143" i="6"/>
  <c r="C143" i="6"/>
  <c r="P59" i="2"/>
  <c r="F206" i="9"/>
  <c r="J206" i="9"/>
  <c r="R136" i="6"/>
  <c r="J24" i="2"/>
  <c r="K59" i="8"/>
  <c r="G59" i="8"/>
  <c r="N94" i="3"/>
  <c r="M94" i="3"/>
  <c r="E24" i="10"/>
  <c r="C185" i="13"/>
  <c r="Q31" i="6"/>
  <c r="F38" i="3"/>
  <c r="B38" i="3"/>
  <c r="N171" i="4"/>
  <c r="L143" i="11"/>
  <c r="N199" i="8"/>
  <c r="L31" i="3"/>
  <c r="G157" i="14"/>
  <c r="M87" i="3"/>
  <c r="I87" i="3"/>
  <c r="K31" i="9"/>
  <c r="B31" i="9"/>
  <c r="Q101" i="6"/>
  <c r="E155" i="12"/>
  <c r="E63" i="12"/>
  <c r="I129" i="7"/>
  <c r="R129" i="7"/>
  <c r="C122" i="12"/>
  <c r="R94" i="12"/>
  <c r="H122" i="9"/>
  <c r="E167" i="12"/>
  <c r="B171" i="12"/>
  <c r="B73" i="12"/>
  <c r="E69" i="12"/>
  <c r="G150" i="8"/>
  <c r="U59" i="7"/>
  <c r="G52" i="4"/>
  <c r="J52" i="4"/>
  <c r="H101" i="14"/>
  <c r="K38" i="6"/>
  <c r="B115" i="2"/>
  <c r="C24" i="12"/>
  <c r="C185" i="4"/>
  <c r="B185" i="4"/>
  <c r="Q185" i="4"/>
  <c r="E202" i="12"/>
  <c r="B206" i="12"/>
  <c r="G185" i="7"/>
  <c r="P199" i="5"/>
  <c r="E143" i="3"/>
  <c r="D143" i="3"/>
  <c r="B45" i="12"/>
  <c r="E41" i="12"/>
  <c r="H80" i="11"/>
  <c r="J171" i="7"/>
  <c r="U45" i="4"/>
  <c r="J45" i="4"/>
  <c r="E59" i="3"/>
  <c r="G59" i="3"/>
  <c r="C38" i="11"/>
  <c r="K73" i="4"/>
  <c r="C192" i="6"/>
  <c r="J164" i="11"/>
  <c r="T171" i="5"/>
  <c r="J101" i="9"/>
  <c r="F24" i="9"/>
  <c r="B87" i="12"/>
  <c r="E83" i="12"/>
  <c r="E181" i="12"/>
  <c r="B185" i="12"/>
  <c r="E73" i="3"/>
  <c r="R178" i="5"/>
  <c r="T178" i="5"/>
  <c r="L73" i="8"/>
  <c r="O73" i="8"/>
  <c r="J206" i="14"/>
  <c r="K150" i="14"/>
  <c r="G178" i="11"/>
  <c r="B59" i="11"/>
  <c r="K31" i="8"/>
  <c r="P157" i="7"/>
  <c r="T157" i="7"/>
  <c r="U31" i="5"/>
  <c r="B24" i="11"/>
  <c r="J45" i="2"/>
  <c r="G136" i="3"/>
  <c r="L136" i="9"/>
  <c r="C80" i="13"/>
  <c r="P192" i="2"/>
  <c r="M192" i="2"/>
  <c r="R122" i="5"/>
  <c r="U213" i="5"/>
  <c r="K213" i="5"/>
  <c r="K24" i="5"/>
  <c r="F24" i="5"/>
  <c r="G206" i="10"/>
  <c r="H185" i="9"/>
  <c r="G108" i="2"/>
  <c r="M192" i="9"/>
  <c r="O38" i="4"/>
  <c r="U136" i="7"/>
  <c r="G136" i="7"/>
  <c r="S136" i="7"/>
  <c r="B192" i="5"/>
  <c r="L192" i="5"/>
  <c r="D143" i="6"/>
  <c r="K52" i="6"/>
  <c r="O52" i="6"/>
  <c r="E59" i="2"/>
  <c r="F24" i="2"/>
  <c r="J31" i="6"/>
  <c r="T31" i="6"/>
  <c r="O171" i="4"/>
  <c r="J143" i="11"/>
  <c r="C164" i="3"/>
  <c r="L164" i="3"/>
  <c r="K199" i="8"/>
  <c r="N31" i="3"/>
  <c r="N171" i="9"/>
  <c r="L171" i="9"/>
  <c r="J31" i="4"/>
  <c r="M31" i="4"/>
  <c r="T73" i="5"/>
  <c r="J73" i="5"/>
  <c r="I129" i="2"/>
  <c r="E129" i="2"/>
  <c r="H143" i="2"/>
  <c r="C143" i="2"/>
  <c r="S164" i="7"/>
  <c r="P164" i="7"/>
  <c r="E164" i="7"/>
  <c r="B66" i="12"/>
  <c r="E62" i="12"/>
  <c r="P66" i="12"/>
  <c r="I157" i="10"/>
  <c r="F157" i="10"/>
  <c r="G73" i="9"/>
  <c r="B80" i="9"/>
  <c r="K157" i="14"/>
  <c r="K157" i="12"/>
  <c r="P157" i="12"/>
  <c r="K185" i="8"/>
  <c r="J185" i="8"/>
  <c r="O185" i="8"/>
  <c r="N101" i="4"/>
  <c r="T101" i="4"/>
  <c r="G101" i="4"/>
  <c r="J164" i="10"/>
  <c r="E71" i="12"/>
  <c r="H73" i="6"/>
  <c r="E73" i="6"/>
  <c r="U73" i="6"/>
  <c r="H171" i="6"/>
  <c r="P171" i="6"/>
  <c r="D45" i="5"/>
  <c r="E45" i="5"/>
  <c r="B45" i="5"/>
  <c r="K150" i="9"/>
  <c r="O24" i="6"/>
  <c r="U24" i="6"/>
  <c r="D157" i="4"/>
  <c r="P157" i="4"/>
  <c r="C87" i="3"/>
  <c r="E59" i="9"/>
  <c r="E66" i="13"/>
  <c r="K94" i="10"/>
  <c r="M136" i="12"/>
  <c r="D136" i="12"/>
  <c r="C80" i="2"/>
  <c r="K80" i="2"/>
  <c r="C192" i="3"/>
  <c r="U192" i="3"/>
  <c r="G192" i="3"/>
  <c r="B31" i="7"/>
  <c r="L31" i="7"/>
  <c r="C157" i="3"/>
  <c r="B157" i="3"/>
  <c r="H157" i="3"/>
  <c r="B178" i="10"/>
  <c r="B122" i="11"/>
  <c r="O101" i="5"/>
  <c r="M101" i="5"/>
  <c r="E101" i="5"/>
  <c r="E108" i="7"/>
  <c r="H108" i="7"/>
  <c r="P101" i="6"/>
  <c r="U101" i="6"/>
  <c r="S122" i="7"/>
  <c r="C122" i="7"/>
  <c r="D150" i="12"/>
  <c r="E146" i="12"/>
  <c r="B150" i="12"/>
  <c r="O206" i="7"/>
  <c r="G206" i="7"/>
  <c r="P206" i="7"/>
  <c r="D150" i="3"/>
  <c r="G150" i="3"/>
  <c r="H150" i="3"/>
  <c r="H31" i="11"/>
  <c r="J171" i="2"/>
  <c r="K171" i="2"/>
  <c r="H157" i="8"/>
  <c r="P157" i="8"/>
  <c r="B129" i="7"/>
  <c r="N136" i="2"/>
  <c r="F136" i="2"/>
  <c r="G192" i="14"/>
  <c r="F101" i="2"/>
  <c r="B101" i="2"/>
  <c r="L192" i="12"/>
  <c r="F192" i="12"/>
  <c r="J206" i="2"/>
  <c r="C206" i="2"/>
  <c r="M45" i="6"/>
  <c r="Q45" i="6"/>
  <c r="P143" i="4"/>
  <c r="R143" i="4"/>
  <c r="U143" i="4"/>
  <c r="L199" i="2"/>
  <c r="P199" i="2"/>
  <c r="G80" i="4"/>
  <c r="O80" i="4"/>
  <c r="Q122" i="12"/>
  <c r="H164" i="12"/>
  <c r="D164" i="12"/>
  <c r="G31" i="14"/>
  <c r="I31" i="14"/>
  <c r="E199" i="3"/>
  <c r="L199" i="3"/>
  <c r="Q199" i="3"/>
  <c r="S129" i="6"/>
  <c r="C129" i="6"/>
  <c r="J129" i="6"/>
  <c r="G199" i="11"/>
  <c r="J73" i="2"/>
  <c r="F73" i="2"/>
  <c r="D45" i="10"/>
  <c r="H129" i="8"/>
  <c r="T129" i="8"/>
  <c r="K129" i="8"/>
  <c r="N185" i="3"/>
  <c r="D185" i="3"/>
  <c r="B115" i="13"/>
  <c r="I94" i="12"/>
  <c r="I66" i="11"/>
  <c r="I171" i="11"/>
  <c r="F171" i="11"/>
  <c r="H199" i="9"/>
  <c r="E199" i="9"/>
  <c r="N52" i="2"/>
  <c r="L52" i="2"/>
  <c r="F150" i="5"/>
  <c r="K150" i="5"/>
  <c r="B122" i="14"/>
  <c r="K122" i="14"/>
  <c r="Q59" i="4"/>
  <c r="E59" i="4"/>
  <c r="O59" i="4"/>
  <c r="B38" i="7"/>
  <c r="J38" i="7"/>
  <c r="G213" i="10"/>
  <c r="B87" i="10"/>
  <c r="F87" i="10"/>
  <c r="T164" i="8"/>
  <c r="C164" i="8"/>
  <c r="S164" i="8"/>
  <c r="F66" i="9"/>
  <c r="G52" i="12"/>
  <c r="M52" i="12"/>
  <c r="K101" i="10"/>
  <c r="I171" i="10"/>
  <c r="B171" i="10"/>
  <c r="T94" i="7"/>
  <c r="H94" i="7"/>
  <c r="K94" i="7"/>
  <c r="B129" i="3"/>
  <c r="C129" i="3"/>
  <c r="J108" i="9"/>
  <c r="Q80" i="7"/>
  <c r="C80" i="7"/>
  <c r="O213" i="4"/>
  <c r="Q213" i="4"/>
  <c r="B213" i="4"/>
  <c r="G38" i="2"/>
  <c r="P136" i="8"/>
  <c r="U136" i="8"/>
  <c r="T136" i="8"/>
  <c r="I122" i="8"/>
  <c r="F122" i="8"/>
  <c r="J199" i="10"/>
  <c r="G199" i="10"/>
  <c r="E185" i="10"/>
  <c r="Q45" i="7"/>
  <c r="O45" i="7"/>
  <c r="M45" i="7"/>
  <c r="C185" i="2"/>
  <c r="K185" i="2"/>
  <c r="N129" i="9"/>
  <c r="J108" i="6"/>
  <c r="E108" i="6"/>
  <c r="I108" i="6"/>
  <c r="C24" i="14"/>
  <c r="D24" i="14"/>
  <c r="D45" i="14"/>
  <c r="D213" i="9"/>
  <c r="H213" i="9"/>
  <c r="J108" i="12"/>
  <c r="F108" i="12"/>
  <c r="G192" i="8"/>
  <c r="L192" i="8"/>
  <c r="R192" i="8"/>
  <c r="D94" i="6"/>
  <c r="J94" i="6"/>
  <c r="R94" i="6"/>
  <c r="I157" i="5"/>
  <c r="L157" i="5"/>
  <c r="C157" i="5"/>
  <c r="S80" i="3"/>
  <c r="N80" i="3"/>
  <c r="G115" i="3"/>
  <c r="S115" i="3"/>
  <c r="I52" i="11"/>
  <c r="B52" i="11"/>
  <c r="G192" i="11"/>
  <c r="K178" i="14"/>
  <c r="T143" i="5"/>
  <c r="P143" i="5"/>
  <c r="C101" i="11"/>
  <c r="E87" i="13"/>
  <c r="C206" i="13"/>
  <c r="M143" i="14"/>
  <c r="N164" i="6"/>
  <c r="E164" i="6"/>
  <c r="R164" i="6"/>
  <c r="M171" i="8"/>
  <c r="F171" i="8"/>
  <c r="I171" i="8"/>
  <c r="D24" i="13"/>
  <c r="G80" i="14"/>
  <c r="Q213" i="3"/>
  <c r="H213" i="3"/>
  <c r="O66" i="2"/>
  <c r="Q171" i="12"/>
  <c r="N213" i="7"/>
  <c r="E213" i="7"/>
  <c r="D192" i="7"/>
  <c r="T178" i="7"/>
  <c r="F178" i="7"/>
  <c r="K178" i="7"/>
  <c r="T101" i="7"/>
  <c r="D59" i="14"/>
  <c r="D101" i="13"/>
  <c r="N150" i="8"/>
  <c r="G115" i="7"/>
  <c r="B66" i="7"/>
  <c r="S24" i="4"/>
  <c r="F94" i="4"/>
  <c r="M115" i="6"/>
  <c r="I178" i="2"/>
  <c r="I164" i="2"/>
  <c r="P80" i="12"/>
  <c r="P38" i="12"/>
  <c r="D206" i="3"/>
  <c r="P129" i="12"/>
  <c r="F59" i="7"/>
  <c r="N59" i="7"/>
  <c r="B94" i="5"/>
  <c r="I94" i="5"/>
  <c r="D115" i="5"/>
  <c r="B143" i="13"/>
  <c r="H157" i="2"/>
  <c r="O213" i="8"/>
  <c r="L52" i="4"/>
  <c r="H52" i="4"/>
  <c r="B52" i="4"/>
  <c r="S59" i="5"/>
  <c r="D59" i="5"/>
  <c r="G59" i="5"/>
  <c r="R178" i="3"/>
  <c r="M45" i="9"/>
  <c r="D101" i="14"/>
  <c r="L101" i="14"/>
  <c r="L101" i="3"/>
  <c r="J101" i="3"/>
  <c r="H101" i="3"/>
  <c r="E38" i="6"/>
  <c r="U38" i="6"/>
  <c r="M199" i="7"/>
  <c r="G122" i="10"/>
  <c r="U178" i="8"/>
  <c r="C206" i="5"/>
  <c r="B199" i="4"/>
  <c r="H199" i="4"/>
  <c r="L164" i="5"/>
  <c r="B164" i="5"/>
  <c r="O164" i="5"/>
  <c r="D150" i="6"/>
  <c r="G52" i="3"/>
  <c r="L52" i="3"/>
  <c r="I80" i="10"/>
  <c r="H108" i="4"/>
  <c r="K185" i="11"/>
  <c r="E87" i="7"/>
  <c r="U87" i="7"/>
  <c r="B157" i="13"/>
  <c r="B66" i="14"/>
  <c r="H66" i="14"/>
  <c r="E38" i="9"/>
  <c r="C38" i="9"/>
  <c r="M115" i="2"/>
  <c r="K115" i="12"/>
  <c r="E111" i="12"/>
  <c r="B115" i="12"/>
  <c r="N129" i="4"/>
  <c r="Q129" i="4"/>
  <c r="T185" i="6"/>
  <c r="B185" i="6"/>
  <c r="S178" i="4"/>
  <c r="M178" i="4"/>
  <c r="O87" i="5"/>
  <c r="K87" i="5"/>
  <c r="B87" i="5"/>
  <c r="F213" i="12"/>
  <c r="K24" i="12"/>
  <c r="B24" i="12"/>
  <c r="E20" i="12"/>
  <c r="J80" i="8"/>
  <c r="O157" i="6"/>
  <c r="E66" i="8"/>
  <c r="E163" i="12"/>
  <c r="G143" i="9"/>
  <c r="E99" i="12"/>
  <c r="S80" i="5"/>
  <c r="K80" i="5"/>
  <c r="C73" i="11"/>
  <c r="F87" i="11"/>
  <c r="P185" i="4"/>
  <c r="I185" i="4"/>
  <c r="F185" i="4"/>
  <c r="L115" i="4"/>
  <c r="J136" i="5"/>
  <c r="O136" i="5"/>
  <c r="N206" i="12"/>
  <c r="I206" i="12"/>
  <c r="L87" i="2"/>
  <c r="O136" i="4"/>
  <c r="G213" i="14"/>
  <c r="M213" i="14"/>
  <c r="S38" i="5"/>
  <c r="F66" i="3"/>
  <c r="G66" i="3"/>
  <c r="J185" i="7"/>
  <c r="P185" i="7"/>
  <c r="S185" i="7"/>
  <c r="O66" i="4"/>
  <c r="U66" i="4"/>
  <c r="F164" i="14"/>
  <c r="D199" i="6"/>
  <c r="B199" i="6"/>
  <c r="F199" i="5"/>
  <c r="H199" i="5"/>
  <c r="D199" i="5"/>
  <c r="G129" i="10"/>
  <c r="K101" i="8"/>
  <c r="P101" i="8"/>
  <c r="O24" i="7"/>
  <c r="B24" i="7"/>
  <c r="F143" i="3"/>
  <c r="K143" i="3"/>
  <c r="B143" i="3"/>
  <c r="L45" i="12"/>
  <c r="O45" i="12"/>
  <c r="L115" i="8"/>
  <c r="G115" i="8"/>
  <c r="T45" i="8"/>
  <c r="B45" i="8"/>
  <c r="F192" i="4"/>
  <c r="G129" i="11"/>
  <c r="S122" i="3"/>
  <c r="O122" i="3"/>
  <c r="B31" i="2"/>
  <c r="C185" i="14"/>
  <c r="J87" i="9"/>
  <c r="E182" i="12"/>
  <c r="I80" i="11"/>
  <c r="Q171" i="7"/>
  <c r="M171" i="7"/>
  <c r="O171" i="7"/>
  <c r="F150" i="10"/>
  <c r="D171" i="3"/>
  <c r="E171" i="3"/>
  <c r="K171" i="3"/>
  <c r="I115" i="9"/>
  <c r="E45" i="4"/>
  <c r="K45" i="4"/>
  <c r="I45" i="4"/>
  <c r="T59" i="3"/>
  <c r="J59" i="3"/>
  <c r="I59" i="3"/>
  <c r="R129" i="5"/>
  <c r="C129" i="5"/>
  <c r="U206" i="6"/>
  <c r="O206" i="6"/>
  <c r="C38" i="13"/>
  <c r="D164" i="9"/>
  <c r="B38" i="11"/>
  <c r="F59" i="10"/>
  <c r="I59" i="10"/>
  <c r="R73" i="4"/>
  <c r="B73" i="4"/>
  <c r="G73" i="4"/>
  <c r="H206" i="11"/>
  <c r="S87" i="4"/>
  <c r="U87" i="4"/>
  <c r="R87" i="4"/>
  <c r="P87" i="8"/>
  <c r="O192" i="6"/>
  <c r="N192" i="6"/>
  <c r="G73" i="10"/>
  <c r="B122" i="2"/>
  <c r="T52" i="7"/>
  <c r="O52" i="7"/>
  <c r="D171" i="5"/>
  <c r="Q171" i="5"/>
  <c r="L171" i="5"/>
  <c r="D101" i="9"/>
  <c r="G101" i="9"/>
  <c r="H115" i="10"/>
  <c r="I24" i="9"/>
  <c r="M87" i="12"/>
  <c r="C73" i="13"/>
  <c r="J143" i="8"/>
  <c r="I143" i="8"/>
  <c r="C185" i="12"/>
  <c r="P185" i="12"/>
  <c r="N73" i="3"/>
  <c r="P73" i="3"/>
  <c r="P178" i="5"/>
  <c r="M178" i="5"/>
  <c r="S178" i="5"/>
  <c r="E150" i="7"/>
  <c r="C150" i="7"/>
  <c r="D136" i="10"/>
  <c r="J136" i="10"/>
  <c r="B73" i="8"/>
  <c r="R73" i="8"/>
  <c r="E73" i="8"/>
  <c r="K206" i="14"/>
  <c r="C206" i="14"/>
  <c r="I150" i="14"/>
  <c r="J150" i="14"/>
  <c r="K122" i="6"/>
  <c r="D122" i="6"/>
  <c r="C178" i="11"/>
  <c r="H178" i="11"/>
  <c r="G59" i="11"/>
  <c r="E134" i="12"/>
  <c r="L31" i="8"/>
  <c r="B31" i="8"/>
  <c r="F157" i="7"/>
  <c r="M157" i="7"/>
  <c r="S157" i="7"/>
  <c r="Q31" i="5"/>
  <c r="L31" i="5"/>
  <c r="L24" i="11"/>
  <c r="C45" i="3"/>
  <c r="R45" i="3"/>
  <c r="O45" i="2"/>
  <c r="C45" i="2"/>
  <c r="E136" i="3"/>
  <c r="H136" i="3"/>
  <c r="J66" i="6"/>
  <c r="M66" i="6"/>
  <c r="F66" i="10"/>
  <c r="J136" i="9"/>
  <c r="F136" i="9"/>
  <c r="D80" i="13"/>
  <c r="D192" i="2"/>
  <c r="B192" i="2"/>
  <c r="R52" i="5"/>
  <c r="T52" i="5"/>
  <c r="H52" i="10"/>
  <c r="D52" i="10"/>
  <c r="I122" i="5"/>
  <c r="Q122" i="5"/>
  <c r="D213" i="5"/>
  <c r="I213" i="5"/>
  <c r="B213" i="5"/>
  <c r="C24" i="5"/>
  <c r="I24" i="5"/>
  <c r="E206" i="10"/>
  <c r="C185" i="9"/>
  <c r="F185" i="9"/>
  <c r="J108" i="2"/>
  <c r="F108" i="2"/>
  <c r="N192" i="9"/>
  <c r="Q38" i="4"/>
  <c r="J38" i="4"/>
  <c r="K38" i="4"/>
  <c r="E198" i="12"/>
  <c r="B136" i="7"/>
  <c r="I136" i="7"/>
  <c r="E136" i="7"/>
  <c r="J87" i="6"/>
  <c r="I87" i="6"/>
  <c r="E52" i="14"/>
  <c r="N24" i="3"/>
  <c r="O192" i="5"/>
  <c r="J192" i="5"/>
  <c r="U143" i="6"/>
  <c r="D52" i="6"/>
  <c r="I52" i="6"/>
  <c r="L59" i="2"/>
  <c r="O59" i="2"/>
  <c r="B206" i="9"/>
  <c r="K206" i="9"/>
  <c r="L24" i="2"/>
  <c r="M24" i="2"/>
  <c r="N59" i="8"/>
  <c r="F59" i="8"/>
  <c r="H94" i="3"/>
  <c r="C24" i="10"/>
  <c r="L31" i="6"/>
  <c r="F31" i="6"/>
  <c r="U38" i="3"/>
  <c r="C38" i="3"/>
  <c r="Q38" i="3"/>
  <c r="J171" i="4"/>
  <c r="U171" i="4"/>
  <c r="C171" i="4"/>
  <c r="C143" i="11"/>
  <c r="H143" i="11"/>
  <c r="T164" i="3"/>
  <c r="G164" i="3"/>
  <c r="P199" i="8"/>
  <c r="O199" i="8"/>
  <c r="K31" i="3"/>
  <c r="S31" i="3"/>
  <c r="G171" i="9"/>
  <c r="I171" i="9"/>
  <c r="E31" i="4"/>
  <c r="G31" i="4"/>
  <c r="H73" i="5"/>
  <c r="I73" i="5"/>
  <c r="K129" i="2"/>
  <c r="J129" i="2"/>
  <c r="M143" i="2"/>
  <c r="P143" i="2"/>
  <c r="B164" i="7"/>
  <c r="F164" i="7"/>
  <c r="C164" i="7"/>
  <c r="F66" i="12"/>
  <c r="G66" i="12"/>
  <c r="E157" i="10"/>
  <c r="J157" i="10"/>
  <c r="N73" i="9"/>
  <c r="N80" i="9"/>
  <c r="B157" i="14"/>
  <c r="C157" i="14"/>
  <c r="O157" i="12"/>
  <c r="R157" i="12"/>
  <c r="N185" i="8"/>
  <c r="P185" i="8"/>
  <c r="P101" i="4"/>
  <c r="M101" i="4"/>
  <c r="C101" i="4"/>
  <c r="H164" i="10"/>
  <c r="N143" i="7"/>
  <c r="M73" i="6"/>
  <c r="J73" i="6"/>
  <c r="I73" i="6"/>
  <c r="I171" i="6"/>
  <c r="E171" i="6"/>
  <c r="G45" i="5"/>
  <c r="F45" i="5"/>
  <c r="K45" i="5"/>
  <c r="L150" i="9"/>
  <c r="B24" i="6"/>
  <c r="I24" i="6"/>
  <c r="S157" i="4"/>
  <c r="N157" i="4"/>
  <c r="P87" i="3"/>
  <c r="B87" i="3"/>
  <c r="J87" i="3"/>
  <c r="G59" i="9"/>
  <c r="B66" i="13"/>
  <c r="C94" i="10"/>
  <c r="L136" i="12"/>
  <c r="G136" i="12"/>
  <c r="M31" i="9"/>
  <c r="H31" i="9"/>
  <c r="I80" i="2"/>
  <c r="M80" i="2"/>
  <c r="P192" i="3"/>
  <c r="N192" i="3"/>
  <c r="J192" i="3"/>
  <c r="J31" i="7"/>
  <c r="E31" i="7"/>
  <c r="K157" i="3"/>
  <c r="T157" i="3"/>
  <c r="P157" i="3"/>
  <c r="D178" i="10"/>
  <c r="I122" i="11"/>
  <c r="D101" i="5"/>
  <c r="P101" i="5"/>
  <c r="S101" i="5"/>
  <c r="C108" i="7"/>
  <c r="O108" i="7"/>
  <c r="N101" i="6"/>
  <c r="K101" i="6"/>
  <c r="T101" i="6"/>
  <c r="J122" i="7"/>
  <c r="D122" i="7"/>
  <c r="L150" i="12"/>
  <c r="H150" i="12"/>
  <c r="D206" i="7"/>
  <c r="B206" i="7"/>
  <c r="I206" i="7"/>
  <c r="H38" i="14"/>
  <c r="C150" i="3"/>
  <c r="M150" i="3"/>
  <c r="B150" i="3"/>
  <c r="J31" i="11"/>
  <c r="E171" i="2"/>
  <c r="H171" i="2"/>
  <c r="E51" i="12"/>
  <c r="M157" i="8"/>
  <c r="F157" i="8"/>
  <c r="U129" i="7"/>
  <c r="J129" i="7"/>
  <c r="N129" i="7"/>
  <c r="G136" i="2"/>
  <c r="K136" i="2"/>
  <c r="H192" i="14"/>
  <c r="E192" i="14"/>
  <c r="I101" i="2"/>
  <c r="L101" i="2"/>
  <c r="K192" i="12"/>
  <c r="R192" i="12"/>
  <c r="H206" i="2"/>
  <c r="N206" i="2"/>
  <c r="T45" i="6"/>
  <c r="D45" i="6"/>
  <c r="P45" i="6"/>
  <c r="N143" i="4"/>
  <c r="K143" i="4"/>
  <c r="F143" i="4"/>
  <c r="E170" i="12"/>
  <c r="E199" i="2"/>
  <c r="Q80" i="4"/>
  <c r="F80" i="4"/>
  <c r="O122" i="12"/>
  <c r="G122" i="12"/>
  <c r="C164" i="12"/>
  <c r="B164" i="12"/>
  <c r="E160" i="12"/>
  <c r="E65" i="12"/>
  <c r="H31" i="14"/>
  <c r="K31" i="14"/>
  <c r="P199" i="3"/>
  <c r="U199" i="3"/>
  <c r="G199" i="3"/>
  <c r="G129" i="6"/>
  <c r="E129" i="6"/>
  <c r="U129" i="6"/>
  <c r="C199" i="11"/>
  <c r="M73" i="2"/>
  <c r="N73" i="2"/>
  <c r="G45" i="10"/>
  <c r="P129" i="8"/>
  <c r="J129" i="8"/>
  <c r="C129" i="8"/>
  <c r="S185" i="3"/>
  <c r="U185" i="3"/>
  <c r="D115" i="13"/>
  <c r="N94" i="12"/>
  <c r="L94" i="12"/>
  <c r="L66" i="11"/>
  <c r="B171" i="11"/>
  <c r="I199" i="9"/>
  <c r="F199" i="9"/>
  <c r="F52" i="2"/>
  <c r="E52" i="2"/>
  <c r="U150" i="5"/>
  <c r="Q150" i="5"/>
  <c r="D122" i="14"/>
  <c r="E122" i="14"/>
  <c r="L59" i="4"/>
  <c r="N59" i="4"/>
  <c r="J59" i="4"/>
  <c r="D38" i="7"/>
  <c r="P38" i="7"/>
  <c r="U38" i="7"/>
  <c r="F213" i="10"/>
  <c r="K87" i="10"/>
  <c r="E87" i="10"/>
  <c r="Q164" i="8"/>
  <c r="K164" i="8"/>
  <c r="O164" i="8"/>
  <c r="K66" i="9"/>
  <c r="K52" i="12"/>
  <c r="Q52" i="12"/>
  <c r="B101" i="10"/>
  <c r="K171" i="10"/>
  <c r="D171" i="10"/>
  <c r="P94" i="7"/>
  <c r="B94" i="7"/>
  <c r="F94" i="7"/>
  <c r="D129" i="3"/>
  <c r="U129" i="3"/>
  <c r="D108" i="9"/>
  <c r="E80" i="7"/>
  <c r="U80" i="7"/>
  <c r="C213" i="4"/>
  <c r="T213" i="4"/>
  <c r="J213" i="4"/>
  <c r="L38" i="2"/>
  <c r="E38" i="2"/>
  <c r="I122" i="9"/>
  <c r="S136" i="8"/>
  <c r="K136" i="8"/>
  <c r="V136" i="8"/>
  <c r="P122" i="8"/>
  <c r="B122" i="8"/>
  <c r="F199" i="10"/>
  <c r="G185" i="10"/>
  <c r="J45" i="7"/>
  <c r="P45" i="7"/>
  <c r="G45" i="7"/>
  <c r="O185" i="2"/>
  <c r="B185" i="2"/>
  <c r="M129" i="9"/>
  <c r="F108" i="6"/>
  <c r="D108" i="6"/>
  <c r="J24" i="14"/>
  <c r="E24" i="14"/>
  <c r="M45" i="14"/>
  <c r="E140" i="12"/>
  <c r="F213" i="9"/>
  <c r="M213" i="9"/>
  <c r="I108" i="12"/>
  <c r="K108" i="12"/>
  <c r="P192" i="8"/>
  <c r="B192" i="8"/>
  <c r="S192" i="8"/>
  <c r="P94" i="6"/>
  <c r="I94" i="6"/>
  <c r="K94" i="6"/>
  <c r="J157" i="5"/>
  <c r="O157" i="5"/>
  <c r="N157" i="5"/>
  <c r="U80" i="3"/>
  <c r="Q80" i="3"/>
  <c r="T115" i="3"/>
  <c r="O115" i="3"/>
  <c r="F52" i="11"/>
  <c r="G52" i="11"/>
  <c r="E79" i="12"/>
  <c r="L192" i="11"/>
  <c r="E178" i="14"/>
  <c r="J178" i="14"/>
  <c r="M143" i="5"/>
  <c r="Q143" i="5"/>
  <c r="J143" i="5"/>
  <c r="E101" i="11"/>
  <c r="G101" i="11"/>
  <c r="E199" i="13"/>
  <c r="B87" i="13"/>
  <c r="E206" i="13"/>
  <c r="G143" i="14"/>
  <c r="K164" i="6"/>
  <c r="G164" i="6"/>
  <c r="P164" i="6"/>
  <c r="H171" i="8"/>
  <c r="J171" i="8"/>
  <c r="C171" i="8"/>
  <c r="B24" i="13"/>
  <c r="I80" i="14"/>
  <c r="E204" i="12"/>
  <c r="U213" i="3"/>
  <c r="B213" i="3"/>
  <c r="G66" i="2"/>
  <c r="K66" i="2"/>
  <c r="B178" i="12"/>
  <c r="E174" i="12"/>
  <c r="J171" i="12"/>
  <c r="C171" i="12"/>
  <c r="K213" i="7"/>
  <c r="F213" i="7"/>
  <c r="O192" i="7"/>
  <c r="K192" i="7"/>
  <c r="B129" i="13"/>
  <c r="J178" i="7"/>
  <c r="E178" i="7"/>
  <c r="E37" i="12"/>
  <c r="F101" i="7"/>
  <c r="Q101" i="7"/>
  <c r="S101" i="7"/>
  <c r="C59" i="14"/>
  <c r="G80" i="6"/>
  <c r="D80" i="6"/>
  <c r="B101" i="13"/>
  <c r="V150" i="8"/>
  <c r="I150" i="8"/>
  <c r="Q115" i="7"/>
  <c r="K115" i="7"/>
  <c r="D115" i="7"/>
  <c r="D171" i="14"/>
  <c r="B143" i="12"/>
  <c r="E139" i="12"/>
  <c r="R66" i="7"/>
  <c r="C66" i="7"/>
  <c r="F66" i="7"/>
  <c r="I122" i="4"/>
  <c r="C122" i="4"/>
  <c r="E192" i="13"/>
  <c r="R24" i="4"/>
  <c r="T24" i="4"/>
  <c r="B24" i="4"/>
  <c r="P94" i="4"/>
  <c r="J94" i="4"/>
  <c r="F115" i="6"/>
  <c r="R115" i="6"/>
  <c r="D115" i="6"/>
  <c r="F178" i="2"/>
  <c r="M164" i="2"/>
  <c r="B164" i="2"/>
  <c r="C38" i="8"/>
  <c r="R38" i="8"/>
  <c r="K38" i="8"/>
  <c r="M80" i="12"/>
  <c r="B94" i="2"/>
  <c r="E94" i="2"/>
  <c r="H38" i="12"/>
  <c r="B38" i="12"/>
  <c r="E34" i="12"/>
  <c r="T206" i="3"/>
  <c r="U206" i="3"/>
  <c r="F129" i="12"/>
  <c r="N129" i="12"/>
  <c r="B45" i="13"/>
  <c r="L94" i="8"/>
  <c r="P94" i="8"/>
  <c r="L59" i="7"/>
  <c r="K59" i="7"/>
  <c r="M59" i="7"/>
  <c r="M94" i="5"/>
  <c r="D94" i="5"/>
  <c r="G115" i="5"/>
  <c r="H31" i="12"/>
  <c r="E27" i="12"/>
  <c r="B31" i="12"/>
  <c r="D94" i="11"/>
  <c r="E94" i="13"/>
  <c r="C150" i="2"/>
  <c r="F108" i="11"/>
  <c r="D143" i="13"/>
  <c r="F157" i="2"/>
  <c r="I213" i="8"/>
  <c r="G213" i="8"/>
  <c r="F52" i="4"/>
  <c r="R52" i="4"/>
  <c r="H59" i="5"/>
  <c r="O59" i="5"/>
  <c r="R59" i="5"/>
  <c r="M178" i="3"/>
  <c r="P178" i="3"/>
  <c r="C45" i="9"/>
  <c r="D45" i="9"/>
  <c r="M101" i="14"/>
  <c r="E101" i="14"/>
  <c r="Q101" i="3"/>
  <c r="M101" i="3"/>
  <c r="O101" i="3"/>
  <c r="P38" i="6"/>
  <c r="Q38" i="6"/>
  <c r="H199" i="7"/>
  <c r="J199" i="7"/>
  <c r="F178" i="8"/>
  <c r="J178" i="8"/>
  <c r="Q206" i="5"/>
  <c r="I206" i="5"/>
  <c r="D199" i="4"/>
  <c r="I199" i="4"/>
  <c r="S108" i="8"/>
  <c r="V108" i="8"/>
  <c r="G164" i="5"/>
  <c r="S164" i="5"/>
  <c r="I164" i="5"/>
  <c r="E136" i="14"/>
  <c r="E203" i="12"/>
  <c r="J192" i="10"/>
  <c r="H150" i="11"/>
  <c r="S24" i="8"/>
  <c r="C213" i="11"/>
  <c r="G213" i="11"/>
  <c r="B150" i="6"/>
  <c r="M52" i="3"/>
  <c r="H52" i="3"/>
  <c r="D52" i="3"/>
  <c r="F213" i="2"/>
  <c r="D80" i="10"/>
  <c r="D59" i="12"/>
  <c r="H59" i="12"/>
  <c r="L108" i="4"/>
  <c r="J87" i="14"/>
  <c r="E185" i="11"/>
  <c r="G87" i="7"/>
  <c r="H87" i="7"/>
  <c r="N87" i="7"/>
  <c r="C101" i="12"/>
  <c r="D157" i="13"/>
  <c r="J66" i="14"/>
  <c r="M66" i="14"/>
  <c r="O66" i="5"/>
  <c r="T66" i="5"/>
  <c r="H38" i="9"/>
  <c r="K38" i="9"/>
  <c r="F115" i="2"/>
  <c r="C115" i="2"/>
  <c r="N206" i="8"/>
  <c r="R206" i="8"/>
  <c r="P206" i="8"/>
  <c r="N115" i="12"/>
  <c r="F115" i="14"/>
  <c r="S129" i="4"/>
  <c r="B129" i="4"/>
  <c r="R129" i="4"/>
  <c r="D185" i="6"/>
  <c r="C185" i="6"/>
  <c r="R178" i="4"/>
  <c r="D178" i="4"/>
  <c r="F129" i="14"/>
  <c r="H87" i="5"/>
  <c r="M87" i="5"/>
  <c r="U87" i="5"/>
  <c r="O213" i="12"/>
  <c r="R213" i="12"/>
  <c r="F24" i="12"/>
  <c r="H24" i="12"/>
  <c r="M80" i="8"/>
  <c r="H80" i="8"/>
  <c r="P80" i="8"/>
  <c r="E35" i="12"/>
  <c r="M157" i="6"/>
  <c r="K157" i="6"/>
  <c r="N94" i="9"/>
  <c r="T66" i="8"/>
  <c r="S66" i="8"/>
  <c r="K143" i="9"/>
  <c r="N143" i="9"/>
  <c r="G73" i="14"/>
  <c r="B31" i="10"/>
  <c r="U80" i="5"/>
  <c r="T80" i="5"/>
  <c r="G73" i="11"/>
  <c r="G87" i="11"/>
  <c r="H87" i="11"/>
  <c r="G185" i="4"/>
  <c r="O185" i="4"/>
  <c r="E185" i="4"/>
  <c r="I45" i="11"/>
  <c r="P115" i="4"/>
  <c r="Q115" i="4"/>
  <c r="D136" i="5"/>
  <c r="S136" i="5"/>
  <c r="H206" i="12"/>
  <c r="L206" i="12"/>
  <c r="N87" i="2"/>
  <c r="C87" i="2"/>
  <c r="P136" i="4"/>
  <c r="G136" i="4"/>
  <c r="B213" i="14"/>
  <c r="J213" i="14"/>
  <c r="B38" i="5"/>
  <c r="J38" i="5"/>
  <c r="T66" i="3"/>
  <c r="K66" i="3"/>
  <c r="H66" i="3"/>
  <c r="N185" i="7"/>
  <c r="U185" i="7"/>
  <c r="J66" i="4"/>
  <c r="N66" i="4"/>
  <c r="L164" i="14"/>
  <c r="E164" i="14"/>
  <c r="J199" i="6"/>
  <c r="G199" i="6"/>
  <c r="N199" i="5"/>
  <c r="E199" i="5"/>
  <c r="T199" i="5"/>
  <c r="C52" i="9"/>
  <c r="E129" i="10"/>
  <c r="B129" i="10"/>
  <c r="H101" i="8"/>
  <c r="I101" i="8"/>
  <c r="S24" i="7"/>
  <c r="U24" i="7"/>
  <c r="B157" i="11"/>
  <c r="H143" i="3"/>
  <c r="U143" i="3"/>
  <c r="G143" i="3"/>
  <c r="I45" i="12"/>
  <c r="F45" i="12"/>
  <c r="M115" i="8"/>
  <c r="F115" i="8"/>
  <c r="O115" i="8"/>
  <c r="L45" i="8"/>
  <c r="M45" i="8"/>
  <c r="P45" i="8"/>
  <c r="S192" i="4"/>
  <c r="B192" i="4"/>
  <c r="K129" i="11"/>
  <c r="G122" i="3"/>
  <c r="M122" i="3"/>
  <c r="F31" i="2"/>
  <c r="N31" i="2"/>
  <c r="D185" i="14"/>
  <c r="L87" i="9"/>
  <c r="K80" i="11"/>
  <c r="I171" i="7"/>
  <c r="U171" i="7"/>
  <c r="I150" i="10"/>
  <c r="D150" i="10"/>
  <c r="J171" i="3"/>
  <c r="Q171" i="3"/>
  <c r="E115" i="9"/>
  <c r="L115" i="9"/>
  <c r="D45" i="4"/>
  <c r="S45" i="4"/>
  <c r="N45" i="4"/>
  <c r="D59" i="3"/>
  <c r="H59" i="3"/>
  <c r="S129" i="5"/>
  <c r="L129" i="5"/>
  <c r="J206" i="6"/>
  <c r="P206" i="6"/>
  <c r="B38" i="13"/>
  <c r="M164" i="9"/>
  <c r="F38" i="11"/>
  <c r="H38" i="11"/>
  <c r="D59" i="10"/>
  <c r="C108" i="14"/>
  <c r="T73" i="4"/>
  <c r="E73" i="4"/>
  <c r="L73" i="4"/>
  <c r="E206" i="11"/>
  <c r="F87" i="4"/>
  <c r="E87" i="4"/>
  <c r="I87" i="4"/>
  <c r="B87" i="8"/>
  <c r="S87" i="8"/>
  <c r="R87" i="8"/>
  <c r="P192" i="6"/>
  <c r="H192" i="6"/>
  <c r="B73" i="10"/>
  <c r="E150" i="4"/>
  <c r="G164" i="11"/>
  <c r="G122" i="2"/>
  <c r="N52" i="7"/>
  <c r="P52" i="7"/>
  <c r="R171" i="5"/>
  <c r="H171" i="5"/>
  <c r="K171" i="5"/>
  <c r="N101" i="9"/>
  <c r="I101" i="9"/>
  <c r="B59" i="6"/>
  <c r="I115" i="10"/>
  <c r="J24" i="9"/>
  <c r="G24" i="9"/>
  <c r="G87" i="12"/>
  <c r="L87" i="12"/>
  <c r="Q143" i="8"/>
  <c r="L143" i="8"/>
  <c r="G143" i="8"/>
  <c r="R185" i="12"/>
  <c r="D185" i="12"/>
  <c r="R73" i="3"/>
  <c r="C73" i="3"/>
  <c r="F178" i="5"/>
  <c r="U178" i="5"/>
  <c r="Q178" i="5"/>
  <c r="U150" i="7"/>
  <c r="N150" i="7"/>
  <c r="H136" i="10"/>
  <c r="S206" i="4"/>
  <c r="Q213" i="6"/>
  <c r="F213" i="6"/>
  <c r="K73" i="8"/>
  <c r="C73" i="8"/>
  <c r="S73" i="8"/>
  <c r="E176" i="12"/>
  <c r="E206" i="14"/>
  <c r="F206" i="14"/>
  <c r="C150" i="14"/>
  <c r="G150" i="14"/>
  <c r="Q122" i="6"/>
  <c r="J122" i="6"/>
  <c r="E178" i="11"/>
  <c r="J178" i="11"/>
  <c r="J59" i="11"/>
  <c r="U31" i="8"/>
  <c r="F31" i="8"/>
  <c r="C31" i="8"/>
  <c r="N157" i="7"/>
  <c r="Q157" i="7"/>
  <c r="L157" i="7"/>
  <c r="E31" i="5"/>
  <c r="D31" i="5"/>
  <c r="C24" i="11"/>
  <c r="F24" i="11"/>
  <c r="B45" i="3"/>
  <c r="F45" i="3"/>
  <c r="P45" i="2"/>
  <c r="K45" i="2"/>
  <c r="F136" i="3"/>
  <c r="Q136" i="3"/>
  <c r="B143" i="10"/>
  <c r="U66" i="6"/>
  <c r="B66" i="6"/>
  <c r="T66" i="6"/>
  <c r="C66" i="10"/>
  <c r="H66" i="10"/>
  <c r="E178" i="9"/>
  <c r="F178" i="9"/>
  <c r="E136" i="9"/>
  <c r="B136" i="9"/>
  <c r="E80" i="13"/>
  <c r="F192" i="2"/>
  <c r="N192" i="2"/>
  <c r="E52" i="5"/>
  <c r="C52" i="5"/>
  <c r="F52" i="10"/>
  <c r="E52" i="10"/>
  <c r="C122" i="5"/>
  <c r="U122" i="5"/>
  <c r="R213" i="5"/>
  <c r="L213" i="5"/>
  <c r="F213" i="5"/>
  <c r="I199" i="14"/>
  <c r="L24" i="5"/>
  <c r="B24" i="5"/>
  <c r="B206" i="10"/>
  <c r="L185" i="9"/>
  <c r="D185" i="9"/>
  <c r="O108" i="2"/>
  <c r="H108" i="2"/>
  <c r="I192" i="9"/>
  <c r="J192" i="9"/>
  <c r="M38" i="4"/>
  <c r="S38" i="4"/>
  <c r="E38" i="4"/>
  <c r="C136" i="7"/>
  <c r="N136" i="7"/>
  <c r="O136" i="7"/>
  <c r="C87" i="6"/>
  <c r="S87" i="6"/>
  <c r="I52" i="14"/>
  <c r="G52" i="14"/>
  <c r="F24" i="3"/>
  <c r="S24" i="3"/>
  <c r="O24" i="3"/>
  <c r="U192" i="5"/>
  <c r="N192" i="5"/>
  <c r="O143" i="6"/>
  <c r="F143" i="6"/>
  <c r="E143" i="6"/>
  <c r="J52" i="6"/>
  <c r="R52" i="6"/>
  <c r="N59" i="2"/>
  <c r="H59" i="2"/>
  <c r="C206" i="9"/>
  <c r="D206" i="9"/>
  <c r="S136" i="6"/>
  <c r="P24" i="2"/>
  <c r="G24" i="2"/>
  <c r="L59" i="8"/>
  <c r="H59" i="8"/>
  <c r="B52" i="13"/>
  <c r="K94" i="3"/>
  <c r="E94" i="3"/>
  <c r="H24" i="10"/>
  <c r="K31" i="6"/>
  <c r="O31" i="6"/>
  <c r="H38" i="3"/>
  <c r="L38" i="3"/>
  <c r="O38" i="3"/>
  <c r="Q171" i="4"/>
  <c r="R171" i="4"/>
  <c r="F171" i="4"/>
  <c r="B143" i="11"/>
  <c r="N164" i="3"/>
  <c r="F164" i="3"/>
  <c r="I199" i="8"/>
  <c r="C199" i="8"/>
  <c r="C31" i="3"/>
  <c r="M31" i="3"/>
  <c r="D31" i="3"/>
  <c r="K171" i="9"/>
  <c r="F171" i="9"/>
  <c r="N31" i="4"/>
  <c r="O31" i="4"/>
  <c r="R73" i="5"/>
  <c r="G73" i="5"/>
  <c r="P129" i="2"/>
  <c r="L129" i="2"/>
  <c r="E143" i="2"/>
  <c r="O143" i="2"/>
  <c r="T164" i="7"/>
  <c r="R164" i="7"/>
  <c r="N164" i="7"/>
  <c r="N66" i="12"/>
  <c r="O66" i="12"/>
  <c r="H157" i="10"/>
  <c r="H73" i="9"/>
  <c r="I80" i="9"/>
  <c r="J80" i="9"/>
  <c r="I157" i="14"/>
  <c r="C157" i="12"/>
  <c r="Q157" i="12"/>
  <c r="D185" i="8"/>
  <c r="Q185" i="8"/>
  <c r="I101" i="4"/>
  <c r="J101" i="4"/>
  <c r="G164" i="10"/>
  <c r="C164" i="10"/>
  <c r="S143" i="7"/>
  <c r="C143" i="7"/>
  <c r="E120" i="12"/>
  <c r="C73" i="6"/>
  <c r="Q73" i="6"/>
  <c r="R171" i="6"/>
  <c r="K171" i="6"/>
  <c r="N171" i="6"/>
  <c r="U45" i="5"/>
  <c r="I45" i="5"/>
  <c r="H45" i="5"/>
  <c r="G150" i="9"/>
  <c r="J24" i="6"/>
  <c r="E24" i="6"/>
  <c r="C24" i="6"/>
  <c r="B157" i="4"/>
  <c r="F157" i="4"/>
  <c r="H87" i="3"/>
  <c r="E87" i="3"/>
  <c r="O87" i="3"/>
  <c r="H59" i="9"/>
  <c r="C66" i="13"/>
  <c r="B94" i="10"/>
  <c r="K136" i="12"/>
  <c r="B136" i="12"/>
  <c r="E132" i="12"/>
  <c r="D31" i="9"/>
  <c r="F31" i="9"/>
  <c r="D80" i="2"/>
  <c r="L80" i="2"/>
  <c r="M192" i="3"/>
  <c r="D192" i="3"/>
  <c r="E192" i="3"/>
  <c r="U31" i="7"/>
  <c r="R31" i="7"/>
  <c r="M157" i="3"/>
  <c r="O157" i="3"/>
  <c r="S157" i="3"/>
  <c r="K178" i="10"/>
  <c r="F122" i="11"/>
  <c r="I101" i="5"/>
  <c r="R101" i="5"/>
  <c r="C122" i="13"/>
  <c r="R108" i="7"/>
  <c r="S108" i="7"/>
  <c r="N108" i="7"/>
  <c r="H101" i="6"/>
  <c r="R101" i="6"/>
  <c r="M122" i="7"/>
  <c r="L122" i="7"/>
  <c r="G122" i="7"/>
  <c r="F150" i="12"/>
  <c r="M150" i="12"/>
  <c r="L206" i="7"/>
  <c r="R206" i="7"/>
  <c r="Q206" i="7"/>
  <c r="P150" i="3"/>
  <c r="O150" i="3"/>
  <c r="L150" i="3"/>
  <c r="D31" i="11"/>
  <c r="C171" i="2"/>
  <c r="R157" i="8"/>
  <c r="Q157" i="8"/>
  <c r="M129" i="7"/>
  <c r="D129" i="7"/>
  <c r="H129" i="7"/>
  <c r="E77" i="12"/>
  <c r="C136" i="2"/>
  <c r="P136" i="2"/>
  <c r="K192" i="14"/>
  <c r="J192" i="14"/>
  <c r="E72" i="12"/>
  <c r="J101" i="2"/>
  <c r="M192" i="12"/>
  <c r="O192" i="12"/>
  <c r="D206" i="2"/>
  <c r="G206" i="2"/>
  <c r="R45" i="6"/>
  <c r="U45" i="6"/>
  <c r="G45" i="6"/>
  <c r="J143" i="4"/>
  <c r="T143" i="4"/>
  <c r="J199" i="2"/>
  <c r="F199" i="2"/>
  <c r="T80" i="4"/>
  <c r="P80" i="4"/>
  <c r="M122" i="12"/>
  <c r="J122" i="12"/>
  <c r="M164" i="12"/>
  <c r="K164" i="12"/>
  <c r="J31" i="14"/>
  <c r="D31" i="14"/>
  <c r="N199" i="3"/>
  <c r="T199" i="3"/>
  <c r="D199" i="3"/>
  <c r="L129" i="6"/>
  <c r="T129" i="6"/>
  <c r="P129" i="6"/>
  <c r="D199" i="11"/>
  <c r="P73" i="2"/>
  <c r="L73" i="2"/>
  <c r="E45" i="10"/>
  <c r="S129" i="8"/>
  <c r="O129" i="8"/>
  <c r="I185" i="3"/>
  <c r="P185" i="3"/>
  <c r="E115" i="13"/>
  <c r="C94" i="12"/>
  <c r="B94" i="12"/>
  <c r="E90" i="12"/>
  <c r="K66" i="11"/>
  <c r="C171" i="11"/>
  <c r="L199" i="9"/>
  <c r="J199" i="9"/>
  <c r="I52" i="2"/>
  <c r="B178" i="13"/>
  <c r="T150" i="5"/>
  <c r="H150" i="5"/>
  <c r="L122" i="14"/>
  <c r="M122" i="14"/>
  <c r="E92" i="12"/>
  <c r="U59" i="4"/>
  <c r="P59" i="4"/>
  <c r="S59" i="4"/>
  <c r="I38" i="7"/>
  <c r="F38" i="7"/>
  <c r="M38" i="7"/>
  <c r="D213" i="10"/>
  <c r="C213" i="10"/>
  <c r="E84" i="12"/>
  <c r="I87" i="10"/>
  <c r="I164" i="8"/>
  <c r="L164" i="8"/>
  <c r="J164" i="8"/>
  <c r="H66" i="9"/>
  <c r="I52" i="12"/>
  <c r="L52" i="12"/>
  <c r="J101" i="10"/>
  <c r="F171" i="10"/>
  <c r="D94" i="7"/>
  <c r="G94" i="7"/>
  <c r="M94" i="7"/>
  <c r="I129" i="3"/>
  <c r="F129" i="3"/>
  <c r="N108" i="9"/>
  <c r="I108" i="9"/>
  <c r="K80" i="7"/>
  <c r="O80" i="7"/>
  <c r="R213" i="4"/>
  <c r="N213" i="4"/>
  <c r="G213" i="4"/>
  <c r="P38" i="2"/>
  <c r="H38" i="2"/>
  <c r="L122" i="9"/>
  <c r="N122" i="9"/>
  <c r="N136" i="8"/>
  <c r="H136" i="8"/>
  <c r="R136" i="8"/>
  <c r="M122" i="8"/>
  <c r="J122" i="8"/>
  <c r="D122" i="8"/>
  <c r="C199" i="10"/>
  <c r="B185" i="10"/>
  <c r="S45" i="7"/>
  <c r="D45" i="7"/>
  <c r="T45" i="7"/>
  <c r="D185" i="2"/>
  <c r="M185" i="2"/>
  <c r="G129" i="9"/>
  <c r="C108" i="6"/>
  <c r="P108" i="6"/>
  <c r="M24" i="14"/>
  <c r="I24" i="14"/>
  <c r="C45" i="14"/>
  <c r="K45" i="14"/>
  <c r="E42" i="12"/>
  <c r="E121" i="12"/>
  <c r="I213" i="9"/>
  <c r="N213" i="9"/>
  <c r="P108" i="12"/>
  <c r="O108" i="12"/>
  <c r="N192" i="8"/>
  <c r="J192" i="8"/>
  <c r="T192" i="8"/>
  <c r="S94" i="6"/>
  <c r="E94" i="6"/>
  <c r="K157" i="5"/>
  <c r="E157" i="5"/>
  <c r="B80" i="3"/>
  <c r="E80" i="3"/>
  <c r="M80" i="3"/>
  <c r="L115" i="3"/>
  <c r="J115" i="3"/>
  <c r="J52" i="11"/>
  <c r="J192" i="11"/>
  <c r="I178" i="14"/>
  <c r="F178" i="14"/>
  <c r="K143" i="5"/>
  <c r="U143" i="5"/>
  <c r="D143" i="5"/>
  <c r="E29" i="12"/>
  <c r="F101" i="11"/>
  <c r="B101" i="11"/>
  <c r="B199" i="13"/>
  <c r="F143" i="14"/>
  <c r="K143" i="14"/>
  <c r="S164" i="6"/>
  <c r="F164" i="6"/>
  <c r="P171" i="8"/>
  <c r="O171" i="8"/>
  <c r="C80" i="14"/>
  <c r="L80" i="14"/>
  <c r="N213" i="3"/>
  <c r="P213" i="3"/>
  <c r="B66" i="2"/>
  <c r="M66" i="2"/>
  <c r="J178" i="12"/>
  <c r="I192" i="7"/>
  <c r="B192" i="7"/>
  <c r="G192" i="7"/>
  <c r="L178" i="7"/>
  <c r="G178" i="7"/>
  <c r="E212" i="12"/>
  <c r="D108" i="3"/>
  <c r="I80" i="6"/>
  <c r="Q80" i="6"/>
  <c r="O150" i="8"/>
  <c r="H150" i="8"/>
  <c r="R115" i="7"/>
  <c r="L66" i="7"/>
  <c r="I66" i="7"/>
  <c r="C192" i="13"/>
  <c r="G24" i="4"/>
  <c r="H24" i="4"/>
  <c r="D24" i="4"/>
  <c r="L94" i="4"/>
  <c r="S94" i="4"/>
  <c r="U115" i="6"/>
  <c r="Q115" i="6"/>
  <c r="M178" i="2"/>
  <c r="J164" i="2"/>
  <c r="Q38" i="8"/>
  <c r="F38" i="8"/>
  <c r="F38" i="12"/>
  <c r="L206" i="3"/>
  <c r="O129" i="12"/>
  <c r="N94" i="8"/>
  <c r="J59" i="7"/>
  <c r="D59" i="7"/>
  <c r="R94" i="5"/>
  <c r="F94" i="5"/>
  <c r="Q94" i="5"/>
  <c r="T115" i="5"/>
  <c r="M115" i="5"/>
  <c r="J150" i="2"/>
  <c r="N150" i="2"/>
  <c r="K157" i="2"/>
  <c r="V213" i="8"/>
  <c r="E213" i="8"/>
  <c r="Q213" i="8"/>
  <c r="N52" i="4"/>
  <c r="E52" i="4"/>
  <c r="M59" i="5"/>
  <c r="F59" i="5"/>
  <c r="U178" i="3"/>
  <c r="J178" i="3"/>
  <c r="J45" i="9"/>
  <c r="J101" i="14"/>
  <c r="C213" i="13"/>
  <c r="E205" i="12"/>
  <c r="U101" i="3"/>
  <c r="T101" i="3"/>
  <c r="U199" i="7"/>
  <c r="F199" i="7"/>
  <c r="K178" i="8"/>
  <c r="E206" i="5"/>
  <c r="K206" i="5"/>
  <c r="R206" i="5"/>
  <c r="F199" i="4"/>
  <c r="U199" i="4"/>
  <c r="R108" i="8"/>
  <c r="Q164" i="5"/>
  <c r="N164" i="5"/>
  <c r="C164" i="5"/>
  <c r="C192" i="10"/>
  <c r="F150" i="11"/>
  <c r="J150" i="11"/>
  <c r="O24" i="8"/>
  <c r="D213" i="11"/>
  <c r="F213" i="11"/>
  <c r="I52" i="3"/>
  <c r="C80" i="10"/>
  <c r="E80" i="10"/>
  <c r="M59" i="12"/>
  <c r="O59" i="12"/>
  <c r="F108" i="4"/>
  <c r="K87" i="14"/>
  <c r="E128" i="12"/>
  <c r="F185" i="11"/>
  <c r="O87" i="7"/>
  <c r="F87" i="7"/>
  <c r="N101" i="12"/>
  <c r="J101" i="12"/>
  <c r="E157" i="13"/>
  <c r="K66" i="14"/>
  <c r="R66" i="5"/>
  <c r="M38" i="9"/>
  <c r="F38" i="9"/>
  <c r="N115" i="2"/>
  <c r="H115" i="2"/>
  <c r="C206" i="8"/>
  <c r="V206" i="8"/>
  <c r="H206" i="8"/>
  <c r="L115" i="14"/>
  <c r="M129" i="4"/>
  <c r="C129" i="4"/>
  <c r="H129" i="4"/>
  <c r="O185" i="6"/>
  <c r="H185" i="6"/>
  <c r="I178" i="4"/>
  <c r="J178" i="4"/>
  <c r="C129" i="14"/>
  <c r="N87" i="5"/>
  <c r="L87" i="5"/>
  <c r="G87" i="5"/>
  <c r="N213" i="12"/>
  <c r="M213" i="12"/>
  <c r="I24" i="12"/>
  <c r="R24" i="12"/>
  <c r="Q80" i="8"/>
  <c r="G80" i="8"/>
  <c r="B157" i="6"/>
  <c r="D94" i="9"/>
  <c r="C66" i="8"/>
  <c r="C143" i="9"/>
  <c r="H143" i="9"/>
  <c r="M73" i="14"/>
  <c r="B80" i="5"/>
  <c r="L80" i="5"/>
  <c r="R80" i="5"/>
  <c r="I108" i="10"/>
  <c r="F73" i="11"/>
  <c r="I87" i="11"/>
  <c r="S185" i="4"/>
  <c r="N185" i="4"/>
  <c r="T185" i="4"/>
  <c r="J115" i="4"/>
  <c r="G136" i="5"/>
  <c r="Q136" i="5"/>
  <c r="Q206" i="12"/>
  <c r="K206" i="12"/>
  <c r="E87" i="2"/>
  <c r="Q136" i="4"/>
  <c r="U136" i="4"/>
  <c r="K213" i="14"/>
  <c r="C213" i="14"/>
  <c r="E38" i="5"/>
  <c r="Q38" i="5"/>
  <c r="C66" i="3"/>
  <c r="K185" i="7"/>
  <c r="L185" i="7"/>
  <c r="Q66" i="4"/>
  <c r="J164" i="14"/>
  <c r="B164" i="14"/>
  <c r="E199" i="6"/>
  <c r="B199" i="5"/>
  <c r="R199" i="5"/>
  <c r="O199" i="5"/>
  <c r="E52" i="9"/>
  <c r="J52" i="9"/>
  <c r="H129" i="10"/>
  <c r="I129" i="10"/>
  <c r="R101" i="8"/>
  <c r="Q101" i="8"/>
  <c r="Q24" i="7"/>
  <c r="E24" i="7"/>
  <c r="G157" i="11"/>
  <c r="O143" i="3"/>
  <c r="T143" i="3"/>
  <c r="C45" i="12"/>
  <c r="D45" i="12"/>
  <c r="S115" i="8"/>
  <c r="H115" i="8"/>
  <c r="G45" i="8"/>
  <c r="T192" i="4"/>
  <c r="L192" i="4"/>
  <c r="J192" i="4"/>
  <c r="E122" i="3"/>
  <c r="I122" i="3"/>
  <c r="I31" i="2"/>
  <c r="K31" i="2"/>
  <c r="J185" i="14"/>
  <c r="I87" i="9"/>
  <c r="L80" i="11"/>
  <c r="K171" i="7"/>
  <c r="G171" i="7"/>
  <c r="J150" i="10"/>
  <c r="H150" i="10"/>
  <c r="B171" i="3"/>
  <c r="H115" i="9"/>
  <c r="J115" i="9"/>
  <c r="P45" i="4"/>
  <c r="H45" i="4"/>
  <c r="E58" i="12"/>
  <c r="P59" i="3"/>
  <c r="O59" i="3"/>
  <c r="K129" i="5"/>
  <c r="U129" i="5"/>
  <c r="F206" i="6"/>
  <c r="D38" i="13"/>
  <c r="H164" i="9"/>
  <c r="G38" i="11"/>
  <c r="I38" i="11"/>
  <c r="K59" i="10"/>
  <c r="E108" i="14"/>
  <c r="D108" i="14"/>
  <c r="H73" i="4"/>
  <c r="S73" i="4"/>
  <c r="N73" i="4"/>
  <c r="J206" i="11"/>
  <c r="H87" i="4"/>
  <c r="K87" i="4"/>
  <c r="C87" i="4"/>
  <c r="Q87" i="8"/>
  <c r="C87" i="8"/>
  <c r="L192" i="6"/>
  <c r="E192" i="6"/>
  <c r="T192" i="6"/>
  <c r="H73" i="10"/>
  <c r="D73" i="10"/>
  <c r="K164" i="11"/>
  <c r="J122" i="2"/>
  <c r="M52" i="7"/>
  <c r="G52" i="7"/>
  <c r="K52" i="7"/>
  <c r="O171" i="5"/>
  <c r="S171" i="5"/>
  <c r="B171" i="5"/>
  <c r="L101" i="9"/>
  <c r="F101" i="9"/>
  <c r="E150" i="13"/>
  <c r="B115" i="10"/>
  <c r="B24" i="9"/>
  <c r="H24" i="9"/>
  <c r="R87" i="12"/>
  <c r="P143" i="8"/>
  <c r="T143" i="8"/>
  <c r="F185" i="12"/>
  <c r="N185" i="12"/>
  <c r="O73" i="3"/>
  <c r="D73" i="3"/>
  <c r="L73" i="3"/>
  <c r="I178" i="5"/>
  <c r="H178" i="5"/>
  <c r="N178" i="5"/>
  <c r="E168" i="12"/>
  <c r="D150" i="7"/>
  <c r="K150" i="7"/>
  <c r="K136" i="10"/>
  <c r="V73" i="8"/>
  <c r="P73" i="8"/>
  <c r="T73" i="8"/>
  <c r="G206" i="14"/>
  <c r="E150" i="14"/>
  <c r="T122" i="6"/>
  <c r="P122" i="6"/>
  <c r="B178" i="11"/>
  <c r="D178" i="11"/>
  <c r="I59" i="11"/>
  <c r="H59" i="11"/>
  <c r="G31" i="8"/>
  <c r="Q31" i="8"/>
  <c r="V31" i="8"/>
  <c r="K157" i="7"/>
  <c r="B157" i="7"/>
  <c r="H31" i="5"/>
  <c r="K31" i="5"/>
  <c r="M31" i="5"/>
  <c r="G24" i="11"/>
  <c r="H24" i="11"/>
  <c r="O45" i="3"/>
  <c r="S45" i="3"/>
  <c r="B45" i="2"/>
  <c r="M45" i="2"/>
  <c r="J136" i="3"/>
  <c r="K136" i="3"/>
  <c r="S136" i="3"/>
  <c r="I143" i="10"/>
  <c r="D66" i="6"/>
  <c r="E66" i="6"/>
  <c r="C66" i="6"/>
  <c r="E66" i="10"/>
  <c r="G66" i="10"/>
  <c r="H178" i="9"/>
  <c r="K136" i="9"/>
  <c r="C136" i="9"/>
  <c r="G192" i="2"/>
  <c r="C192" i="2"/>
  <c r="H52" i="5"/>
  <c r="B52" i="10"/>
  <c r="K122" i="5"/>
  <c r="G122" i="5"/>
  <c r="H213" i="5"/>
  <c r="T213" i="5"/>
  <c r="J213" i="5"/>
  <c r="D24" i="5"/>
  <c r="S24" i="5"/>
  <c r="H24" i="5"/>
  <c r="D206" i="10"/>
  <c r="M185" i="9"/>
  <c r="G185" i="9"/>
  <c r="B108" i="2"/>
  <c r="C108" i="2"/>
  <c r="G192" i="9"/>
  <c r="H192" i="9"/>
  <c r="T38" i="4"/>
  <c r="N38" i="4"/>
  <c r="P38" i="4"/>
  <c r="L136" i="7"/>
  <c r="R136" i="7"/>
  <c r="D87" i="6"/>
  <c r="B87" i="6"/>
  <c r="N87" i="6"/>
  <c r="K24" i="3"/>
  <c r="I24" i="3"/>
  <c r="F192" i="5"/>
  <c r="P192" i="5"/>
  <c r="K192" i="5"/>
  <c r="J143" i="6"/>
  <c r="F52" i="6"/>
  <c r="T52" i="6"/>
  <c r="P52" i="6"/>
  <c r="K59" i="2"/>
  <c r="F59" i="2"/>
  <c r="L206" i="9"/>
  <c r="L136" i="6"/>
  <c r="E24" i="2"/>
  <c r="J59" i="8"/>
  <c r="R59" i="8"/>
  <c r="U59" i="8"/>
  <c r="E52" i="13"/>
  <c r="L94" i="3"/>
  <c r="I24" i="10"/>
  <c r="S31" i="6"/>
  <c r="C31" i="6"/>
  <c r="E38" i="3"/>
  <c r="M38" i="3"/>
  <c r="S38" i="3"/>
  <c r="E107" i="12"/>
  <c r="T171" i="4"/>
  <c r="B171" i="4"/>
  <c r="H171" i="4"/>
  <c r="I143" i="11"/>
  <c r="K164" i="3"/>
  <c r="P164" i="3"/>
  <c r="J164" i="3"/>
  <c r="E199" i="8"/>
  <c r="D199" i="8"/>
  <c r="T199" i="8"/>
  <c r="F31" i="3"/>
  <c r="P31" i="3"/>
  <c r="Q31" i="3"/>
  <c r="H171" i="9"/>
  <c r="P31" i="4"/>
  <c r="B31" i="4"/>
  <c r="F73" i="5"/>
  <c r="Q73" i="5"/>
  <c r="M129" i="2"/>
  <c r="H129" i="2"/>
  <c r="G143" i="2"/>
  <c r="K143" i="2"/>
  <c r="H164" i="7"/>
  <c r="D164" i="7"/>
  <c r="H66" i="12"/>
  <c r="L66" i="12"/>
  <c r="C157" i="10"/>
  <c r="M73" i="9"/>
  <c r="L73" i="9"/>
  <c r="E80" i="9"/>
  <c r="M80" i="9"/>
  <c r="F157" i="14"/>
  <c r="M157" i="12"/>
  <c r="N157" i="12"/>
  <c r="B185" i="8"/>
  <c r="R185" i="8"/>
  <c r="B101" i="4"/>
  <c r="R101" i="4"/>
  <c r="B164" i="10"/>
  <c r="K164" i="10"/>
  <c r="N73" i="6"/>
  <c r="O73" i="6"/>
  <c r="O171" i="6"/>
  <c r="B171" i="6"/>
  <c r="G171" i="6"/>
  <c r="Q45" i="5"/>
  <c r="C45" i="5"/>
  <c r="I150" i="9"/>
  <c r="M150" i="9"/>
  <c r="L24" i="6"/>
  <c r="D24" i="6"/>
  <c r="M24" i="6"/>
  <c r="K157" i="4"/>
  <c r="O157" i="4"/>
  <c r="H157" i="4"/>
  <c r="T87" i="3"/>
  <c r="M59" i="9"/>
  <c r="I59" i="9"/>
  <c r="D66" i="13"/>
  <c r="G94" i="10"/>
  <c r="Q136" i="12"/>
  <c r="F136" i="12"/>
  <c r="J31" i="9"/>
  <c r="G31" i="9"/>
  <c r="E80" i="2"/>
  <c r="O192" i="3"/>
  <c r="R192" i="3"/>
  <c r="M31" i="7"/>
  <c r="O31" i="7"/>
  <c r="N31" i="7"/>
  <c r="J157" i="3"/>
  <c r="E157" i="3"/>
  <c r="I178" i="10"/>
  <c r="C178" i="10"/>
  <c r="C122" i="11"/>
  <c r="L101" i="5"/>
  <c r="K101" i="5"/>
  <c r="D122" i="13"/>
  <c r="P108" i="7"/>
  <c r="T108" i="7"/>
  <c r="I108" i="7"/>
  <c r="M101" i="6"/>
  <c r="D101" i="6"/>
  <c r="B122" i="7"/>
  <c r="F122" i="7"/>
  <c r="H122" i="7"/>
  <c r="G150" i="12"/>
  <c r="N150" i="12"/>
  <c r="N206" i="7"/>
  <c r="C206" i="7"/>
  <c r="K206" i="7"/>
  <c r="J150" i="3"/>
  <c r="R150" i="3"/>
  <c r="N150" i="3"/>
  <c r="L31" i="11"/>
  <c r="L171" i="2"/>
  <c r="B171" i="2"/>
  <c r="V157" i="8"/>
  <c r="J157" i="8"/>
  <c r="K157" i="8"/>
  <c r="L129" i="7"/>
  <c r="C129" i="7"/>
  <c r="K129" i="7"/>
  <c r="E136" i="2"/>
  <c r="I192" i="14"/>
  <c r="C192" i="14"/>
  <c r="K101" i="2"/>
  <c r="G101" i="2"/>
  <c r="C192" i="12"/>
  <c r="G192" i="12"/>
  <c r="E206" i="2"/>
  <c r="I206" i="2"/>
  <c r="E45" i="6"/>
  <c r="J45" i="6"/>
  <c r="B45" i="6"/>
  <c r="Q143" i="4"/>
  <c r="C143" i="4"/>
  <c r="K199" i="2"/>
  <c r="G199" i="2"/>
  <c r="C80" i="4"/>
  <c r="H80" i="4"/>
  <c r="I122" i="12"/>
  <c r="D122" i="12"/>
  <c r="Q164" i="12"/>
  <c r="R164" i="12"/>
  <c r="F31" i="14"/>
  <c r="L31" i="14"/>
  <c r="B199" i="3"/>
  <c r="H199" i="3"/>
  <c r="M199" i="3"/>
  <c r="Q129" i="6"/>
  <c r="N129" i="6"/>
  <c r="K199" i="11"/>
  <c r="I199" i="11"/>
  <c r="H73" i="2"/>
  <c r="D73" i="2"/>
  <c r="H45" i="10"/>
  <c r="D129" i="8"/>
  <c r="U129" i="8"/>
  <c r="Q185" i="3"/>
  <c r="M185" i="3"/>
  <c r="O185" i="3"/>
  <c r="F66" i="11"/>
  <c r="B66" i="11"/>
  <c r="G171" i="11"/>
  <c r="B199" i="9"/>
  <c r="B52" i="2"/>
  <c r="H52" i="2"/>
  <c r="E178" i="13"/>
  <c r="J150" i="5"/>
  <c r="S150" i="5"/>
  <c r="R150" i="5"/>
  <c r="J122" i="14"/>
  <c r="R59" i="4"/>
  <c r="K59" i="4"/>
  <c r="D59" i="4"/>
  <c r="K38" i="7"/>
  <c r="E38" i="7"/>
  <c r="S38" i="7"/>
  <c r="E213" i="10"/>
  <c r="B213" i="10"/>
  <c r="D87" i="10"/>
  <c r="G164" i="8"/>
  <c r="U164" i="8"/>
  <c r="D66" i="9"/>
  <c r="L66" i="9"/>
  <c r="R52" i="12"/>
  <c r="P52" i="12"/>
  <c r="H101" i="10"/>
  <c r="C171" i="10"/>
  <c r="O94" i="7"/>
  <c r="S94" i="7"/>
  <c r="N94" i="7"/>
  <c r="K129" i="3"/>
  <c r="O129" i="3"/>
  <c r="M108" i="9"/>
  <c r="C108" i="9"/>
  <c r="S80" i="7"/>
  <c r="F80" i="7"/>
  <c r="S213" i="4"/>
  <c r="E213" i="4"/>
  <c r="L213" i="4"/>
  <c r="C38" i="2"/>
  <c r="N38" i="2"/>
  <c r="M122" i="9"/>
  <c r="G122" i="9"/>
  <c r="M136" i="8"/>
  <c r="F136" i="8"/>
  <c r="C136" i="8"/>
  <c r="U122" i="8"/>
  <c r="N122" i="8"/>
  <c r="L122" i="8"/>
  <c r="I199" i="10"/>
  <c r="F185" i="10"/>
  <c r="L45" i="7"/>
  <c r="I45" i="7"/>
  <c r="B45" i="7"/>
  <c r="I185" i="2"/>
  <c r="J185" i="2"/>
  <c r="J129" i="9"/>
  <c r="L129" i="9"/>
  <c r="L108" i="6"/>
  <c r="O108" i="6"/>
  <c r="F24" i="14"/>
  <c r="J45" i="14"/>
  <c r="E45" i="14"/>
  <c r="E213" i="9"/>
  <c r="D108" i="12"/>
  <c r="R108" i="12"/>
  <c r="O192" i="8"/>
  <c r="K192" i="8"/>
  <c r="E192" i="8"/>
  <c r="H94" i="6"/>
  <c r="C94" i="6"/>
  <c r="U157" i="5"/>
  <c r="S157" i="5"/>
  <c r="I80" i="3"/>
  <c r="R80" i="3"/>
  <c r="C80" i="3"/>
  <c r="C115" i="3"/>
  <c r="I115" i="3"/>
  <c r="R115" i="3"/>
  <c r="K52" i="11"/>
  <c r="E192" i="11"/>
  <c r="C178" i="14"/>
  <c r="M178" i="14"/>
  <c r="E197" i="12"/>
  <c r="B143" i="5"/>
  <c r="O143" i="5"/>
  <c r="H143" i="5"/>
  <c r="D101" i="11"/>
  <c r="K101" i="11"/>
  <c r="D199" i="13"/>
  <c r="H143" i="14"/>
  <c r="C143" i="14"/>
  <c r="M164" i="6"/>
  <c r="U164" i="6"/>
  <c r="Q171" i="8"/>
  <c r="E171" i="8"/>
  <c r="F80" i="14"/>
  <c r="D80" i="14"/>
  <c r="J213" i="3"/>
  <c r="G213" i="3"/>
  <c r="L66" i="2"/>
  <c r="E66" i="2"/>
  <c r="G178" i="12"/>
  <c r="O171" i="12"/>
  <c r="M213" i="7"/>
  <c r="D213" i="7"/>
  <c r="I213" i="7"/>
  <c r="L192" i="7"/>
  <c r="J192" i="7"/>
  <c r="M192" i="7"/>
  <c r="M178" i="7"/>
  <c r="B178" i="7"/>
  <c r="B108" i="3"/>
  <c r="J101" i="7"/>
  <c r="C101" i="7"/>
  <c r="M73" i="12"/>
  <c r="Q150" i="8"/>
  <c r="C150" i="8"/>
  <c r="M115" i="7"/>
  <c r="J115" i="7"/>
  <c r="H115" i="7"/>
  <c r="B199" i="12"/>
  <c r="E195" i="12"/>
  <c r="M66" i="7"/>
  <c r="J66" i="7"/>
  <c r="K122" i="4"/>
  <c r="O122" i="4"/>
  <c r="S122" i="4"/>
  <c r="D192" i="13"/>
  <c r="N24" i="4"/>
  <c r="P24" i="4"/>
  <c r="H94" i="4"/>
  <c r="G94" i="4"/>
  <c r="J115" i="6"/>
  <c r="H115" i="6"/>
  <c r="P115" i="6"/>
  <c r="O178" i="2"/>
  <c r="D178" i="2"/>
  <c r="P164" i="2"/>
  <c r="G164" i="2"/>
  <c r="J38" i="8"/>
  <c r="D38" i="8"/>
  <c r="H38" i="8"/>
  <c r="K80" i="12"/>
  <c r="G80" i="12"/>
  <c r="L94" i="2"/>
  <c r="O94" i="2"/>
  <c r="M38" i="12"/>
  <c r="R38" i="12"/>
  <c r="B206" i="3"/>
  <c r="R206" i="3"/>
  <c r="B157" i="9"/>
  <c r="R94" i="8"/>
  <c r="O59" i="7"/>
  <c r="R59" i="7"/>
  <c r="P94" i="5"/>
  <c r="U94" i="5"/>
  <c r="N94" i="5"/>
  <c r="C115" i="5"/>
  <c r="Q115" i="5"/>
  <c r="G31" i="12"/>
  <c r="I94" i="11"/>
  <c r="M150" i="2"/>
  <c r="E150" i="2"/>
  <c r="E108" i="11"/>
  <c r="C143" i="13"/>
  <c r="P157" i="2"/>
  <c r="O157" i="2"/>
  <c r="U213" i="8"/>
  <c r="K213" i="8"/>
  <c r="H213" i="8"/>
  <c r="E44" i="12"/>
  <c r="S52" i="4"/>
  <c r="O52" i="4"/>
  <c r="L59" i="5"/>
  <c r="J59" i="5"/>
  <c r="K178" i="3"/>
  <c r="Q178" i="3"/>
  <c r="L45" i="9"/>
  <c r="K45" i="9"/>
  <c r="F101" i="14"/>
  <c r="D213" i="13"/>
  <c r="G101" i="3"/>
  <c r="B101" i="3"/>
  <c r="B38" i="6"/>
  <c r="S38" i="6"/>
  <c r="S199" i="7"/>
  <c r="E122" i="10"/>
  <c r="V178" i="8"/>
  <c r="R178" i="8"/>
  <c r="H206" i="5"/>
  <c r="J206" i="5"/>
  <c r="N206" i="5"/>
  <c r="M199" i="4"/>
  <c r="C199" i="4"/>
  <c r="B108" i="8"/>
  <c r="D108" i="8"/>
  <c r="K164" i="5"/>
  <c r="E164" i="5"/>
  <c r="U164" i="5"/>
  <c r="I136" i="14"/>
  <c r="B192" i="10"/>
  <c r="G150" i="11"/>
  <c r="L150" i="11"/>
  <c r="M24" i="8"/>
  <c r="L213" i="11"/>
  <c r="N150" i="6"/>
  <c r="G150" i="6"/>
  <c r="E52" i="3"/>
  <c r="Q52" i="3"/>
  <c r="N52" i="3"/>
  <c r="G80" i="10"/>
  <c r="K80" i="10"/>
  <c r="G59" i="12"/>
  <c r="F59" i="12"/>
  <c r="M108" i="4"/>
  <c r="G87" i="14"/>
  <c r="B185" i="11"/>
  <c r="C87" i="7"/>
  <c r="B87" i="7"/>
  <c r="M87" i="7"/>
  <c r="P101" i="12"/>
  <c r="R101" i="12"/>
  <c r="E22" i="12"/>
  <c r="C157" i="13"/>
  <c r="C66" i="14"/>
  <c r="Q66" i="5"/>
  <c r="C66" i="5"/>
  <c r="N66" i="5"/>
  <c r="N38" i="9"/>
  <c r="L115" i="2"/>
  <c r="D115" i="2"/>
  <c r="D206" i="8"/>
  <c r="U206" i="8"/>
  <c r="E206" i="8"/>
  <c r="D115" i="12"/>
  <c r="I115" i="12"/>
  <c r="N52" i="8"/>
  <c r="E52" i="8"/>
  <c r="C115" i="14"/>
  <c r="D129" i="4"/>
  <c r="G129" i="4"/>
  <c r="J129" i="4"/>
  <c r="M185" i="6"/>
  <c r="F185" i="6"/>
  <c r="B178" i="4"/>
  <c r="T178" i="4"/>
  <c r="M129" i="14"/>
  <c r="L129" i="14"/>
  <c r="D87" i="5"/>
  <c r="Q87" i="5"/>
  <c r="S87" i="5"/>
  <c r="L213" i="12"/>
  <c r="C213" i="12"/>
  <c r="O24" i="12"/>
  <c r="M24" i="12"/>
  <c r="T80" i="8"/>
  <c r="O80" i="8"/>
  <c r="P157" i="6"/>
  <c r="J157" i="6"/>
  <c r="H157" i="6"/>
  <c r="L94" i="9"/>
  <c r="K94" i="9"/>
  <c r="F66" i="8"/>
  <c r="U66" i="8"/>
  <c r="D143" i="9"/>
  <c r="B143" i="9"/>
  <c r="I73" i="14"/>
  <c r="D73" i="14"/>
  <c r="D31" i="10"/>
  <c r="M80" i="5"/>
  <c r="H80" i="5"/>
  <c r="J80" i="5"/>
  <c r="H108" i="10"/>
  <c r="J73" i="11"/>
  <c r="E87" i="11"/>
  <c r="D185" i="4"/>
  <c r="H185" i="4"/>
  <c r="E106" i="12"/>
  <c r="B45" i="11"/>
  <c r="O115" i="4"/>
  <c r="N115" i="4"/>
  <c r="R136" i="5"/>
  <c r="C136" i="5"/>
  <c r="H136" i="5"/>
  <c r="C206" i="12"/>
  <c r="P206" i="12"/>
  <c r="D87" i="2"/>
  <c r="H87" i="2"/>
  <c r="N136" i="4"/>
  <c r="H136" i="4"/>
  <c r="E149" i="12"/>
  <c r="D213" i="14"/>
  <c r="E213" i="14"/>
  <c r="K38" i="5"/>
  <c r="P38" i="5"/>
  <c r="D66" i="3"/>
  <c r="M66" i="3"/>
  <c r="C185" i="7"/>
  <c r="O185" i="7"/>
  <c r="R66" i="4"/>
  <c r="I164" i="14"/>
  <c r="D164" i="14"/>
  <c r="K199" i="6"/>
  <c r="I199" i="6"/>
  <c r="U199" i="5"/>
  <c r="K199" i="5"/>
  <c r="Q199" i="5"/>
  <c r="M52" i="9"/>
  <c r="N52" i="9"/>
  <c r="C129" i="10"/>
  <c r="L101" i="8"/>
  <c r="J101" i="8"/>
  <c r="M101" i="8"/>
  <c r="T24" i="7"/>
  <c r="J24" i="7"/>
  <c r="L157" i="11"/>
  <c r="M143" i="3"/>
  <c r="J143" i="3"/>
  <c r="N45" i="12"/>
  <c r="P45" i="12"/>
  <c r="U115" i="8"/>
  <c r="P115" i="8"/>
  <c r="R45" i="8"/>
  <c r="E45" i="8"/>
  <c r="U192" i="4"/>
  <c r="G192" i="4"/>
  <c r="O192" i="4"/>
  <c r="T122" i="3"/>
  <c r="P122" i="3"/>
  <c r="E31" i="2"/>
  <c r="D31" i="2"/>
  <c r="E185" i="14"/>
  <c r="G185" i="14"/>
  <c r="N87" i="9"/>
  <c r="C87" i="9"/>
  <c r="D80" i="11"/>
  <c r="F80" i="11"/>
  <c r="N171" i="7"/>
  <c r="B171" i="7"/>
  <c r="B150" i="10"/>
  <c r="T171" i="3"/>
  <c r="L171" i="3"/>
  <c r="B115" i="9"/>
  <c r="C115" i="9"/>
  <c r="Q45" i="4"/>
  <c r="T45" i="4"/>
  <c r="F59" i="3"/>
  <c r="B59" i="3"/>
  <c r="I129" i="5"/>
  <c r="G129" i="5"/>
  <c r="E129" i="5"/>
  <c r="R206" i="6"/>
  <c r="K206" i="6"/>
  <c r="J164" i="9"/>
  <c r="B164" i="9"/>
  <c r="K38" i="11"/>
  <c r="L38" i="11"/>
  <c r="B59" i="10"/>
  <c r="J108" i="14"/>
  <c r="H108" i="14"/>
  <c r="I73" i="4"/>
  <c r="Q73" i="4"/>
  <c r="F73" i="4"/>
  <c r="B206" i="11"/>
  <c r="I206" i="11"/>
  <c r="T87" i="4"/>
  <c r="D87" i="4"/>
  <c r="N87" i="4"/>
  <c r="M87" i="8"/>
  <c r="N87" i="8"/>
  <c r="J87" i="8"/>
  <c r="U192" i="6"/>
  <c r="Q192" i="6"/>
  <c r="F192" i="6"/>
  <c r="C73" i="10"/>
  <c r="I73" i="10"/>
  <c r="R150" i="4"/>
  <c r="I164" i="11"/>
  <c r="E164" i="11"/>
  <c r="F122" i="2"/>
  <c r="O122" i="2"/>
  <c r="U52" i="7"/>
  <c r="C52" i="7"/>
  <c r="S52" i="7"/>
  <c r="M171" i="5"/>
  <c r="E171" i="5"/>
  <c r="C101" i="9"/>
  <c r="M101" i="9"/>
  <c r="N59" i="6"/>
  <c r="B150" i="13"/>
  <c r="D115" i="10"/>
  <c r="C24" i="9"/>
  <c r="D24" i="9"/>
  <c r="I87" i="12"/>
  <c r="J87" i="12"/>
  <c r="F143" i="8"/>
  <c r="E143" i="8"/>
  <c r="O185" i="12"/>
  <c r="K185" i="12"/>
  <c r="J73" i="3"/>
  <c r="M73" i="3"/>
  <c r="Q73" i="3"/>
  <c r="L178" i="5"/>
  <c r="E178" i="5"/>
  <c r="L150" i="7"/>
  <c r="S150" i="7"/>
  <c r="T150" i="7"/>
  <c r="G136" i="10"/>
  <c r="C213" i="6"/>
  <c r="M73" i="8"/>
  <c r="G73" i="8"/>
  <c r="F73" i="8"/>
  <c r="B206" i="14"/>
  <c r="C164" i="13"/>
  <c r="M150" i="14"/>
  <c r="B122" i="6"/>
  <c r="U122" i="6"/>
  <c r="I122" i="6"/>
  <c r="K178" i="11"/>
  <c r="K59" i="11"/>
  <c r="C59" i="11"/>
  <c r="O31" i="8"/>
  <c r="H31" i="8"/>
  <c r="T31" i="8"/>
  <c r="E157" i="7"/>
  <c r="C157" i="7"/>
  <c r="E133" i="12"/>
  <c r="B31" i="5"/>
  <c r="P31" i="5"/>
  <c r="C31" i="5"/>
  <c r="I24" i="11"/>
  <c r="J24" i="11"/>
  <c r="U45" i="3"/>
  <c r="L45" i="3"/>
  <c r="I45" i="2"/>
  <c r="N45" i="2"/>
  <c r="L136" i="3"/>
  <c r="N136" i="3"/>
  <c r="T136" i="3"/>
  <c r="D143" i="10"/>
  <c r="O66" i="6"/>
  <c r="Q66" i="6"/>
  <c r="S66" i="6"/>
  <c r="B66" i="10"/>
  <c r="L178" i="9"/>
  <c r="K178" i="9"/>
  <c r="N108" i="5"/>
  <c r="G136" i="9"/>
  <c r="H192" i="2"/>
  <c r="I192" i="2"/>
  <c r="I52" i="5"/>
  <c r="G52" i="5"/>
  <c r="J52" i="10"/>
  <c r="E122" i="5"/>
  <c r="L122" i="5"/>
  <c r="Q213" i="5"/>
  <c r="C213" i="5"/>
  <c r="E213" i="5"/>
  <c r="P24" i="5"/>
  <c r="Q24" i="5"/>
  <c r="O24" i="5"/>
  <c r="I206" i="10"/>
  <c r="N185" i="9"/>
  <c r="I108" i="2"/>
  <c r="D108" i="2"/>
  <c r="E192" i="9"/>
  <c r="C38" i="4"/>
  <c r="G38" i="4"/>
  <c r="H136" i="7"/>
  <c r="P136" i="7"/>
  <c r="E87" i="6"/>
  <c r="O87" i="6"/>
  <c r="Q87" i="6"/>
  <c r="L52" i="14"/>
  <c r="D24" i="3"/>
  <c r="T24" i="3"/>
  <c r="E141" i="12"/>
  <c r="E192" i="5"/>
  <c r="R192" i="5"/>
  <c r="I192" i="5"/>
  <c r="B143" i="6"/>
  <c r="M143" i="6"/>
  <c r="S52" i="6"/>
  <c r="E52" i="6"/>
  <c r="L52" i="6"/>
  <c r="G59" i="2"/>
  <c r="I59" i="2"/>
  <c r="E206" i="9"/>
  <c r="Q136" i="6"/>
  <c r="N24" i="2"/>
  <c r="K24" i="2"/>
  <c r="D59" i="8"/>
  <c r="T59" i="8"/>
  <c r="S59" i="8"/>
  <c r="C52" i="13"/>
  <c r="I94" i="3"/>
  <c r="J24" i="10"/>
  <c r="U31" i="6"/>
  <c r="M31" i="6"/>
  <c r="N38" i="3"/>
  <c r="R38" i="3"/>
  <c r="G38" i="3"/>
  <c r="D171" i="4"/>
  <c r="K171" i="4"/>
  <c r="L171" i="4"/>
  <c r="D143" i="11"/>
  <c r="H164" i="3"/>
  <c r="O164" i="3"/>
  <c r="E164" i="3"/>
  <c r="B199" i="8"/>
  <c r="J199" i="8"/>
  <c r="G199" i="8"/>
  <c r="R31" i="3"/>
  <c r="H31" i="3"/>
  <c r="J31" i="3"/>
  <c r="D171" i="9"/>
  <c r="C31" i="4"/>
  <c r="D31" i="4"/>
  <c r="F31" i="4"/>
  <c r="N73" i="5"/>
  <c r="B73" i="5"/>
  <c r="K73" i="5"/>
  <c r="D129" i="2"/>
  <c r="F129" i="2"/>
  <c r="F143" i="2"/>
  <c r="K164" i="7"/>
  <c r="O164" i="7"/>
  <c r="D66" i="12"/>
  <c r="C66" i="12"/>
  <c r="B157" i="10"/>
  <c r="E127" i="12"/>
  <c r="C73" i="9"/>
  <c r="D73" i="9"/>
  <c r="E175" i="12"/>
  <c r="L80" i="9"/>
  <c r="C80" i="9"/>
  <c r="D157" i="14"/>
  <c r="I157" i="12"/>
  <c r="J157" i="12"/>
  <c r="H185" i="8"/>
  <c r="I185" i="8"/>
  <c r="C185" i="8"/>
  <c r="Q101" i="4"/>
  <c r="F101" i="4"/>
  <c r="I164" i="10"/>
  <c r="E171" i="13"/>
  <c r="E36" i="12"/>
  <c r="D73" i="6"/>
  <c r="T73" i="6"/>
  <c r="L171" i="6"/>
  <c r="Q171" i="6"/>
  <c r="M171" i="6"/>
  <c r="J45" i="5"/>
  <c r="O45" i="5"/>
  <c r="D150" i="9"/>
  <c r="H150" i="9"/>
  <c r="F24" i="6"/>
  <c r="G24" i="6"/>
  <c r="Q24" i="6"/>
  <c r="J157" i="4"/>
  <c r="G157" i="4"/>
  <c r="Q157" i="4"/>
  <c r="U87" i="3"/>
  <c r="G87" i="3"/>
  <c r="L59" i="9"/>
  <c r="F59" i="9"/>
  <c r="D94" i="10"/>
  <c r="F94" i="10"/>
  <c r="N136" i="12"/>
  <c r="I136" i="12"/>
  <c r="L31" i="9"/>
  <c r="G80" i="2"/>
  <c r="P80" i="2"/>
  <c r="I192" i="3"/>
  <c r="F192" i="3"/>
  <c r="K31" i="7"/>
  <c r="P31" i="7"/>
  <c r="S31" i="7"/>
  <c r="G157" i="3"/>
  <c r="U157" i="3"/>
  <c r="E178" i="10"/>
  <c r="F178" i="10"/>
  <c r="D122" i="11"/>
  <c r="K122" i="11"/>
  <c r="E142" i="12"/>
  <c r="G101" i="5"/>
  <c r="U101" i="5"/>
  <c r="B122" i="13"/>
  <c r="M108" i="7"/>
  <c r="L108" i="7"/>
  <c r="K108" i="7"/>
  <c r="B101" i="6"/>
  <c r="S101" i="6"/>
  <c r="I122" i="7"/>
  <c r="N122" i="7"/>
  <c r="O122" i="7"/>
  <c r="I150" i="12"/>
  <c r="Q150" i="12"/>
  <c r="H206" i="7"/>
  <c r="J206" i="7"/>
  <c r="F38" i="14"/>
  <c r="I38" i="14"/>
  <c r="K150" i="3"/>
  <c r="I150" i="3"/>
  <c r="G31" i="11"/>
  <c r="I31" i="11"/>
  <c r="E98" i="12"/>
  <c r="E196" i="12"/>
  <c r="D171" i="2"/>
  <c r="O171" i="2"/>
  <c r="I157" i="8"/>
  <c r="U157" i="8"/>
  <c r="T157" i="8"/>
  <c r="F129" i="7"/>
  <c r="G129" i="7"/>
  <c r="L136" i="2"/>
  <c r="J136" i="2"/>
  <c r="D192" i="14"/>
  <c r="E101" i="2"/>
  <c r="M101" i="2"/>
  <c r="Q192" i="12"/>
  <c r="I192" i="12"/>
  <c r="O206" i="2"/>
  <c r="F206" i="2"/>
  <c r="N45" i="6"/>
  <c r="F45" i="6"/>
  <c r="S45" i="6"/>
  <c r="I143" i="4"/>
  <c r="B143" i="4"/>
  <c r="M199" i="2"/>
  <c r="H199" i="2"/>
  <c r="R80" i="4"/>
  <c r="N80" i="4"/>
  <c r="U80" i="4"/>
  <c r="H122" i="12"/>
  <c r="P122" i="12"/>
  <c r="I164" i="12"/>
  <c r="P164" i="12"/>
  <c r="M31" i="14"/>
  <c r="F199" i="3"/>
  <c r="O199" i="3"/>
  <c r="D129" i="6"/>
  <c r="R129" i="6"/>
  <c r="E199" i="11"/>
  <c r="J199" i="11"/>
  <c r="G73" i="2"/>
  <c r="B73" i="2"/>
  <c r="C45" i="10"/>
  <c r="G129" i="8"/>
  <c r="L129" i="8"/>
  <c r="G185" i="3"/>
  <c r="L185" i="3"/>
  <c r="K185" i="3"/>
  <c r="J94" i="12"/>
  <c r="D94" i="12"/>
  <c r="D66" i="11"/>
  <c r="J66" i="11"/>
  <c r="J171" i="11"/>
  <c r="N199" i="9"/>
  <c r="D52" i="2"/>
  <c r="M52" i="2"/>
  <c r="C178" i="13"/>
  <c r="M150" i="5"/>
  <c r="C150" i="5"/>
  <c r="G150" i="5"/>
  <c r="C122" i="14"/>
  <c r="I59" i="4"/>
  <c r="H59" i="4"/>
  <c r="G38" i="7"/>
  <c r="T38" i="7"/>
  <c r="C38" i="7"/>
  <c r="I213" i="10"/>
  <c r="C87" i="10"/>
  <c r="M164" i="8"/>
  <c r="H164" i="8"/>
  <c r="J66" i="9"/>
  <c r="N66" i="9"/>
  <c r="F52" i="12"/>
  <c r="N52" i="12"/>
  <c r="I101" i="10"/>
  <c r="C101" i="10"/>
  <c r="J171" i="10"/>
  <c r="J94" i="7"/>
  <c r="R94" i="7"/>
  <c r="R129" i="3"/>
  <c r="Q129" i="3"/>
  <c r="N129" i="3"/>
  <c r="B108" i="9"/>
  <c r="G108" i="9"/>
  <c r="H80" i="7"/>
  <c r="D80" i="7"/>
  <c r="P80" i="7"/>
  <c r="F213" i="4"/>
  <c r="U213" i="4"/>
  <c r="B38" i="2"/>
  <c r="O38" i="2"/>
  <c r="F122" i="9"/>
  <c r="E122" i="9"/>
  <c r="I136" i="8"/>
  <c r="D136" i="8"/>
  <c r="R122" i="8"/>
  <c r="K122" i="8"/>
  <c r="V122" i="8"/>
  <c r="K199" i="10"/>
  <c r="C185" i="10"/>
  <c r="E45" i="7"/>
  <c r="K45" i="7"/>
  <c r="G185" i="2"/>
  <c r="N185" i="2"/>
  <c r="D129" i="9"/>
  <c r="C129" i="9"/>
  <c r="H108" i="6"/>
  <c r="R108" i="6"/>
  <c r="E23" i="12"/>
  <c r="L24" i="14"/>
  <c r="B45" i="14"/>
  <c r="F45" i="14"/>
  <c r="L213" i="9"/>
  <c r="N108" i="12"/>
  <c r="H108" i="12"/>
  <c r="V192" i="8"/>
  <c r="U192" i="8"/>
  <c r="C192" i="8"/>
  <c r="Q94" i="6"/>
  <c r="G94" i="6"/>
  <c r="F157" i="5"/>
  <c r="R157" i="5"/>
  <c r="F80" i="3"/>
  <c r="O80" i="3"/>
  <c r="K80" i="3"/>
  <c r="N115" i="3"/>
  <c r="K115" i="3"/>
  <c r="F115" i="3"/>
  <c r="L52" i="11"/>
  <c r="B192" i="11"/>
  <c r="H192" i="11"/>
  <c r="D178" i="14"/>
  <c r="G178" i="14"/>
  <c r="L143" i="5"/>
  <c r="E143" i="5"/>
  <c r="C143" i="5"/>
  <c r="E100" i="12"/>
  <c r="J101" i="11"/>
  <c r="C199" i="13"/>
  <c r="B143" i="14"/>
  <c r="D143" i="14"/>
  <c r="J164" i="6"/>
  <c r="C164" i="6"/>
  <c r="S171" i="8"/>
  <c r="G171" i="8"/>
  <c r="M80" i="14"/>
  <c r="J80" i="14"/>
  <c r="F213" i="3"/>
  <c r="I213" i="3"/>
  <c r="T213" i="3"/>
  <c r="H66" i="2"/>
  <c r="P66" i="2"/>
  <c r="O178" i="12"/>
  <c r="Q178" i="12"/>
  <c r="I171" i="12"/>
  <c r="J213" i="7"/>
  <c r="E192" i="7"/>
  <c r="H192" i="7"/>
  <c r="P178" i="7"/>
  <c r="H178" i="7"/>
  <c r="L101" i="7"/>
  <c r="G101" i="7"/>
  <c r="F80" i="6"/>
  <c r="S150" i="8"/>
  <c r="R150" i="8"/>
  <c r="J150" i="8"/>
  <c r="U115" i="7"/>
  <c r="C115" i="7"/>
  <c r="G143" i="12"/>
  <c r="D66" i="7"/>
  <c r="K178" i="6"/>
  <c r="R178" i="6"/>
  <c r="U122" i="4"/>
  <c r="R122" i="4"/>
  <c r="B122" i="4"/>
  <c r="B192" i="13"/>
  <c r="J24" i="4"/>
  <c r="M24" i="4"/>
  <c r="R94" i="4"/>
  <c r="M94" i="4"/>
  <c r="L115" i="6"/>
  <c r="E115" i="6"/>
  <c r="K115" i="6"/>
  <c r="B178" i="2"/>
  <c r="N164" i="2"/>
  <c r="G38" i="8"/>
  <c r="M38" i="8"/>
  <c r="T38" i="8"/>
  <c r="E76" i="12"/>
  <c r="B80" i="12"/>
  <c r="K94" i="2"/>
  <c r="F94" i="2"/>
  <c r="C38" i="12"/>
  <c r="P206" i="3"/>
  <c r="J206" i="3"/>
  <c r="R129" i="12"/>
  <c r="M129" i="12"/>
  <c r="I157" i="9"/>
  <c r="G94" i="8"/>
  <c r="S59" i="7"/>
  <c r="O94" i="5"/>
  <c r="H94" i="5"/>
  <c r="S94" i="5"/>
  <c r="F115" i="5"/>
  <c r="O115" i="5"/>
  <c r="I31" i="12"/>
  <c r="J94" i="11"/>
  <c r="D94" i="13"/>
  <c r="C136" i="11"/>
  <c r="O150" i="2"/>
  <c r="C108" i="11"/>
  <c r="N157" i="2"/>
  <c r="I157" i="2"/>
  <c r="T213" i="8"/>
  <c r="S213" i="8"/>
  <c r="D52" i="4"/>
  <c r="C52" i="4"/>
  <c r="I59" i="5"/>
  <c r="L178" i="3"/>
  <c r="C178" i="3"/>
  <c r="G45" i="9"/>
  <c r="K101" i="14"/>
  <c r="E213" i="13"/>
  <c r="N101" i="3"/>
  <c r="E101" i="3"/>
  <c r="N38" i="6"/>
  <c r="L38" i="6"/>
  <c r="T38" i="6"/>
  <c r="R199" i="7"/>
  <c r="E199" i="7"/>
  <c r="B178" i="8"/>
  <c r="M178" i="8"/>
  <c r="D206" i="5"/>
  <c r="G206" i="5"/>
  <c r="T199" i="4"/>
  <c r="T108" i="8"/>
  <c r="U108" i="8"/>
  <c r="H164" i="5"/>
  <c r="M164" i="5"/>
  <c r="G136" i="14"/>
  <c r="D192" i="10"/>
  <c r="D150" i="11"/>
  <c r="E213" i="11"/>
  <c r="B52" i="3"/>
  <c r="P52" i="3"/>
  <c r="B80" i="10"/>
  <c r="Q59" i="12"/>
  <c r="J59" i="12"/>
  <c r="N108" i="4"/>
  <c r="E87" i="14"/>
  <c r="D185" i="11"/>
  <c r="L101" i="12"/>
  <c r="F66" i="14"/>
  <c r="D38" i="9"/>
  <c r="I115" i="2"/>
  <c r="E115" i="2"/>
  <c r="B206" i="8"/>
  <c r="Q206" i="8"/>
  <c r="L206" i="8"/>
  <c r="R115" i="12"/>
  <c r="O115" i="12"/>
  <c r="E30" i="12"/>
  <c r="E115" i="14"/>
  <c r="O129" i="4"/>
  <c r="F129" i="4"/>
  <c r="L129" i="4"/>
  <c r="Q185" i="6"/>
  <c r="N185" i="6"/>
  <c r="U178" i="4"/>
  <c r="G129" i="14"/>
  <c r="D129" i="14"/>
  <c r="F87" i="5"/>
  <c r="R87" i="5"/>
  <c r="E209" i="12"/>
  <c r="B213" i="12"/>
  <c r="K213" i="12"/>
  <c r="G24" i="12"/>
  <c r="P24" i="12"/>
  <c r="L80" i="8"/>
  <c r="C80" i="8"/>
  <c r="F157" i="6"/>
  <c r="N157" i="6"/>
  <c r="G157" i="6"/>
  <c r="M94" i="9"/>
  <c r="I94" i="9"/>
  <c r="N66" i="8"/>
  <c r="D66" i="8"/>
  <c r="J66" i="8"/>
  <c r="I143" i="9"/>
  <c r="J143" i="9"/>
  <c r="K73" i="14"/>
  <c r="K31" i="10"/>
  <c r="C80" i="5"/>
  <c r="G80" i="5"/>
  <c r="E80" i="5"/>
  <c r="E73" i="11"/>
  <c r="B73" i="11"/>
  <c r="B87" i="11"/>
  <c r="K185" i="4"/>
  <c r="R185" i="4"/>
  <c r="U115" i="4"/>
  <c r="P136" i="5"/>
  <c r="N136" i="5"/>
  <c r="L136" i="5"/>
  <c r="F206" i="12"/>
  <c r="G206" i="12"/>
  <c r="K87" i="2"/>
  <c r="P87" i="2"/>
  <c r="T136" i="4"/>
  <c r="B136" i="4"/>
  <c r="E136" i="4"/>
  <c r="F213" i="14"/>
  <c r="N38" i="5"/>
  <c r="O38" i="5"/>
  <c r="H38" i="5"/>
  <c r="P66" i="3"/>
  <c r="B59" i="13"/>
  <c r="R185" i="7"/>
  <c r="Q185" i="7"/>
  <c r="E105" i="12"/>
  <c r="G66" i="4"/>
  <c r="D66" i="4"/>
  <c r="K66" i="4"/>
  <c r="G164" i="14"/>
  <c r="Q199" i="6"/>
  <c r="F199" i="6"/>
  <c r="S199" i="6"/>
  <c r="S199" i="5"/>
  <c r="C199" i="5"/>
  <c r="G52" i="9"/>
  <c r="K52" i="9"/>
  <c r="J129" i="10"/>
  <c r="O101" i="8"/>
  <c r="C101" i="8"/>
  <c r="E101" i="8"/>
  <c r="K24" i="7"/>
  <c r="C24" i="7"/>
  <c r="F24" i="7"/>
  <c r="H157" i="11"/>
  <c r="I157" i="11"/>
  <c r="C143" i="3"/>
  <c r="S143" i="3"/>
  <c r="M45" i="12"/>
  <c r="K45" i="12"/>
  <c r="T115" i="8"/>
  <c r="J115" i="8"/>
  <c r="C45" i="8"/>
  <c r="N45" i="8"/>
  <c r="I192" i="4"/>
  <c r="N192" i="4"/>
  <c r="E192" i="4"/>
  <c r="L122" i="3"/>
  <c r="K122" i="3"/>
  <c r="J122" i="3"/>
  <c r="H31" i="2"/>
  <c r="L31" i="2"/>
  <c r="F185" i="14"/>
  <c r="I185" i="14"/>
  <c r="H87" i="9"/>
  <c r="F87" i="9"/>
  <c r="G80" i="11"/>
  <c r="E80" i="11"/>
  <c r="S171" i="7"/>
  <c r="T171" i="7"/>
  <c r="G150" i="10"/>
  <c r="M171" i="3"/>
  <c r="P171" i="3"/>
  <c r="K115" i="9"/>
  <c r="G115" i="9"/>
  <c r="C45" i="4"/>
  <c r="G45" i="4"/>
  <c r="M59" i="3"/>
  <c r="L59" i="3"/>
  <c r="E28" i="12"/>
  <c r="N129" i="5"/>
  <c r="M129" i="5"/>
  <c r="J129" i="5"/>
  <c r="D206" i="6"/>
  <c r="S206" i="6"/>
  <c r="C164" i="9"/>
  <c r="L164" i="9"/>
  <c r="J38" i="11"/>
  <c r="E59" i="10"/>
  <c r="I108" i="14"/>
  <c r="G108" i="14"/>
  <c r="U73" i="4"/>
  <c r="M73" i="4"/>
  <c r="K206" i="11"/>
  <c r="O87" i="4"/>
  <c r="G87" i="4"/>
  <c r="D87" i="8"/>
  <c r="F87" i="8"/>
  <c r="O87" i="8"/>
  <c r="M192" i="6"/>
  <c r="I192" i="6"/>
  <c r="K192" i="6"/>
  <c r="E73" i="10"/>
  <c r="B164" i="11"/>
  <c r="E122" i="2"/>
  <c r="M122" i="2"/>
  <c r="Q52" i="7"/>
  <c r="B52" i="7"/>
  <c r="I52" i="7"/>
  <c r="P171" i="5"/>
  <c r="C171" i="5"/>
  <c r="K101" i="9"/>
  <c r="C150" i="13"/>
  <c r="G115" i="10"/>
  <c r="L24" i="9"/>
  <c r="M24" i="9"/>
  <c r="F87" i="12"/>
  <c r="U143" i="8"/>
  <c r="G185" i="12"/>
  <c r="Q185" i="12"/>
  <c r="F73" i="3"/>
  <c r="H73" i="3"/>
  <c r="I73" i="3"/>
  <c r="K178" i="5"/>
  <c r="C178" i="5"/>
  <c r="P150" i="7"/>
  <c r="M150" i="7"/>
  <c r="Q150" i="7"/>
  <c r="E136" i="10"/>
  <c r="L206" i="4"/>
  <c r="N206" i="4"/>
  <c r="M213" i="6"/>
  <c r="J213" i="6"/>
  <c r="H213" i="6"/>
  <c r="N73" i="8"/>
  <c r="D73" i="8"/>
  <c r="H206" i="14"/>
  <c r="B164" i="13"/>
  <c r="B150" i="14"/>
  <c r="E122" i="6"/>
  <c r="R122" i="6"/>
  <c r="I178" i="11"/>
  <c r="L59" i="11"/>
  <c r="D59" i="11"/>
  <c r="M31" i="8"/>
  <c r="I31" i="8"/>
  <c r="R31" i="8"/>
  <c r="R157" i="7"/>
  <c r="H157" i="7"/>
  <c r="J31" i="5"/>
  <c r="F31" i="5"/>
  <c r="O31" i="5"/>
  <c r="E24" i="11"/>
  <c r="J45" i="3"/>
  <c r="K45" i="3"/>
  <c r="I45" i="3"/>
  <c r="D45" i="2"/>
  <c r="G45" i="2"/>
  <c r="E64" i="12"/>
  <c r="C136" i="3"/>
  <c r="O136" i="3"/>
  <c r="P136" i="3"/>
  <c r="J143" i="10"/>
  <c r="P66" i="6"/>
  <c r="I66" i="6"/>
  <c r="R66" i="6"/>
  <c r="K66" i="10"/>
  <c r="M108" i="5"/>
  <c r="M136" i="9"/>
  <c r="E192" i="2"/>
  <c r="U52" i="5"/>
  <c r="B52" i="5"/>
  <c r="L52" i="5"/>
  <c r="I52" i="10"/>
  <c r="D122" i="5"/>
  <c r="J122" i="5"/>
  <c r="H122" i="5"/>
  <c r="M213" i="5"/>
  <c r="O213" i="5"/>
  <c r="E24" i="5"/>
  <c r="N24" i="5"/>
  <c r="J24" i="5"/>
  <c r="C206" i="10"/>
  <c r="F206" i="10"/>
  <c r="I185" i="9"/>
  <c r="L108" i="2"/>
  <c r="N108" i="2"/>
  <c r="C192" i="9"/>
  <c r="U38" i="4"/>
  <c r="I38" i="4"/>
  <c r="J136" i="7"/>
  <c r="Q136" i="7"/>
  <c r="U87" i="6"/>
  <c r="R87" i="6"/>
  <c r="M87" i="6"/>
  <c r="C52" i="14"/>
  <c r="R24" i="3"/>
  <c r="B24" i="3"/>
  <c r="C192" i="5"/>
  <c r="D192" i="5"/>
  <c r="H192" i="5"/>
  <c r="Q143" i="6"/>
  <c r="C52" i="6"/>
  <c r="G52" i="6"/>
  <c r="H52" i="6"/>
  <c r="B59" i="2"/>
  <c r="C59" i="2"/>
  <c r="N206" i="9"/>
  <c r="C24" i="2"/>
  <c r="O24" i="2"/>
  <c r="C59" i="8"/>
  <c r="Q59" i="8"/>
  <c r="D52" i="13"/>
  <c r="F24" i="10"/>
  <c r="B185" i="13"/>
  <c r="G31" i="6"/>
  <c r="B31" i="6"/>
  <c r="R31" i="6"/>
  <c r="J38" i="3"/>
  <c r="I38" i="3"/>
  <c r="E171" i="4"/>
  <c r="M171" i="4"/>
  <c r="G143" i="11"/>
  <c r="R164" i="3"/>
  <c r="U164" i="3"/>
  <c r="M164" i="3"/>
  <c r="S199" i="8"/>
  <c r="R199" i="8"/>
  <c r="M199" i="8"/>
  <c r="U31" i="3"/>
  <c r="G31" i="3"/>
  <c r="I31" i="3"/>
  <c r="B171" i="9"/>
  <c r="U31" i="4"/>
  <c r="S31" i="4"/>
  <c r="I31" i="4"/>
  <c r="P73" i="5"/>
  <c r="E73" i="5"/>
  <c r="L73" i="5"/>
  <c r="N129" i="2"/>
  <c r="C129" i="2"/>
  <c r="I143" i="2"/>
  <c r="J143" i="2"/>
  <c r="U164" i="7"/>
  <c r="G164" i="7"/>
  <c r="R66" i="12"/>
  <c r="M66" i="12"/>
  <c r="K157" i="10"/>
  <c r="I73" i="9"/>
  <c r="J73" i="9"/>
  <c r="H80" i="9"/>
  <c r="D80" i="9"/>
  <c r="E157" i="14"/>
  <c r="L157" i="12"/>
  <c r="G157" i="12"/>
  <c r="S185" i="8"/>
  <c r="E185" i="8"/>
  <c r="T185" i="8"/>
  <c r="S101" i="4"/>
  <c r="E101" i="4"/>
  <c r="D164" i="10"/>
  <c r="C171" i="13"/>
  <c r="S73" i="6"/>
  <c r="L73" i="6"/>
  <c r="F171" i="6"/>
  <c r="U171" i="6"/>
  <c r="T171" i="6"/>
  <c r="M45" i="5"/>
  <c r="R45" i="5"/>
  <c r="N150" i="9"/>
  <c r="J150" i="9"/>
  <c r="P24" i="6"/>
  <c r="S24" i="6"/>
  <c r="R24" i="6"/>
  <c r="R157" i="4"/>
  <c r="I157" i="4"/>
  <c r="C157" i="4"/>
  <c r="Q87" i="3"/>
  <c r="N87" i="3"/>
  <c r="D59" i="9"/>
  <c r="B59" i="9"/>
  <c r="E94" i="10"/>
  <c r="I94" i="10"/>
  <c r="J136" i="12"/>
  <c r="H136" i="12"/>
  <c r="C31" i="9"/>
  <c r="F80" i="2"/>
  <c r="B80" i="2"/>
  <c r="L192" i="3"/>
  <c r="B192" i="3"/>
  <c r="G31" i="7"/>
  <c r="H31" i="7"/>
  <c r="D31" i="7"/>
  <c r="N157" i="3"/>
  <c r="D157" i="3"/>
  <c r="G178" i="10"/>
  <c r="L122" i="11"/>
  <c r="G122" i="11"/>
  <c r="Q101" i="5"/>
  <c r="N101" i="5"/>
  <c r="E122" i="13"/>
  <c r="J108" i="7"/>
  <c r="D108" i="7"/>
  <c r="G108" i="7"/>
  <c r="J101" i="6"/>
  <c r="L101" i="6"/>
  <c r="U122" i="7"/>
  <c r="T122" i="7"/>
  <c r="P122" i="7"/>
  <c r="C150" i="12"/>
  <c r="P150" i="12"/>
  <c r="U206" i="7"/>
  <c r="T206" i="7"/>
  <c r="D38" i="14"/>
  <c r="F150" i="3"/>
  <c r="U150" i="3"/>
  <c r="C31" i="11"/>
  <c r="F31" i="11"/>
  <c r="F171" i="2"/>
  <c r="M171" i="2"/>
  <c r="G157" i="8"/>
  <c r="D157" i="8"/>
  <c r="E157" i="8"/>
  <c r="O129" i="7"/>
  <c r="Q129" i="7"/>
  <c r="I136" i="2"/>
  <c r="M136" i="2"/>
  <c r="F192" i="14"/>
  <c r="O101" i="2"/>
  <c r="H101" i="2"/>
  <c r="N192" i="12"/>
  <c r="P192" i="12"/>
  <c r="L206" i="2"/>
  <c r="K45" i="6"/>
  <c r="H45" i="6"/>
  <c r="G143" i="4"/>
  <c r="O143" i="4"/>
  <c r="E191" i="12"/>
  <c r="N199" i="2"/>
  <c r="B199" i="2"/>
  <c r="B80" i="4"/>
  <c r="J80" i="4"/>
  <c r="K80" i="4"/>
  <c r="K122" i="12"/>
  <c r="E118" i="12"/>
  <c r="B122" i="12"/>
  <c r="E56" i="12"/>
  <c r="G164" i="12"/>
  <c r="O164" i="12"/>
  <c r="B31" i="14"/>
  <c r="C199" i="3"/>
  <c r="J199" i="3"/>
  <c r="O129" i="6"/>
  <c r="M129" i="6"/>
  <c r="L199" i="11"/>
  <c r="H199" i="11"/>
  <c r="I73" i="2"/>
  <c r="J45" i="10"/>
  <c r="F45" i="10"/>
  <c r="M129" i="8"/>
  <c r="B129" i="8"/>
  <c r="E129" i="8"/>
  <c r="B185" i="3"/>
  <c r="J185" i="3"/>
  <c r="F185" i="3"/>
  <c r="K94" i="12"/>
  <c r="O94" i="12"/>
  <c r="E66" i="11"/>
  <c r="C66" i="11"/>
  <c r="D171" i="11"/>
  <c r="C199" i="9"/>
  <c r="K52" i="2"/>
  <c r="C52" i="2"/>
  <c r="D178" i="13"/>
  <c r="D150" i="5"/>
  <c r="O150" i="5"/>
  <c r="P150" i="5"/>
  <c r="G122" i="14"/>
  <c r="T59" i="4"/>
  <c r="B59" i="4"/>
  <c r="E114" i="12"/>
  <c r="N38" i="7"/>
  <c r="O38" i="7"/>
  <c r="J213" i="10"/>
  <c r="J87" i="10"/>
  <c r="B164" i="8"/>
  <c r="D164" i="8"/>
  <c r="C66" i="9"/>
  <c r="E66" i="9"/>
  <c r="H52" i="12"/>
  <c r="B52" i="12"/>
  <c r="E48" i="12"/>
  <c r="E101" i="10"/>
  <c r="D101" i="10"/>
  <c r="E171" i="10"/>
  <c r="E94" i="7"/>
  <c r="C94" i="7"/>
  <c r="G129" i="3"/>
  <c r="S129" i="3"/>
  <c r="J129" i="3"/>
  <c r="E108" i="9"/>
  <c r="K108" i="9"/>
  <c r="G80" i="7"/>
  <c r="B80" i="7"/>
  <c r="N80" i="7"/>
  <c r="P213" i="4"/>
  <c r="M213" i="4"/>
  <c r="I38" i="2"/>
  <c r="J38" i="2"/>
  <c r="K122" i="9"/>
  <c r="C122" i="9"/>
  <c r="Q136" i="8"/>
  <c r="G136" i="8"/>
  <c r="G122" i="8"/>
  <c r="H122" i="8"/>
  <c r="C122" i="8"/>
  <c r="B199" i="10"/>
  <c r="K185" i="10"/>
  <c r="U45" i="7"/>
  <c r="R45" i="7"/>
  <c r="L185" i="2"/>
  <c r="E185" i="2"/>
  <c r="K129" i="9"/>
  <c r="F129" i="9"/>
  <c r="N108" i="6"/>
  <c r="Q108" i="6"/>
  <c r="K108" i="6"/>
  <c r="G24" i="14"/>
  <c r="L45" i="14"/>
  <c r="G45" i="14"/>
  <c r="C213" i="9"/>
  <c r="G108" i="12"/>
  <c r="C108" i="12"/>
  <c r="M192" i="8"/>
  <c r="F192" i="8"/>
  <c r="N94" i="6"/>
  <c r="F94" i="6"/>
  <c r="B157" i="5"/>
  <c r="M157" i="5"/>
  <c r="J80" i="3"/>
  <c r="L80" i="3"/>
  <c r="T80" i="3"/>
  <c r="E115" i="3"/>
  <c r="P115" i="3"/>
  <c r="M115" i="3"/>
  <c r="E52" i="11"/>
  <c r="F192" i="11"/>
  <c r="C192" i="11"/>
  <c r="B178" i="14"/>
  <c r="G143" i="5"/>
  <c r="N143" i="5"/>
  <c r="L101" i="11"/>
  <c r="J143" i="14"/>
  <c r="L143" i="14"/>
  <c r="L164" i="6"/>
  <c r="Q164" i="6"/>
  <c r="K171" i="8"/>
  <c r="U171" i="8"/>
  <c r="D171" i="8"/>
  <c r="B80" i="14"/>
  <c r="H80" i="14"/>
  <c r="R213" i="3"/>
  <c r="O213" i="3"/>
  <c r="M213" i="3"/>
  <c r="N66" i="2"/>
  <c r="J66" i="2"/>
  <c r="U178" i="7"/>
  <c r="L115" i="7"/>
  <c r="O115" i="7"/>
  <c r="K24" i="4"/>
  <c r="E38" i="8"/>
  <c r="D94" i="2"/>
  <c r="I94" i="2"/>
  <c r="Q38" i="12"/>
  <c r="J157" i="9"/>
  <c r="B94" i="8"/>
  <c r="P59" i="7"/>
  <c r="H59" i="7"/>
  <c r="J94" i="5"/>
  <c r="K94" i="5"/>
  <c r="I150" i="2"/>
  <c r="G108" i="11"/>
  <c r="G157" i="2"/>
  <c r="R213" i="8"/>
  <c r="K52" i="4"/>
  <c r="E169" i="12"/>
  <c r="C101" i="14"/>
  <c r="H38" i="6"/>
  <c r="B199" i="7"/>
  <c r="C199" i="7"/>
  <c r="S206" i="5"/>
  <c r="F164" i="5"/>
  <c r="I192" i="10"/>
  <c r="G192" i="10"/>
  <c r="I150" i="11"/>
  <c r="H213" i="11"/>
  <c r="K52" i="3"/>
  <c r="K213" i="2"/>
  <c r="J80" i="10"/>
  <c r="L59" i="12"/>
  <c r="C136" i="13"/>
  <c r="J185" i="11"/>
  <c r="G185" i="11"/>
  <c r="E66" i="14"/>
  <c r="S206" i="8"/>
  <c r="I206" i="8"/>
  <c r="E113" i="12"/>
  <c r="K129" i="14"/>
  <c r="J87" i="5"/>
  <c r="P213" i="12"/>
  <c r="B80" i="8"/>
  <c r="T157" i="6"/>
  <c r="F94" i="9"/>
  <c r="P66" i="8"/>
  <c r="M143" i="9"/>
  <c r="D80" i="5"/>
  <c r="I80" i="5"/>
  <c r="L73" i="11"/>
  <c r="D73" i="11"/>
  <c r="C87" i="11"/>
  <c r="L185" i="4"/>
  <c r="U185" i="4"/>
  <c r="C45" i="11"/>
  <c r="S115" i="4"/>
  <c r="E136" i="5"/>
  <c r="M136" i="5"/>
  <c r="F136" i="5"/>
  <c r="J206" i="12"/>
  <c r="O87" i="2"/>
  <c r="B87" i="2"/>
  <c r="L136" i="4"/>
  <c r="S136" i="4"/>
  <c r="F38" i="5"/>
  <c r="L38" i="5"/>
  <c r="D38" i="5"/>
  <c r="I66" i="3"/>
  <c r="E59" i="13"/>
  <c r="E185" i="7"/>
  <c r="M185" i="7"/>
  <c r="F185" i="7"/>
  <c r="H164" i="14"/>
  <c r="O199" i="6"/>
  <c r="G199" i="5"/>
  <c r="I199" i="5"/>
  <c r="L52" i="9"/>
  <c r="D101" i="8"/>
  <c r="G101" i="8"/>
  <c r="V101" i="8"/>
  <c r="D24" i="7"/>
  <c r="C157" i="11"/>
  <c r="I143" i="3"/>
  <c r="N143" i="3"/>
  <c r="Q45" i="12"/>
  <c r="H45" i="12"/>
  <c r="K115" i="8"/>
  <c r="I115" i="8"/>
  <c r="V115" i="8"/>
  <c r="K45" i="8"/>
  <c r="M192" i="4"/>
  <c r="P192" i="4"/>
  <c r="R122" i="3"/>
  <c r="C31" i="2"/>
  <c r="P31" i="2"/>
  <c r="K185" i="14"/>
  <c r="E87" i="9"/>
  <c r="C80" i="11"/>
  <c r="B80" i="11"/>
  <c r="R171" i="7"/>
  <c r="E171" i="7"/>
  <c r="F171" i="7"/>
  <c r="S171" i="3"/>
  <c r="D115" i="9"/>
  <c r="L45" i="4"/>
  <c r="O45" i="4"/>
  <c r="S59" i="3"/>
  <c r="Q59" i="3"/>
  <c r="R59" i="3"/>
  <c r="T129" i="5"/>
  <c r="Q129" i="5"/>
  <c r="F129" i="5"/>
  <c r="G206" i="6"/>
  <c r="E206" i="6"/>
  <c r="N164" i="9"/>
  <c r="G164" i="9"/>
  <c r="G59" i="10"/>
  <c r="C73" i="4"/>
  <c r="D73" i="4"/>
  <c r="D206" i="11"/>
  <c r="P87" i="4"/>
  <c r="L87" i="4"/>
  <c r="I87" i="8"/>
  <c r="E87" i="8"/>
  <c r="G192" i="6"/>
  <c r="D192" i="6"/>
  <c r="J192" i="6"/>
  <c r="F73" i="10"/>
  <c r="J52" i="7"/>
  <c r="D52" i="7"/>
  <c r="L52" i="7"/>
  <c r="F171" i="5"/>
  <c r="G171" i="5"/>
  <c r="H101" i="9"/>
  <c r="D150" i="13"/>
  <c r="J115" i="10"/>
  <c r="C115" i="10"/>
  <c r="E24" i="9"/>
  <c r="N24" i="9"/>
  <c r="N87" i="12"/>
  <c r="D73" i="13"/>
  <c r="K143" i="8"/>
  <c r="R143" i="8"/>
  <c r="I185" i="12"/>
  <c r="K73" i="3"/>
  <c r="S73" i="3"/>
  <c r="U73" i="3"/>
  <c r="B178" i="5"/>
  <c r="D178" i="5"/>
  <c r="G150" i="7"/>
  <c r="J150" i="7"/>
  <c r="R150" i="7"/>
  <c r="I136" i="10"/>
  <c r="D206" i="4"/>
  <c r="O213" i="6"/>
  <c r="I73" i="8"/>
  <c r="U73" i="8"/>
  <c r="I206" i="14"/>
  <c r="L150" i="14"/>
  <c r="N122" i="6"/>
  <c r="G122" i="6"/>
  <c r="M122" i="6"/>
  <c r="E59" i="11"/>
  <c r="S31" i="8"/>
  <c r="E31" i="8"/>
  <c r="J31" i="8"/>
  <c r="J157" i="7"/>
  <c r="G157" i="7"/>
  <c r="I31" i="5"/>
  <c r="R31" i="5"/>
  <c r="N31" i="5"/>
  <c r="K24" i="11"/>
  <c r="H45" i="3"/>
  <c r="E45" i="2"/>
  <c r="H45" i="2"/>
  <c r="D136" i="3"/>
  <c r="U136" i="3"/>
  <c r="R136" i="3"/>
  <c r="F143" i="10"/>
  <c r="G66" i="6"/>
  <c r="H66" i="6"/>
  <c r="J66" i="10"/>
  <c r="I136" i="9"/>
  <c r="K192" i="2"/>
  <c r="J192" i="2"/>
  <c r="N52" i="5"/>
  <c r="C52" i="10"/>
  <c r="O122" i="5"/>
  <c r="M122" i="5"/>
  <c r="T122" i="5"/>
  <c r="P213" i="5"/>
  <c r="N213" i="5"/>
  <c r="T24" i="5"/>
  <c r="R24" i="5"/>
  <c r="M24" i="5"/>
  <c r="K206" i="10"/>
  <c r="H206" i="10"/>
  <c r="J185" i="9"/>
  <c r="K108" i="2"/>
  <c r="E108" i="2"/>
  <c r="D38" i="4"/>
  <c r="R38" i="4"/>
  <c r="D136" i="7"/>
  <c r="M136" i="7"/>
  <c r="P87" i="6"/>
  <c r="M52" i="14"/>
  <c r="T192" i="5"/>
  <c r="S192" i="5"/>
  <c r="G192" i="5"/>
  <c r="S143" i="6"/>
  <c r="Q52" i="6"/>
  <c r="U52" i="6"/>
  <c r="M52" i="6"/>
  <c r="M59" i="2"/>
  <c r="H206" i="9"/>
  <c r="D24" i="2"/>
  <c r="I24" i="2"/>
  <c r="I59" i="8"/>
  <c r="B59" i="8"/>
  <c r="B24" i="10"/>
  <c r="K24" i="10"/>
  <c r="D185" i="13"/>
  <c r="N31" i="6"/>
  <c r="I31" i="6"/>
  <c r="E31" i="6"/>
  <c r="K38" i="3"/>
  <c r="T38" i="3"/>
  <c r="P171" i="4"/>
  <c r="I171" i="4"/>
  <c r="B164" i="3"/>
  <c r="Q164" i="3"/>
  <c r="I164" i="3"/>
  <c r="L199" i="8"/>
  <c r="U199" i="8"/>
  <c r="V199" i="8"/>
  <c r="B31" i="3"/>
  <c r="O31" i="3"/>
  <c r="E171" i="9"/>
  <c r="J171" i="9"/>
  <c r="R31" i="4"/>
  <c r="K31" i="4"/>
  <c r="L31" i="4"/>
  <c r="O73" i="5"/>
  <c r="D73" i="5"/>
  <c r="C73" i="5"/>
  <c r="G129" i="2"/>
  <c r="O129" i="2"/>
  <c r="D143" i="2"/>
  <c r="L143" i="2"/>
  <c r="L164" i="7"/>
  <c r="J164" i="7"/>
  <c r="J66" i="12"/>
  <c r="Q66" i="12"/>
  <c r="D157" i="10"/>
  <c r="F73" i="9"/>
  <c r="B73" i="9"/>
  <c r="G80" i="9"/>
  <c r="F80" i="9"/>
  <c r="J157" i="14"/>
  <c r="M157" i="14"/>
  <c r="D157" i="12"/>
  <c r="F157" i="12"/>
  <c r="L185" i="8"/>
  <c r="G185" i="8"/>
  <c r="U185" i="8"/>
  <c r="H101" i="4"/>
  <c r="O101" i="4"/>
  <c r="D101" i="4"/>
  <c r="E164" i="10"/>
  <c r="B171" i="13"/>
  <c r="K73" i="6"/>
  <c r="P73" i="6"/>
  <c r="B73" i="6"/>
  <c r="S171" i="6"/>
  <c r="J171" i="6"/>
  <c r="N45" i="5"/>
  <c r="P45" i="5"/>
  <c r="F150" i="9"/>
  <c r="E150" i="9"/>
  <c r="H24" i="6"/>
  <c r="K24" i="6"/>
  <c r="T157" i="4"/>
  <c r="L157" i="4"/>
  <c r="E157" i="4"/>
  <c r="F87" i="3"/>
  <c r="L87" i="3"/>
  <c r="C59" i="9"/>
  <c r="K59" i="9"/>
  <c r="H94" i="10"/>
  <c r="P136" i="12"/>
  <c r="R136" i="12"/>
  <c r="E31" i="9"/>
  <c r="E210" i="12"/>
  <c r="O80" i="2"/>
  <c r="N80" i="2"/>
  <c r="H192" i="3"/>
  <c r="K192" i="3"/>
  <c r="I31" i="7"/>
  <c r="F31" i="7"/>
  <c r="C31" i="7"/>
  <c r="R157" i="3"/>
  <c r="F157" i="3"/>
  <c r="J178" i="10"/>
  <c r="E122" i="11"/>
  <c r="J122" i="11"/>
  <c r="B101" i="5"/>
  <c r="C101" i="5"/>
  <c r="F101" i="5"/>
  <c r="F108" i="7"/>
  <c r="Q108" i="7"/>
  <c r="E101" i="6"/>
  <c r="G101" i="6"/>
  <c r="C101" i="6"/>
  <c r="Q122" i="7"/>
  <c r="E122" i="7"/>
  <c r="K150" i="12"/>
  <c r="O150" i="12"/>
  <c r="M206" i="7"/>
  <c r="F206" i="7"/>
  <c r="C38" i="14"/>
  <c r="T150" i="3"/>
  <c r="S150" i="3"/>
  <c r="E31" i="11"/>
  <c r="K31" i="11"/>
  <c r="P171" i="2"/>
  <c r="G171" i="2"/>
  <c r="N157" i="8"/>
  <c r="S157" i="8"/>
  <c r="C157" i="8"/>
  <c r="P129" i="7"/>
  <c r="E129" i="7"/>
  <c r="H136" i="2"/>
  <c r="D136" i="2"/>
  <c r="M192" i="14"/>
  <c r="E148" i="12"/>
  <c r="D101" i="2"/>
  <c r="N101" i="2"/>
  <c r="E188" i="12"/>
  <c r="B192" i="12"/>
  <c r="H192" i="12"/>
  <c r="M206" i="2"/>
  <c r="P206" i="2"/>
  <c r="O45" i="6"/>
  <c r="C45" i="6"/>
  <c r="E143" i="4"/>
  <c r="M143" i="4"/>
  <c r="H143" i="4"/>
  <c r="O199" i="2"/>
  <c r="C199" i="2"/>
  <c r="L80" i="4"/>
  <c r="D80" i="4"/>
  <c r="I80" i="4"/>
  <c r="F122" i="12"/>
  <c r="N122" i="12"/>
  <c r="F164" i="12"/>
  <c r="C31" i="14"/>
  <c r="S199" i="3"/>
  <c r="I199" i="3"/>
  <c r="K129" i="6"/>
  <c r="I129" i="6"/>
  <c r="F199" i="11"/>
  <c r="O73" i="2"/>
  <c r="C73" i="2"/>
  <c r="B45" i="10"/>
  <c r="I45" i="10"/>
  <c r="F129" i="8"/>
  <c r="N129" i="8"/>
  <c r="Q129" i="8"/>
  <c r="H185" i="3"/>
  <c r="R185" i="3"/>
  <c r="T185" i="3"/>
  <c r="M94" i="12"/>
  <c r="G94" i="12"/>
  <c r="H66" i="11"/>
  <c r="K171" i="11"/>
  <c r="E171" i="11"/>
  <c r="K199" i="9"/>
  <c r="M199" i="9"/>
  <c r="J52" i="2"/>
  <c r="G52" i="2"/>
  <c r="N150" i="5"/>
  <c r="B150" i="5"/>
  <c r="E150" i="5"/>
  <c r="I122" i="14"/>
  <c r="C59" i="4"/>
  <c r="M59" i="4"/>
  <c r="E85" i="12"/>
  <c r="L38" i="7"/>
  <c r="Q38" i="7"/>
  <c r="H213" i="10"/>
  <c r="H87" i="10"/>
  <c r="V164" i="8"/>
  <c r="F164" i="8"/>
  <c r="P164" i="8"/>
  <c r="G66" i="9"/>
  <c r="M66" i="9"/>
  <c r="C52" i="12"/>
  <c r="O52" i="12"/>
  <c r="F101" i="10"/>
  <c r="H171" i="10"/>
  <c r="Q94" i="7"/>
  <c r="L94" i="7"/>
  <c r="M129" i="3"/>
  <c r="H129" i="3"/>
  <c r="E129" i="3"/>
  <c r="H108" i="9"/>
  <c r="F108" i="9"/>
  <c r="L80" i="7"/>
  <c r="T80" i="7"/>
  <c r="M80" i="7"/>
  <c r="I213" i="4"/>
  <c r="K213" i="4"/>
  <c r="M38" i="2"/>
  <c r="K38" i="2"/>
  <c r="J122" i="9"/>
  <c r="D122" i="9"/>
  <c r="O136" i="8"/>
  <c r="L136" i="8"/>
  <c r="S122" i="8"/>
  <c r="O122" i="8"/>
  <c r="Q122" i="8"/>
  <c r="E199" i="10"/>
  <c r="D185" i="10"/>
  <c r="J185" i="10"/>
  <c r="C45" i="7"/>
  <c r="F45" i="7"/>
  <c r="F185" i="2"/>
  <c r="H185" i="2"/>
  <c r="E129" i="9"/>
  <c r="I129" i="9"/>
  <c r="M108" i="6"/>
  <c r="U108" i="6"/>
  <c r="S108" i="6"/>
  <c r="B24" i="14"/>
  <c r="H45" i="14"/>
  <c r="B213" i="9"/>
  <c r="J213" i="9"/>
  <c r="E104" i="12"/>
  <c r="B108" i="12"/>
  <c r="M108" i="12"/>
  <c r="H192" i="8"/>
  <c r="I192" i="8"/>
  <c r="B94" i="6"/>
  <c r="M94" i="6"/>
  <c r="L94" i="6"/>
  <c r="Q157" i="5"/>
  <c r="P157" i="5"/>
  <c r="G157" i="5"/>
  <c r="P80" i="3"/>
  <c r="G80" i="3"/>
  <c r="Q115" i="3"/>
  <c r="U115" i="3"/>
  <c r="B115" i="3"/>
  <c r="H52" i="11"/>
  <c r="I192" i="11"/>
  <c r="D192" i="11"/>
  <c r="H178" i="14"/>
  <c r="I143" i="5"/>
  <c r="F143" i="5"/>
  <c r="I101" i="11"/>
  <c r="C87" i="13"/>
  <c r="B206" i="13"/>
  <c r="I143" i="14"/>
  <c r="B164" i="6"/>
  <c r="T164" i="6"/>
  <c r="D164" i="6"/>
  <c r="N171" i="8"/>
  <c r="L171" i="8"/>
  <c r="R171" i="8"/>
  <c r="C24" i="13"/>
  <c r="K80" i="14"/>
  <c r="S213" i="3"/>
  <c r="E213" i="3"/>
  <c r="D213" i="3"/>
  <c r="C66" i="2"/>
  <c r="F66" i="2"/>
  <c r="R171" i="12"/>
  <c r="G171" i="12"/>
  <c r="N178" i="7"/>
  <c r="I101" i="7"/>
  <c r="F150" i="8"/>
  <c r="P66" i="7"/>
  <c r="I24" i="4"/>
  <c r="T115" i="6"/>
  <c r="O115" i="6"/>
  <c r="N80" i="12"/>
  <c r="D31" i="13"/>
  <c r="G38" i="12"/>
  <c r="E125" i="12"/>
  <c r="B129" i="12"/>
  <c r="U94" i="8"/>
  <c r="B59" i="7"/>
  <c r="G94" i="5"/>
  <c r="E94" i="5"/>
  <c r="B115" i="5"/>
  <c r="P31" i="12"/>
  <c r="G94" i="11"/>
  <c r="F150" i="2"/>
  <c r="B108" i="11"/>
  <c r="P213" i="8"/>
  <c r="Q52" i="4"/>
  <c r="P52" i="4"/>
  <c r="I52" i="4"/>
  <c r="D178" i="3"/>
  <c r="B101" i="14"/>
  <c r="P101" i="3"/>
  <c r="K101" i="3"/>
  <c r="F38" i="6"/>
  <c r="G38" i="6"/>
  <c r="R164" i="5"/>
  <c r="J164" i="5"/>
  <c r="H192" i="10"/>
  <c r="E177" i="12"/>
  <c r="N59" i="12"/>
  <c r="B59" i="12"/>
  <c r="E55" i="12"/>
  <c r="C185" i="11"/>
  <c r="E97" i="12"/>
  <c r="B101" i="12"/>
  <c r="L66" i="14"/>
  <c r="I66" i="14"/>
  <c r="J38" i="9"/>
  <c r="I38" i="9"/>
  <c r="G115" i="2"/>
  <c r="O52" i="8"/>
  <c r="I129" i="4"/>
  <c r="P129" i="4"/>
  <c r="I185" i="6"/>
  <c r="C178" i="4"/>
  <c r="C87" i="5"/>
  <c r="Q213" i="12"/>
  <c r="B94" i="9"/>
  <c r="I66" i="8"/>
  <c r="E143" i="9"/>
  <c r="J73" i="14"/>
  <c r="E31" i="10"/>
  <c r="F80" i="5"/>
  <c r="K73" i="11"/>
  <c r="M185" i="4"/>
  <c r="J185" i="4"/>
  <c r="K45" i="11"/>
  <c r="R206" i="12"/>
  <c r="J87" i="2"/>
  <c r="R136" i="4"/>
  <c r="L213" i="14"/>
  <c r="R66" i="3"/>
  <c r="C59" i="13"/>
  <c r="I185" i="7"/>
  <c r="L66" i="4"/>
  <c r="P199" i="6"/>
  <c r="M199" i="6"/>
  <c r="M199" i="5"/>
  <c r="F101" i="8"/>
  <c r="U101" i="8"/>
  <c r="H24" i="7"/>
  <c r="R24" i="7"/>
  <c r="E157" i="11"/>
  <c r="P143" i="3"/>
  <c r="R143" i="3"/>
  <c r="Q115" i="8"/>
  <c r="R115" i="8"/>
  <c r="V45" i="8"/>
  <c r="B122" i="3"/>
  <c r="D122" i="3"/>
  <c r="B185" i="14"/>
  <c r="M185" i="14"/>
  <c r="D171" i="7"/>
  <c r="L171" i="7"/>
  <c r="H171" i="3"/>
  <c r="M45" i="4"/>
  <c r="N59" i="3"/>
  <c r="K59" i="3"/>
  <c r="C59" i="3"/>
  <c r="D129" i="5"/>
  <c r="L206" i="6"/>
  <c r="F164" i="9"/>
  <c r="E164" i="9"/>
  <c r="E38" i="11"/>
  <c r="P73" i="4"/>
  <c r="B87" i="4"/>
  <c r="Q87" i="4"/>
  <c r="H87" i="8"/>
  <c r="S192" i="6"/>
  <c r="B192" i="6"/>
  <c r="J73" i="10"/>
  <c r="U171" i="5"/>
  <c r="J171" i="5"/>
  <c r="E101" i="9"/>
  <c r="R59" i="6"/>
  <c r="K115" i="10"/>
  <c r="E115" i="10"/>
  <c r="H87" i="12"/>
  <c r="B73" i="13"/>
  <c r="V143" i="8"/>
  <c r="H185" i="12"/>
  <c r="J185" i="12"/>
  <c r="G73" i="3"/>
  <c r="O178" i="5"/>
  <c r="J178" i="5"/>
  <c r="O150" i="7"/>
  <c r="I150" i="7"/>
  <c r="F150" i="7"/>
  <c r="L206" i="14"/>
  <c r="M206" i="14"/>
  <c r="D150" i="14"/>
  <c r="F150" i="14"/>
  <c r="C122" i="6"/>
  <c r="F178" i="11"/>
  <c r="F59" i="11"/>
  <c r="P31" i="8"/>
  <c r="U157" i="7"/>
  <c r="O157" i="7"/>
  <c r="D157" i="7"/>
  <c r="S31" i="5"/>
  <c r="M45" i="3"/>
  <c r="Q45" i="3"/>
  <c r="F45" i="2"/>
  <c r="I136" i="3"/>
  <c r="M136" i="3"/>
  <c r="L66" i="6"/>
  <c r="D66" i="10"/>
  <c r="I178" i="9"/>
  <c r="H136" i="9"/>
  <c r="D136" i="9"/>
  <c r="L192" i="2"/>
  <c r="O192" i="2"/>
  <c r="K52" i="5"/>
  <c r="S52" i="5"/>
  <c r="G52" i="10"/>
  <c r="N122" i="5"/>
  <c r="B122" i="5"/>
  <c r="P122" i="5"/>
  <c r="G213" i="5"/>
  <c r="G24" i="5"/>
  <c r="U24" i="5"/>
  <c r="J206" i="10"/>
  <c r="B185" i="9"/>
  <c r="K185" i="9"/>
  <c r="M108" i="2"/>
  <c r="P108" i="2"/>
  <c r="L192" i="9"/>
  <c r="F38" i="4"/>
  <c r="H38" i="4"/>
  <c r="T136" i="7"/>
  <c r="K136" i="7"/>
  <c r="F136" i="7"/>
  <c r="K87" i="6"/>
  <c r="B52" i="14"/>
  <c r="C24" i="3"/>
  <c r="Q24" i="3"/>
  <c r="Q192" i="5"/>
  <c r="M192" i="5"/>
  <c r="H143" i="6"/>
  <c r="I143" i="6"/>
  <c r="T143" i="6"/>
  <c r="B52" i="6"/>
  <c r="N52" i="6"/>
  <c r="D59" i="2"/>
  <c r="M206" i="9"/>
  <c r="I206" i="9"/>
  <c r="B24" i="2"/>
  <c r="H24" i="2"/>
  <c r="P59" i="8"/>
  <c r="O59" i="8"/>
  <c r="M59" i="8"/>
  <c r="D24" i="10"/>
  <c r="G24" i="10"/>
  <c r="E185" i="13"/>
  <c r="P31" i="6"/>
  <c r="H31" i="6"/>
  <c r="D31" i="6"/>
  <c r="S171" i="4"/>
  <c r="G171" i="4"/>
  <c r="E143" i="11"/>
  <c r="K143" i="11"/>
  <c r="S164" i="3"/>
  <c r="D164" i="3"/>
  <c r="H199" i="8"/>
  <c r="F199" i="8"/>
  <c r="Q199" i="8"/>
  <c r="T31" i="3"/>
  <c r="E31" i="3"/>
  <c r="M171" i="9"/>
  <c r="C171" i="9"/>
  <c r="Q31" i="4"/>
  <c r="H31" i="4"/>
  <c r="T31" i="4"/>
  <c r="U73" i="5"/>
  <c r="M73" i="5"/>
  <c r="S73" i="5"/>
  <c r="B129" i="2"/>
  <c r="N143" i="2"/>
  <c r="B143" i="2"/>
  <c r="Q164" i="7"/>
  <c r="I164" i="7"/>
  <c r="M164" i="7"/>
  <c r="I66" i="12"/>
  <c r="K66" i="12"/>
  <c r="G157" i="10"/>
  <c r="E211" i="12"/>
  <c r="E73" i="9"/>
  <c r="K73" i="9"/>
  <c r="K80" i="9"/>
  <c r="L157" i="14"/>
  <c r="H157" i="14"/>
  <c r="H157" i="12"/>
  <c r="E153" i="12"/>
  <c r="B157" i="12"/>
  <c r="M185" i="8"/>
  <c r="V185" i="8"/>
  <c r="F185" i="8"/>
  <c r="K101" i="4"/>
  <c r="U101" i="4"/>
  <c r="L101" i="4"/>
  <c r="F164" i="10"/>
  <c r="D171" i="13"/>
  <c r="R73" i="6"/>
  <c r="F73" i="6"/>
  <c r="G73" i="6"/>
  <c r="C171" i="6"/>
  <c r="D171" i="6"/>
  <c r="T45" i="5"/>
  <c r="L45" i="5"/>
  <c r="S45" i="5"/>
  <c r="C150" i="9"/>
  <c r="B150" i="9"/>
  <c r="T24" i="6"/>
  <c r="N24" i="6"/>
  <c r="M157" i="4"/>
  <c r="U157" i="4"/>
  <c r="K87" i="3"/>
  <c r="S87" i="3"/>
  <c r="R87" i="3"/>
  <c r="N59" i="9"/>
  <c r="J59" i="9"/>
  <c r="J94" i="10"/>
  <c r="C136" i="12"/>
  <c r="O136" i="12"/>
  <c r="I31" i="9"/>
  <c r="N31" i="9"/>
  <c r="H80" i="2"/>
  <c r="J80" i="2"/>
  <c r="Q192" i="3"/>
  <c r="S192" i="3"/>
  <c r="T192" i="3"/>
  <c r="Q31" i="7"/>
  <c r="T31" i="7"/>
  <c r="I157" i="3"/>
  <c r="Q157" i="3"/>
  <c r="L157" i="3"/>
  <c r="H178" i="10"/>
  <c r="H122" i="11"/>
  <c r="T101" i="5"/>
  <c r="J101" i="5"/>
  <c r="H101" i="5"/>
  <c r="B108" i="7"/>
  <c r="U108" i="7"/>
  <c r="I101" i="6"/>
  <c r="O101" i="6"/>
  <c r="F101" i="6"/>
  <c r="K122" i="7"/>
  <c r="R122" i="7"/>
  <c r="J150" i="12"/>
  <c r="R150" i="12"/>
  <c r="E206" i="7"/>
  <c r="S206" i="7"/>
  <c r="E150" i="3"/>
  <c r="Q150" i="3"/>
  <c r="B31" i="11"/>
  <c r="N171" i="2"/>
  <c r="I171" i="2"/>
  <c r="L157" i="8"/>
  <c r="O157" i="8"/>
  <c r="B157" i="8"/>
  <c r="T129" i="7"/>
  <c r="S129" i="7"/>
  <c r="B136" i="2"/>
  <c r="O136" i="2"/>
  <c r="B192" i="14"/>
  <c r="P101" i="2"/>
  <c r="C101" i="2"/>
  <c r="J192" i="12"/>
  <c r="D192" i="12"/>
  <c r="K206" i="2"/>
  <c r="B206" i="2"/>
  <c r="I45" i="6"/>
  <c r="L45" i="6"/>
  <c r="S143" i="4"/>
  <c r="L143" i="4"/>
  <c r="D143" i="4"/>
  <c r="I199" i="2"/>
  <c r="D199" i="2"/>
  <c r="E80" i="4"/>
  <c r="S80" i="4"/>
  <c r="M80" i="4"/>
  <c r="L122" i="12"/>
  <c r="R122" i="12"/>
  <c r="N164" i="12"/>
  <c r="J164" i="12"/>
  <c r="E31" i="14"/>
  <c r="R199" i="3"/>
  <c r="K199" i="3"/>
  <c r="H129" i="6"/>
  <c r="F129" i="6"/>
  <c r="B129" i="6"/>
  <c r="B199" i="11"/>
  <c r="E73" i="2"/>
  <c r="K73" i="2"/>
  <c r="K45" i="10"/>
  <c r="V129" i="8"/>
  <c r="R129" i="8"/>
  <c r="I129" i="8"/>
  <c r="E185" i="3"/>
  <c r="C185" i="3"/>
  <c r="C115" i="13"/>
  <c r="F94" i="12"/>
  <c r="P94" i="12"/>
  <c r="G66" i="11"/>
  <c r="L171" i="11"/>
  <c r="H171" i="11"/>
  <c r="D199" i="9"/>
  <c r="G199" i="9"/>
  <c r="O52" i="2"/>
  <c r="P52" i="2"/>
  <c r="L150" i="5"/>
  <c r="I150" i="5"/>
  <c r="F122" i="14"/>
  <c r="H122" i="14"/>
  <c r="G59" i="4"/>
  <c r="F59" i="4"/>
  <c r="R38" i="7"/>
  <c r="H38" i="7"/>
  <c r="K213" i="10"/>
  <c r="G87" i="10"/>
  <c r="N164" i="8"/>
  <c r="E164" i="8"/>
  <c r="R164" i="8"/>
  <c r="B66" i="9"/>
  <c r="I66" i="9"/>
  <c r="J52" i="12"/>
  <c r="D52" i="12"/>
  <c r="G101" i="10"/>
  <c r="G171" i="10"/>
  <c r="I94" i="7"/>
  <c r="U94" i="7"/>
  <c r="L129" i="3"/>
  <c r="P129" i="3"/>
  <c r="T129" i="3"/>
  <c r="L108" i="9"/>
  <c r="I80" i="7"/>
  <c r="R80" i="7"/>
  <c r="J80" i="7"/>
  <c r="H213" i="4"/>
  <c r="D213" i="4"/>
  <c r="F38" i="2"/>
  <c r="D38" i="2"/>
  <c r="B122" i="9"/>
  <c r="B136" i="8"/>
  <c r="J136" i="8"/>
  <c r="E136" i="8"/>
  <c r="E122" i="8"/>
  <c r="T122" i="8"/>
  <c r="H199" i="10"/>
  <c r="D199" i="10"/>
  <c r="H185" i="10"/>
  <c r="I185" i="10"/>
  <c r="H45" i="7"/>
  <c r="N45" i="7"/>
  <c r="P185" i="2"/>
  <c r="B129" i="9"/>
  <c r="H129" i="9"/>
  <c r="B108" i="6"/>
  <c r="G108" i="6"/>
  <c r="T108" i="6"/>
  <c r="H24" i="14"/>
  <c r="K24" i="14"/>
  <c r="I45" i="14"/>
  <c r="G213" i="9"/>
  <c r="K213" i="9"/>
  <c r="L108" i="12"/>
  <c r="Q108" i="12"/>
  <c r="D192" i="8"/>
  <c r="Q192" i="8"/>
  <c r="O94" i="6"/>
  <c r="T94" i="6"/>
  <c r="U94" i="6"/>
  <c r="H157" i="5"/>
  <c r="D157" i="5"/>
  <c r="T157" i="5"/>
  <c r="D80" i="3"/>
  <c r="H80" i="3"/>
  <c r="D115" i="3"/>
  <c r="H115" i="3"/>
  <c r="C52" i="11"/>
  <c r="D52" i="11"/>
  <c r="K192" i="11"/>
  <c r="L178" i="14"/>
  <c r="R143" i="5"/>
  <c r="S143" i="5"/>
  <c r="H101" i="11"/>
  <c r="D87" i="13"/>
  <c r="D206" i="13"/>
  <c r="E143" i="14"/>
  <c r="I164" i="6"/>
  <c r="O164" i="6"/>
  <c r="H164" i="6"/>
  <c r="V171" i="8"/>
  <c r="B171" i="8"/>
  <c r="T171" i="8"/>
  <c r="E24" i="13"/>
  <c r="E80" i="14"/>
  <c r="C213" i="3"/>
  <c r="K213" i="3"/>
  <c r="L213" i="3"/>
  <c r="D66" i="2"/>
  <c r="I66" i="2"/>
  <c r="E157" i="12" l="1"/>
  <c r="F17" i="12"/>
  <c r="G17" i="4"/>
  <c r="N17" i="3"/>
  <c r="E101" i="12"/>
  <c r="N17" i="12"/>
  <c r="T17" i="6"/>
  <c r="J17" i="14"/>
  <c r="P17" i="7"/>
  <c r="N17" i="8"/>
  <c r="E52" i="12"/>
  <c r="C17" i="14"/>
  <c r="H17" i="14"/>
  <c r="O17" i="3"/>
  <c r="E17" i="14"/>
  <c r="D17" i="7"/>
  <c r="G17" i="14"/>
  <c r="K17" i="14"/>
  <c r="E80" i="12"/>
  <c r="N16" i="7"/>
  <c r="G17" i="2"/>
  <c r="G17" i="3"/>
  <c r="F17" i="3"/>
  <c r="I16" i="7"/>
  <c r="V16" i="8"/>
  <c r="N17" i="2"/>
  <c r="E16" i="3"/>
  <c r="F16" i="4"/>
  <c r="P16" i="8"/>
  <c r="F17" i="5"/>
  <c r="Q17" i="4"/>
  <c r="C17" i="6"/>
  <c r="S17" i="4"/>
  <c r="H17" i="3"/>
  <c r="E129" i="12"/>
  <c r="R17" i="3"/>
  <c r="D17" i="12"/>
  <c r="L17" i="7"/>
  <c r="K17" i="8"/>
  <c r="B17" i="14"/>
  <c r="E122" i="12"/>
  <c r="E17" i="11"/>
  <c r="D16" i="11"/>
  <c r="K17" i="10"/>
  <c r="U17" i="6"/>
  <c r="R17" i="5"/>
  <c r="O17" i="12"/>
  <c r="Q16" i="4"/>
  <c r="L17" i="11"/>
  <c r="U16" i="5"/>
  <c r="H17" i="12"/>
  <c r="J17" i="5"/>
  <c r="E59" i="12"/>
  <c r="R17" i="8"/>
  <c r="E16" i="8"/>
  <c r="G17" i="5"/>
  <c r="E17" i="4"/>
  <c r="E164" i="12"/>
  <c r="J17" i="6"/>
  <c r="E16" i="13"/>
  <c r="N16" i="12"/>
  <c r="K16" i="9"/>
  <c r="H16" i="2"/>
  <c r="H16" i="8"/>
  <c r="L16" i="4"/>
  <c r="G16" i="7"/>
  <c r="J17" i="10"/>
  <c r="J17" i="11"/>
  <c r="O17" i="2"/>
  <c r="H16" i="3"/>
  <c r="L16" i="3"/>
  <c r="N17" i="7"/>
  <c r="T16" i="7"/>
  <c r="C17" i="7"/>
  <c r="K17" i="7"/>
  <c r="M16" i="3"/>
  <c r="R16" i="8"/>
  <c r="M17" i="14"/>
  <c r="K16" i="8"/>
  <c r="D17" i="11"/>
  <c r="U16" i="4"/>
  <c r="J16" i="3"/>
  <c r="I16" i="8"/>
  <c r="K16" i="7"/>
  <c r="O17" i="8"/>
  <c r="M17" i="12"/>
  <c r="J17" i="9"/>
  <c r="K16" i="4"/>
  <c r="J16" i="2"/>
  <c r="P17" i="3"/>
  <c r="H17" i="7"/>
  <c r="M16" i="7"/>
  <c r="P16" i="3"/>
  <c r="N17" i="4"/>
  <c r="I17" i="3"/>
  <c r="G16" i="10"/>
  <c r="R16" i="7"/>
  <c r="J16" i="8"/>
  <c r="I17" i="14"/>
  <c r="Q16" i="8"/>
  <c r="D16" i="10"/>
  <c r="U16" i="8"/>
  <c r="G16" i="3"/>
  <c r="O16" i="4"/>
  <c r="G17" i="8"/>
  <c r="L17" i="6"/>
  <c r="G16" i="8"/>
  <c r="N17" i="5"/>
  <c r="L17" i="12"/>
  <c r="L17" i="14"/>
  <c r="D16" i="12"/>
  <c r="E16" i="4"/>
  <c r="P16" i="7"/>
  <c r="C17" i="13"/>
  <c r="M17" i="4"/>
  <c r="F16" i="10"/>
  <c r="P17" i="5"/>
  <c r="T17" i="7"/>
  <c r="N16" i="8"/>
  <c r="K17" i="12"/>
  <c r="C17" i="3"/>
  <c r="C16" i="4"/>
  <c r="D16" i="8"/>
  <c r="E94" i="12"/>
  <c r="C16" i="8"/>
  <c r="B16" i="8"/>
  <c r="L16" i="12"/>
  <c r="J16" i="12"/>
  <c r="Q16" i="12"/>
  <c r="I17" i="5"/>
  <c r="F17" i="14"/>
  <c r="F16" i="8"/>
  <c r="L16" i="8"/>
  <c r="H16" i="5"/>
  <c r="E16" i="10"/>
  <c r="S17" i="6"/>
  <c r="B17" i="8"/>
  <c r="K16" i="14"/>
  <c r="K15" i="14" s="1"/>
  <c r="H17" i="11"/>
  <c r="D17" i="13"/>
  <c r="C17" i="9"/>
  <c r="K16" i="6"/>
  <c r="I16" i="2"/>
  <c r="M16" i="5"/>
  <c r="N16" i="9"/>
  <c r="L16" i="7"/>
  <c r="E17" i="7"/>
  <c r="G16" i="14"/>
  <c r="P17" i="12"/>
  <c r="E16" i="5"/>
  <c r="M16" i="9"/>
  <c r="F16" i="7"/>
  <c r="D16" i="4"/>
  <c r="E213" i="12"/>
  <c r="M17" i="6"/>
  <c r="K17" i="4"/>
  <c r="J16" i="11"/>
  <c r="T16" i="8"/>
  <c r="C16" i="9"/>
  <c r="P16" i="4"/>
  <c r="G17" i="11"/>
  <c r="B17" i="2"/>
  <c r="T17" i="4"/>
  <c r="B17" i="5"/>
  <c r="B17" i="3"/>
  <c r="Q16" i="7"/>
  <c r="G16" i="4"/>
  <c r="G15" i="4" s="1"/>
  <c r="M16" i="14"/>
  <c r="F17" i="4"/>
  <c r="B16" i="5"/>
  <c r="C16" i="11"/>
  <c r="G16" i="9"/>
  <c r="U17" i="7"/>
  <c r="U16" i="7"/>
  <c r="S16" i="8"/>
  <c r="I16" i="6"/>
  <c r="G17" i="9"/>
  <c r="I16" i="9"/>
  <c r="B16" i="12"/>
  <c r="I17" i="8"/>
  <c r="K17" i="2"/>
  <c r="H17" i="6"/>
  <c r="K16" i="5"/>
  <c r="T17" i="5"/>
  <c r="E45" i="12"/>
  <c r="E171" i="12"/>
  <c r="V17" i="8"/>
  <c r="V15" i="8" s="1"/>
  <c r="H16" i="14"/>
  <c r="G17" i="10"/>
  <c r="I17" i="2"/>
  <c r="M17" i="9"/>
  <c r="H17" i="10"/>
  <c r="H16" i="6"/>
  <c r="D16" i="2"/>
  <c r="R16" i="5"/>
  <c r="E16" i="9"/>
  <c r="R17" i="7"/>
  <c r="D17" i="8"/>
  <c r="E17" i="10"/>
  <c r="L16" i="9"/>
  <c r="C16" i="7"/>
  <c r="Q16" i="6"/>
  <c r="Q17" i="6"/>
  <c r="I16" i="11"/>
  <c r="M16" i="12"/>
  <c r="N16" i="4"/>
  <c r="N15" i="4" s="1"/>
  <c r="E199" i="12"/>
  <c r="L17" i="2"/>
  <c r="I16" i="3"/>
  <c r="F17" i="10"/>
  <c r="R17" i="4"/>
  <c r="L16" i="5"/>
  <c r="J16" i="9"/>
  <c r="I17" i="7"/>
  <c r="S16" i="7"/>
  <c r="H16" i="12"/>
  <c r="D17" i="4"/>
  <c r="B16" i="6"/>
  <c r="C17" i="4"/>
  <c r="C16" i="10"/>
  <c r="O17" i="7"/>
  <c r="K16" i="12"/>
  <c r="F17" i="8"/>
  <c r="B17" i="10"/>
  <c r="J17" i="2"/>
  <c r="U16" i="6"/>
  <c r="U15" i="6" s="1"/>
  <c r="L17" i="9"/>
  <c r="O17" i="4"/>
  <c r="E185" i="12"/>
  <c r="E206" i="12"/>
  <c r="K17" i="11"/>
  <c r="T16" i="5"/>
  <c r="T15" i="5" s="1"/>
  <c r="U17" i="8"/>
  <c r="R16" i="6"/>
  <c r="O16" i="2"/>
  <c r="G16" i="6"/>
  <c r="L17" i="3"/>
  <c r="O16" i="12"/>
  <c r="E17" i="8"/>
  <c r="E15" i="8" s="1"/>
  <c r="K16" i="3"/>
  <c r="H16" i="9"/>
  <c r="O17" i="5"/>
  <c r="E136" i="12"/>
  <c r="F16" i="12"/>
  <c r="B16" i="13"/>
  <c r="D17" i="10"/>
  <c r="D15" i="10" s="1"/>
  <c r="H17" i="2"/>
  <c r="H15" i="2" s="1"/>
  <c r="U17" i="4"/>
  <c r="N16" i="3"/>
  <c r="M17" i="7"/>
  <c r="M17" i="8"/>
  <c r="D16" i="14"/>
  <c r="I17" i="10"/>
  <c r="F17" i="11"/>
  <c r="E150" i="12"/>
  <c r="O16" i="6"/>
  <c r="N17" i="9"/>
  <c r="B16" i="11"/>
  <c r="E87" i="12"/>
  <c r="D17" i="6"/>
  <c r="Q16" i="3"/>
  <c r="G16" i="5"/>
  <c r="I16" i="4"/>
  <c r="C16" i="13"/>
  <c r="E108" i="12"/>
  <c r="B17" i="13"/>
  <c r="E17" i="9"/>
  <c r="S16" i="6"/>
  <c r="F17" i="6"/>
  <c r="B17" i="9"/>
  <c r="C16" i="2"/>
  <c r="E16" i="11"/>
  <c r="M16" i="4"/>
  <c r="S17" i="8"/>
  <c r="F16" i="6"/>
  <c r="O16" i="5"/>
  <c r="T17" i="3"/>
  <c r="Q17" i="8"/>
  <c r="H17" i="9"/>
  <c r="S16" i="5"/>
  <c r="B16" i="9"/>
  <c r="G17" i="7"/>
  <c r="P17" i="8"/>
  <c r="H16" i="10"/>
  <c r="E38" i="12"/>
  <c r="C17" i="8"/>
  <c r="E16" i="14"/>
  <c r="E17" i="2"/>
  <c r="J17" i="4"/>
  <c r="J16" i="4"/>
  <c r="I16" i="5"/>
  <c r="I15" i="5" s="1"/>
  <c r="Q17" i="7"/>
  <c r="C16" i="14"/>
  <c r="C15" i="14" s="1"/>
  <c r="I17" i="11"/>
  <c r="N16" i="6"/>
  <c r="O16" i="8"/>
  <c r="O15" i="8" s="1"/>
  <c r="C16" i="3"/>
  <c r="R17" i="12"/>
  <c r="P17" i="2"/>
  <c r="K16" i="10"/>
  <c r="D16" i="7"/>
  <c r="M17" i="2"/>
  <c r="P16" i="6"/>
  <c r="M17" i="3"/>
  <c r="M15" i="3" s="1"/>
  <c r="P16" i="12"/>
  <c r="H16" i="4"/>
  <c r="D17" i="9"/>
  <c r="T16" i="3"/>
  <c r="Q16" i="5"/>
  <c r="M16" i="8"/>
  <c r="G17" i="6"/>
  <c r="D16" i="5"/>
  <c r="C17" i="11"/>
  <c r="N17" i="6"/>
  <c r="O16" i="3"/>
  <c r="Q17" i="5"/>
  <c r="Q17" i="3"/>
  <c r="E31" i="12"/>
  <c r="B16" i="4"/>
  <c r="C17" i="12"/>
  <c r="J17" i="8"/>
  <c r="J16" i="14"/>
  <c r="B17" i="11"/>
  <c r="C16" i="5"/>
  <c r="L16" i="11"/>
  <c r="L15" i="11" s="1"/>
  <c r="L17" i="5"/>
  <c r="E66" i="12"/>
  <c r="F16" i="9"/>
  <c r="T16" i="6"/>
  <c r="L17" i="8"/>
  <c r="P17" i="4"/>
  <c r="B16" i="10"/>
  <c r="S17" i="3"/>
  <c r="F17" i="2"/>
  <c r="C17" i="5"/>
  <c r="G16" i="12"/>
  <c r="I17" i="12"/>
  <c r="L16" i="14"/>
  <c r="K16" i="2"/>
  <c r="D16" i="3"/>
  <c r="P16" i="5"/>
  <c r="B17" i="7"/>
  <c r="J16" i="7"/>
  <c r="F16" i="14"/>
  <c r="M16" i="6"/>
  <c r="B17" i="6"/>
  <c r="E16" i="2"/>
  <c r="C16" i="6"/>
  <c r="K17" i="6"/>
  <c r="S16" i="3"/>
  <c r="U17" i="5"/>
  <c r="J17" i="3"/>
  <c r="N16" i="2"/>
  <c r="N15" i="2" s="1"/>
  <c r="J16" i="5"/>
  <c r="T16" i="4"/>
  <c r="T15" i="4" s="1"/>
  <c r="E143" i="12"/>
  <c r="J17" i="12"/>
  <c r="H17" i="8"/>
  <c r="M16" i="2"/>
  <c r="S17" i="5"/>
  <c r="K17" i="3"/>
  <c r="E115" i="12"/>
  <c r="F16" i="2"/>
  <c r="J17" i="7"/>
  <c r="C16" i="12"/>
  <c r="E73" i="12"/>
  <c r="B16" i="3"/>
  <c r="E17" i="13"/>
  <c r="E17" i="5"/>
  <c r="D16" i="6"/>
  <c r="O17" i="6"/>
  <c r="H17" i="4"/>
  <c r="H16" i="11"/>
  <c r="R16" i="12"/>
  <c r="E16" i="6"/>
  <c r="R17" i="6"/>
  <c r="F17" i="9"/>
  <c r="G16" i="2"/>
  <c r="G15" i="2" s="1"/>
  <c r="F16" i="3"/>
  <c r="K17" i="5"/>
  <c r="R16" i="4"/>
  <c r="E178" i="12"/>
  <c r="E17" i="6"/>
  <c r="L16" i="2"/>
  <c r="D17" i="5"/>
  <c r="E17" i="3"/>
  <c r="B16" i="7"/>
  <c r="Q17" i="12"/>
  <c r="T17" i="8"/>
  <c r="B16" i="2"/>
  <c r="B15" i="2" s="1"/>
  <c r="H16" i="7"/>
  <c r="H15" i="7" s="1"/>
  <c r="B16" i="14"/>
  <c r="E192" i="12"/>
  <c r="K16" i="11"/>
  <c r="F17" i="7"/>
  <c r="R16" i="3"/>
  <c r="N16" i="5"/>
  <c r="S17" i="7"/>
  <c r="D17" i="2"/>
  <c r="L17" i="4"/>
  <c r="L15" i="4" s="1"/>
  <c r="J16" i="10"/>
  <c r="D16" i="9"/>
  <c r="M17" i="5"/>
  <c r="G17" i="12"/>
  <c r="C17" i="10"/>
  <c r="L16" i="6"/>
  <c r="B17" i="4"/>
  <c r="I16" i="10"/>
  <c r="G16" i="11"/>
  <c r="E16" i="7"/>
  <c r="I16" i="12"/>
  <c r="I17" i="4"/>
  <c r="I16" i="14"/>
  <c r="I15" i="14" s="1"/>
  <c r="C17" i="2"/>
  <c r="J16" i="6"/>
  <c r="K17" i="9"/>
  <c r="P16" i="2"/>
  <c r="F16" i="11"/>
  <c r="H17" i="5"/>
  <c r="D17" i="14"/>
  <c r="I17" i="6"/>
  <c r="I17" i="9"/>
  <c r="D17" i="3"/>
  <c r="O16" i="7"/>
  <c r="E24" i="12"/>
  <c r="S16" i="4"/>
  <c r="S15" i="4" s="1"/>
  <c r="D16" i="13"/>
  <c r="P17" i="6"/>
  <c r="F16" i="5"/>
  <c r="B17" i="12"/>
  <c r="M15" i="6" l="1"/>
  <c r="E15" i="11"/>
  <c r="C15" i="13"/>
  <c r="H15" i="11"/>
  <c r="F15" i="12"/>
  <c r="H15" i="14"/>
  <c r="E15" i="7"/>
  <c r="O15" i="12"/>
  <c r="F15" i="10"/>
  <c r="F15" i="8"/>
  <c r="N15" i="7"/>
  <c r="J15" i="5"/>
  <c r="E15" i="13"/>
  <c r="L15" i="3"/>
  <c r="Q15" i="4"/>
  <c r="N15" i="8"/>
  <c r="D15" i="7"/>
  <c r="R15" i="8"/>
  <c r="F15" i="7"/>
  <c r="C15" i="6"/>
  <c r="B15" i="10"/>
  <c r="G15" i="10"/>
  <c r="O15" i="4"/>
  <c r="J15" i="14"/>
  <c r="B15" i="14"/>
  <c r="L15" i="2"/>
  <c r="O15" i="3"/>
  <c r="M15" i="12"/>
  <c r="N15" i="12"/>
  <c r="K15" i="9"/>
  <c r="F15" i="4"/>
  <c r="E15" i="10"/>
  <c r="E15" i="4"/>
  <c r="M15" i="7"/>
  <c r="O15" i="2"/>
  <c r="R15" i="5"/>
  <c r="N15" i="5"/>
  <c r="M15" i="4"/>
  <c r="N15" i="3"/>
  <c r="L15" i="7"/>
  <c r="Q15" i="8"/>
  <c r="G15" i="11"/>
  <c r="I15" i="7"/>
  <c r="D15" i="8"/>
  <c r="F15" i="14"/>
  <c r="G15" i="14"/>
  <c r="K15" i="4"/>
  <c r="T15" i="7"/>
  <c r="K15" i="8"/>
  <c r="M15" i="14"/>
  <c r="R15" i="12"/>
  <c r="T15" i="6"/>
  <c r="L15" i="12"/>
  <c r="I15" i="10"/>
  <c r="J15" i="11"/>
  <c r="D15" i="12"/>
  <c r="G15" i="9"/>
  <c r="U15" i="5"/>
  <c r="G15" i="7"/>
  <c r="C15" i="4"/>
  <c r="T15" i="8"/>
  <c r="E15" i="14"/>
  <c r="P15" i="7"/>
  <c r="H15" i="8"/>
  <c r="D15" i="13"/>
  <c r="H15" i="5"/>
  <c r="E15" i="3"/>
  <c r="G15" i="5"/>
  <c r="L15" i="14"/>
  <c r="J15" i="9"/>
  <c r="F15" i="11"/>
  <c r="K15" i="11"/>
  <c r="P15" i="2"/>
  <c r="J15" i="6"/>
  <c r="K15" i="3"/>
  <c r="H15" i="10"/>
  <c r="G15" i="8"/>
  <c r="D15" i="11"/>
  <c r="L15" i="6"/>
  <c r="S15" i="7"/>
  <c r="C15" i="3"/>
  <c r="Q15" i="12"/>
  <c r="R15" i="3"/>
  <c r="B15" i="9"/>
  <c r="R15" i="7"/>
  <c r="G15" i="3"/>
  <c r="U15" i="4"/>
  <c r="J15" i="2"/>
  <c r="C15" i="7"/>
  <c r="B15" i="4"/>
  <c r="P15" i="8"/>
  <c r="K15" i="7"/>
  <c r="C15" i="9"/>
  <c r="J15" i="10"/>
  <c r="O15" i="7"/>
  <c r="J15" i="12"/>
  <c r="P15" i="5"/>
  <c r="K15" i="12"/>
  <c r="E15" i="2"/>
  <c r="K15" i="2"/>
  <c r="F15" i="5"/>
  <c r="B15" i="3"/>
  <c r="L15" i="8"/>
  <c r="K15" i="10"/>
  <c r="C15" i="8"/>
  <c r="I15" i="12"/>
  <c r="B15" i="7"/>
  <c r="F15" i="3"/>
  <c r="J15" i="3"/>
  <c r="J15" i="8"/>
  <c r="S15" i="6"/>
  <c r="D15" i="9"/>
  <c r="P15" i="12"/>
  <c r="H15" i="12"/>
  <c r="P15" i="3"/>
  <c r="H15" i="3"/>
  <c r="H15" i="4"/>
  <c r="U15" i="8"/>
  <c r="I15" i="3"/>
  <c r="F15" i="9"/>
  <c r="I15" i="8"/>
  <c r="F15" i="6"/>
  <c r="E15" i="5"/>
  <c r="O15" i="5"/>
  <c r="H15" i="6"/>
  <c r="B15" i="8"/>
  <c r="S15" i="3"/>
  <c r="D15" i="14"/>
  <c r="D15" i="3"/>
  <c r="M15" i="2"/>
  <c r="U15" i="7"/>
  <c r="R15" i="4"/>
  <c r="D15" i="6"/>
  <c r="F15" i="2"/>
  <c r="C15" i="5"/>
  <c r="Q15" i="5"/>
  <c r="J15" i="4"/>
  <c r="M15" i="8"/>
  <c r="B15" i="6"/>
  <c r="Q15" i="6"/>
  <c r="D15" i="2"/>
  <c r="B15" i="12"/>
  <c r="C15" i="11"/>
  <c r="T15" i="3"/>
  <c r="N15" i="6"/>
  <c r="S15" i="5"/>
  <c r="B15" i="11"/>
  <c r="G15" i="6"/>
  <c r="E17" i="12"/>
  <c r="I15" i="9"/>
  <c r="B15" i="5"/>
  <c r="H15" i="9"/>
  <c r="C15" i="2"/>
  <c r="L15" i="9"/>
  <c r="E16" i="12"/>
  <c r="D15" i="4"/>
  <c r="N15" i="9"/>
  <c r="E15" i="6"/>
  <c r="G15" i="12"/>
  <c r="I15" i="4"/>
  <c r="O15" i="6"/>
  <c r="I15" i="6"/>
  <c r="P15" i="4"/>
  <c r="M15" i="5"/>
  <c r="J15" i="7"/>
  <c r="R15" i="6"/>
  <c r="K15" i="5"/>
  <c r="S15" i="8"/>
  <c r="M15" i="9"/>
  <c r="I15" i="2"/>
  <c r="D15" i="5"/>
  <c r="Q15" i="3"/>
  <c r="Q15" i="7"/>
  <c r="K15" i="6"/>
  <c r="C15" i="12"/>
  <c r="P15" i="6"/>
  <c r="B15" i="13"/>
  <c r="C15" i="10"/>
  <c r="L15" i="5"/>
  <c r="I15" i="11"/>
  <c r="E15" i="9"/>
  <c r="E15" i="12" l="1"/>
</calcChain>
</file>

<file path=xl/sharedStrings.xml><?xml version="1.0" encoding="utf-8"?>
<sst xmlns="http://schemas.openxmlformats.org/spreadsheetml/2006/main" count="5746" uniqueCount="195">
  <si>
    <t>Nevada Healthcare Quarterly Reports</t>
  </si>
  <si>
    <t>Section A: Revenue and Expenses</t>
  </si>
  <si>
    <t>A01: Revenue and Expenses Totals</t>
  </si>
  <si>
    <t>A02: Inpatient Operating Revenue</t>
  </si>
  <si>
    <t>A03: Outpatient Operating Revenue</t>
  </si>
  <si>
    <t>A04: Long Term Care Operating Revenue</t>
  </si>
  <si>
    <t>A05: Clinic Operating Revenue</t>
  </si>
  <si>
    <t>A06: Sub-Acute Operating Revenue</t>
  </si>
  <si>
    <t>A07: Operating Expenses</t>
  </si>
  <si>
    <t>A08: Non-Operating Revenue and Expenses</t>
  </si>
  <si>
    <t>Section B: Assets and Liabilities</t>
  </si>
  <si>
    <t>B01: Assets and Liabilities Totals</t>
  </si>
  <si>
    <t>B02: Current Assets</t>
  </si>
  <si>
    <t>B03: Property, Facilities, and Equipment Assets</t>
  </si>
  <si>
    <t>B04: Intangible and Other Assets</t>
  </si>
  <si>
    <t>B05: Liabilities</t>
  </si>
  <si>
    <t>Revenue and Expenses Totals</t>
  </si>
  <si>
    <t>Patient Operating Revenue</t>
  </si>
  <si>
    <t>Non-Operating Rev &amp; Exp</t>
  </si>
  <si>
    <t>Facility / Quarter</t>
  </si>
  <si>
    <t>Inpatient Operating Revenue</t>
  </si>
  <si>
    <t>Outpatient Operating Revenue</t>
  </si>
  <si>
    <t>LTC Operating Revenue</t>
  </si>
  <si>
    <t>Clinic Operating Revenue</t>
  </si>
  <si>
    <t>Sub-Acute Operating Revenue</t>
  </si>
  <si>
    <t>Misc Patient Operating Revenue</t>
  </si>
  <si>
    <t>Other Operating Total</t>
  </si>
  <si>
    <t>Total Patient Operating Revenue</t>
  </si>
  <si>
    <t>Other Non-Patient Operating Revenue</t>
  </si>
  <si>
    <t>Total Operating Revenue</t>
  </si>
  <si>
    <t>Total Operating Expenses</t>
  </si>
  <si>
    <t>Net Operating Income</t>
  </si>
  <si>
    <t>Non-Operating Revenue</t>
  </si>
  <si>
    <t>Non-Operating Expenses</t>
  </si>
  <si>
    <t>Net Income (Loss)</t>
  </si>
  <si>
    <t>Total</t>
  </si>
  <si>
    <t>Inpatient Billed Charges</t>
  </si>
  <si>
    <t>Inpatient Deductions</t>
  </si>
  <si>
    <t>Other Government</t>
  </si>
  <si>
    <t>Private Pay</t>
  </si>
  <si>
    <t>Charity Care</t>
  </si>
  <si>
    <t>Uninsured Discount</t>
  </si>
  <si>
    <t>Bad Debt</t>
  </si>
  <si>
    <t>Other Contractual Adjustments</t>
  </si>
  <si>
    <t>Outpatient Billed Charges</t>
  </si>
  <si>
    <t>Outpatient Deductions</t>
  </si>
  <si>
    <t>Acute Long Term Care Operating Revenue</t>
  </si>
  <si>
    <t>LTC Billed Charges</t>
  </si>
  <si>
    <t>LTC Deductions</t>
  </si>
  <si>
    <t>Clinic Billed Charges</t>
  </si>
  <si>
    <t>Clinic Deductions</t>
  </si>
  <si>
    <t>Sub-Acute Long Term Care Operating Revenue</t>
  </si>
  <si>
    <t>Sub-Acute Billed Charges</t>
  </si>
  <si>
    <t>Sub-Acute Deductions</t>
  </si>
  <si>
    <t>Operating Expenses</t>
  </si>
  <si>
    <t>Salaries, Wages &amp; Contract Labor</t>
  </si>
  <si>
    <t>Benefits</t>
  </si>
  <si>
    <t>Depreciation and Amortization</t>
  </si>
  <si>
    <t>Home Office Allocation</t>
  </si>
  <si>
    <t>Insurance - General</t>
  </si>
  <si>
    <t>Insurance - Malpractice</t>
  </si>
  <si>
    <t>Interest Expense</t>
  </si>
  <si>
    <t>Marketing and Advertising</t>
  </si>
  <si>
    <t>Medical Professional Fees</t>
  </si>
  <si>
    <t>Other Professional Fees</t>
  </si>
  <si>
    <t>Medical Supplies</t>
  </si>
  <si>
    <t>General Supplies</t>
  </si>
  <si>
    <t>Purchased Services - Medical</t>
  </si>
  <si>
    <t>Purchased Services - Non Medical</t>
  </si>
  <si>
    <t>Rental and Lease Expense</t>
  </si>
  <si>
    <t>Repairs and Maintenance</t>
  </si>
  <si>
    <t>Taxes, Licenses, and Permits</t>
  </si>
  <si>
    <t>Hospital Tax Payments/Transfers</t>
  </si>
  <si>
    <t>Utilities</t>
  </si>
  <si>
    <t>Other Operating Expenses</t>
  </si>
  <si>
    <t>Non-Operating Revenue And Expenses</t>
  </si>
  <si>
    <t>MOB and Other Rentals</t>
  </si>
  <si>
    <t>Interest / Investment Income</t>
  </si>
  <si>
    <t>Joint Venture &amp; Minority Interest</t>
  </si>
  <si>
    <t>Gain on Sale of Assets</t>
  </si>
  <si>
    <t>Other Non-Operating Revenue</t>
  </si>
  <si>
    <t>Unrestricted gifts, bequests, endowment</t>
  </si>
  <si>
    <t>Interest &amp; Investment Loss</t>
  </si>
  <si>
    <t>Loss on Sale of Capital Assets</t>
  </si>
  <si>
    <t>Other Non-Operating Expenses</t>
  </si>
  <si>
    <t>Assets and Liabilities Totals</t>
  </si>
  <si>
    <t>Total Assets</t>
  </si>
  <si>
    <t>Liabilities and Fund Balance</t>
  </si>
  <si>
    <t>Current Assets</t>
  </si>
  <si>
    <t>Property, Facilities, and Equipment</t>
  </si>
  <si>
    <t>Intangible Assets</t>
  </si>
  <si>
    <t>Other Property</t>
  </si>
  <si>
    <t>Current Liabilities</t>
  </si>
  <si>
    <t xml:space="preserve">Long Term Liabilities	</t>
  </si>
  <si>
    <t>Total Liabilities</t>
  </si>
  <si>
    <t>Equity Fund Balance</t>
  </si>
  <si>
    <t>Total Liabilities and Fund Balance</t>
  </si>
  <si>
    <t>Patients' Accounts Receivable</t>
  </si>
  <si>
    <t>Cash</t>
  </si>
  <si>
    <t>Marketable Securities</t>
  </si>
  <si>
    <t>Inventory</t>
  </si>
  <si>
    <t>Prepaid Expenses</t>
  </si>
  <si>
    <t>Due From Affiliated Organizations</t>
  </si>
  <si>
    <t>Other Current Assets</t>
  </si>
  <si>
    <t>Gross Accounts Receivable (A)</t>
  </si>
  <si>
    <t>(All Allowances) (B)</t>
  </si>
  <si>
    <t>Net Receivables (A - B)</t>
  </si>
  <si>
    <t>Total Current Assets</t>
  </si>
  <si>
    <t>Property</t>
  </si>
  <si>
    <t>Land Improvements</t>
  </si>
  <si>
    <t>Building</t>
  </si>
  <si>
    <t>Equipment</t>
  </si>
  <si>
    <t>Leasehold Improvements</t>
  </si>
  <si>
    <t>Land</t>
  </si>
  <si>
    <t>Construction in Progress</t>
  </si>
  <si>
    <t>Land Improvements (K)</t>
  </si>
  <si>
    <t>Accumulated Depreciation (L)</t>
  </si>
  <si>
    <t>Net Landhold Improvements (K - L)</t>
  </si>
  <si>
    <t>Building (C)</t>
  </si>
  <si>
    <t>Accumulated Depreciation (D)</t>
  </si>
  <si>
    <t>Net Building (C - D)</t>
  </si>
  <si>
    <t>Equipment (E)</t>
  </si>
  <si>
    <t>Accumulated Depreciation (F))</t>
  </si>
  <si>
    <t>Net Equipment (E - F)</t>
  </si>
  <si>
    <t>Leasehold Improvements (G)</t>
  </si>
  <si>
    <t>Accumulated Depreciation (H)</t>
  </si>
  <si>
    <t>Net Leashold Improvements (G - H)</t>
  </si>
  <si>
    <t>Total Property, Facilities, Equipment</t>
  </si>
  <si>
    <t>Intangible and Other Assets</t>
  </si>
  <si>
    <t>Intangible Assets (I)</t>
  </si>
  <si>
    <t>Accumulated Amortization (J)</t>
  </si>
  <si>
    <t>Net Intangible  Assets (I-J)</t>
  </si>
  <si>
    <t>Other Assets</t>
  </si>
  <si>
    <t>Liabilities</t>
  </si>
  <si>
    <t>Long Term Liabilities</t>
  </si>
  <si>
    <t>Total Liabilities And Equity Fund Balance</t>
  </si>
  <si>
    <t>Accounts Payable</t>
  </si>
  <si>
    <t>Accrued Liabilities</t>
  </si>
  <si>
    <t>Current Portion of Long Term Debt</t>
  </si>
  <si>
    <t>Due to Affiliated Organization</t>
  </si>
  <si>
    <t>Other Current Liabilities</t>
  </si>
  <si>
    <t>Total Current Liabilities</t>
  </si>
  <si>
    <t>Long Term Debt</t>
  </si>
  <si>
    <t>Other Long Term Liabilities</t>
  </si>
  <si>
    <t>Total Long Term Liabilities</t>
  </si>
  <si>
    <t>Total Liabilities And Fund Balance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</si>
  <si>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</si>
  <si>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</si>
  <si>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</si>
  <si>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First Quarter 2022</t>
  </si>
  <si>
    <t>Second Quarter 2022</t>
  </si>
  <si>
    <t>Third Quarter 2022</t>
  </si>
  <si>
    <t>Fourth Quarter 2022</t>
  </si>
  <si>
    <t>Property, Facilities, and Equipment Assets</t>
  </si>
  <si>
    <t>Medicaid FFS</t>
  </si>
  <si>
    <t>Medicaid MCO</t>
  </si>
  <si>
    <t>Medicare FFS</t>
  </si>
  <si>
    <t>Medicare MCO</t>
  </si>
  <si>
    <t>Commericial Insurance (Health, Auto, Home)</t>
  </si>
  <si>
    <t>Facility Total</t>
  </si>
  <si>
    <t>Nevada State Total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</si>
  <si>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</si>
  <si>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Non-Acute Hospitals Financial Reports: First Quarter 2022 - Fourth Quarter 2022 (Final)</t>
  </si>
  <si>
    <t>This set of financial reports present information about non-acute care hospitals. The reports include revenue and expenses related to inpatient, outpatient, long-term care, clinic, and sub-acute operations as well as assets and liabilities.</t>
  </si>
  <si>
    <t>Clark - Desert Parkway Behavioral Healthcare Hospital LLC (353)</t>
  </si>
  <si>
    <t>Clark - Desert Willow Treatment Center (117)</t>
  </si>
  <si>
    <t>Clark - Desert Winds Hospital (545)</t>
  </si>
  <si>
    <t>Clark - Dignity Health Rehabilitation Hospital (490)</t>
  </si>
  <si>
    <t>Clark - Elite Medical Center (475)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</si>
  <si>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</si>
  <si>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</si>
  <si>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</si>
  <si>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</si>
  <si>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</si>
  <si>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</si>
  <si>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</si>
  <si>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</si>
  <si>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</si>
  <si>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</si>
  <si>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</si>
  <si>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Sana Behavioral Health - Las Vegas (446)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</si>
  <si>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</si>
  <si>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</si>
  <si>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</si>
  <si>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</si>
  <si>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Carson Tahoe Continuing Care Hospital (292)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</si>
  <si>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</si>
  <si>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</si>
  <si>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</si>
  <si>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</si>
  <si>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</si>
  <si>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</si>
  <si>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Produced on May 11, 2024</t>
  </si>
  <si>
    <t>Includes data submitted through May 10, 2024</t>
  </si>
  <si>
    <t>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</si>
</sst>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2F5496"/>
      <name val="Arial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C00000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8"/>
      <name val="Calibri"/>
      <family val="2"/>
    </font>
    <font>
      <i/>
      <sz val="10"/>
      <color indexed="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8" fontId="8" fillId="2" borderId="1" xfId="0" applyNumberFormat="1" applyFont="1" applyFill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8" fontId="3" fillId="0" borderId="4" xfId="0" applyNumberFormat="1" applyFont="1" applyBorder="1" applyAlignment="1">
      <alignment horizontal="right"/>
    </xf>
    <xf numFmtId="8" fontId="1" fillId="0" borderId="5" xfId="0" applyNumberFormat="1" applyFont="1" applyBorder="1" applyAlignment="1">
      <alignment horizontal="right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9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8" fontId="3" fillId="0" borderId="10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1" fillId="0" borderId="12" xfId="0" applyNumberFormat="1" applyFont="1" applyBorder="1" applyAlignment="1">
      <alignment horizontal="right"/>
    </xf>
    <xf numFmtId="8" fontId="1" fillId="0" borderId="13" xfId="0" applyNumberFormat="1" applyFont="1" applyBorder="1" applyAlignment="1">
      <alignment horizontal="right"/>
    </xf>
    <xf numFmtId="8" fontId="1" fillId="0" borderId="17" xfId="0" applyNumberFormat="1" applyFont="1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8" fontId="1" fillId="0" borderId="18" xfId="0" applyNumberFormat="1" applyFont="1" applyBorder="1" applyAlignment="1">
      <alignment horizontal="right"/>
    </xf>
    <xf numFmtId="8" fontId="1" fillId="0" borderId="2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8" fontId="10" fillId="0" borderId="2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8" fontId="8" fillId="2" borderId="22" xfId="0" applyNumberFormat="1" applyFont="1" applyFill="1" applyBorder="1" applyAlignment="1">
      <alignment horizontal="center" vertical="center" wrapText="1"/>
    </xf>
    <xf numFmtId="8" fontId="8" fillId="2" borderId="26" xfId="0" applyNumberFormat="1" applyFont="1" applyFill="1" applyBorder="1" applyAlignment="1">
      <alignment horizontal="center" vertical="center" wrapText="1"/>
    </xf>
    <xf numFmtId="8" fontId="8" fillId="2" borderId="27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right"/>
    </xf>
    <xf numFmtId="8" fontId="2" fillId="0" borderId="2" xfId="0" applyNumberFormat="1" applyFont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8" fontId="2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8" fontId="8" fillId="2" borderId="3" xfId="0" applyNumberFormat="1" applyFont="1" applyFill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8" fontId="9" fillId="2" borderId="20" xfId="0" applyNumberFormat="1" applyFont="1" applyFill="1" applyBorder="1" applyAlignment="1">
      <alignment horizontal="center"/>
    </xf>
    <xf numFmtId="8" fontId="9" fillId="2" borderId="7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8" fontId="8" fillId="2" borderId="19" xfId="0" applyNumberFormat="1" applyFont="1" applyFill="1" applyBorder="1" applyAlignment="1">
      <alignment horizontal="center" vertical="center" wrapText="1"/>
    </xf>
    <xf numFmtId="8" fontId="8" fillId="2" borderId="16" xfId="0" applyNumberFormat="1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15" xfId="0" applyNumberFormat="1" applyFont="1" applyFill="1" applyBorder="1" applyAlignment="1">
      <alignment horizontal="center" vertical="center" wrapText="1"/>
    </xf>
    <xf numFmtId="8" fontId="9" fillId="2" borderId="24" xfId="0" applyNumberFormat="1" applyFont="1" applyFill="1" applyBorder="1" applyAlignment="1">
      <alignment horizontal="center"/>
    </xf>
    <xf numFmtId="8" fontId="9" fillId="2" borderId="25" xfId="0" applyNumberFormat="1" applyFont="1" applyFill="1" applyBorder="1" applyAlignment="1">
      <alignment horizontal="center"/>
    </xf>
    <xf numFmtId="8" fontId="8" fillId="2" borderId="28" xfId="0" applyNumberFormat="1" applyFont="1" applyFill="1" applyBorder="1" applyAlignment="1">
      <alignment horizontal="center" vertical="center" wrapText="1"/>
    </xf>
    <xf numFmtId="8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8" fillId="2" borderId="2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2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3D65FE5-9279-482B-B24B-3E7F7F10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6D89B42-0B8C-416D-A534-816A3E81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64BCC9F-1FB9-48DB-BF2D-9DBF8BB9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AEE3D99-E142-44A9-91ED-5C7C29DE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1FAD614-E975-46DF-9AA6-8545170F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FCBA2FF-41DA-48A6-82E5-CE30BABC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665A01E4-A2E5-EC82-7980-3391542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73AF106-EDB4-4260-A739-A850C4F0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AA59887-D82C-4FD7-A0DD-09C8290F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3678368E-FE97-46A5-B33C-11AC0FB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1FDD6DF9-A230-44DD-844A-09EDFC9D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849FAEA-1F64-45FB-98DF-F6AD91E1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620A839-F5C2-4784-9635-A393DA08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BBD3A3B-5BB2-4DCA-818E-D210D406C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31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2" t="s">
        <v>0</v>
      </c>
    </row>
    <row r="8" spans="1:1" ht="15.75" x14ac:dyDescent="0.25">
      <c r="A8" s="41" t="s">
        <v>162</v>
      </c>
    </row>
    <row r="9" spans="1:1" x14ac:dyDescent="0.25">
      <c r="A9" s="43" t="s">
        <v>192</v>
      </c>
    </row>
    <row r="10" spans="1:1" x14ac:dyDescent="0.25">
      <c r="A10" s="43" t="s">
        <v>193</v>
      </c>
    </row>
    <row r="11" spans="1:1" x14ac:dyDescent="0.25">
      <c r="A11" s="36"/>
    </row>
    <row r="12" spans="1:1" s="1" customFormat="1" x14ac:dyDescent="0.25">
      <c r="A12" s="37" t="s">
        <v>163</v>
      </c>
    </row>
    <row r="13" spans="1:1" s="1" customFormat="1" x14ac:dyDescent="0.25">
      <c r="A13" s="38"/>
    </row>
    <row r="14" spans="1:1" s="1" customFormat="1" x14ac:dyDescent="0.25">
      <c r="A14" s="37" t="s">
        <v>161</v>
      </c>
    </row>
    <row r="15" spans="1:1" s="1" customFormat="1" x14ac:dyDescent="0.25">
      <c r="A15" s="38"/>
    </row>
    <row r="16" spans="1:1" s="1" customFormat="1" x14ac:dyDescent="0.25">
      <c r="A16" s="39" t="s">
        <v>1</v>
      </c>
    </row>
    <row r="17" spans="1:1" s="1" customFormat="1" x14ac:dyDescent="0.25">
      <c r="A17" s="40" t="s">
        <v>2</v>
      </c>
    </row>
    <row r="18" spans="1:1" s="1" customFormat="1" x14ac:dyDescent="0.25">
      <c r="A18" s="40" t="s">
        <v>3</v>
      </c>
    </row>
    <row r="19" spans="1:1" s="1" customFormat="1" x14ac:dyDescent="0.25">
      <c r="A19" s="40" t="s">
        <v>4</v>
      </c>
    </row>
    <row r="20" spans="1:1" s="1" customFormat="1" x14ac:dyDescent="0.25">
      <c r="A20" s="40" t="s">
        <v>5</v>
      </c>
    </row>
    <row r="21" spans="1:1" s="1" customFormat="1" x14ac:dyDescent="0.25">
      <c r="A21" s="40" t="s">
        <v>6</v>
      </c>
    </row>
    <row r="22" spans="1:1" s="1" customFormat="1" x14ac:dyDescent="0.25">
      <c r="A22" s="40" t="s">
        <v>7</v>
      </c>
    </row>
    <row r="23" spans="1:1" s="1" customFormat="1" x14ac:dyDescent="0.25">
      <c r="A23" s="40" t="s">
        <v>8</v>
      </c>
    </row>
    <row r="24" spans="1:1" s="1" customFormat="1" x14ac:dyDescent="0.25">
      <c r="A24" s="40" t="s">
        <v>9</v>
      </c>
    </row>
    <row r="25" spans="1:1" s="1" customFormat="1" x14ac:dyDescent="0.25"/>
    <row r="26" spans="1:1" s="1" customFormat="1" x14ac:dyDescent="0.25">
      <c r="A26" s="39" t="s">
        <v>10</v>
      </c>
    </row>
    <row r="27" spans="1:1" s="1" customFormat="1" x14ac:dyDescent="0.25">
      <c r="A27" s="40" t="s">
        <v>11</v>
      </c>
    </row>
    <row r="28" spans="1:1" s="1" customFormat="1" x14ac:dyDescent="0.25">
      <c r="A28" s="40" t="s">
        <v>12</v>
      </c>
    </row>
    <row r="29" spans="1:1" s="1" customFormat="1" x14ac:dyDescent="0.25">
      <c r="A29" s="40" t="s">
        <v>13</v>
      </c>
    </row>
    <row r="30" spans="1:1" s="1" customFormat="1" x14ac:dyDescent="0.25">
      <c r="A30" s="40" t="s">
        <v>14</v>
      </c>
    </row>
    <row r="31" spans="1:1" s="1" customFormat="1" x14ac:dyDescent="0.25">
      <c r="A31" s="40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213"/>
  <sheetViews>
    <sheetView showGridLines="0" workbookViewId="0"/>
  </sheetViews>
  <sheetFormatPr defaultRowHeight="15" x14ac:dyDescent="0.25"/>
  <cols>
    <col min="1" max="1" width="40.5703125" style="1" bestFit="1" customWidth="1"/>
    <col min="2" max="2" width="19.140625" style="44" customWidth="1"/>
    <col min="3" max="3" width="20.28515625" style="44" bestFit="1" customWidth="1"/>
    <col min="4" max="5" width="19.140625" style="44" customWidth="1"/>
    <col min="6" max="6" width="20.28515625" style="44" bestFit="1" customWidth="1"/>
    <col min="7" max="9" width="19.85546875" style="44" bestFit="1" customWidth="1"/>
    <col min="10" max="11" width="20.28515625" style="44" bestFit="1" customWidth="1"/>
    <col min="12" max="16384" width="9.140625" style="1"/>
  </cols>
  <sheetData>
    <row r="6" spans="1:11" ht="18" x14ac:dyDescent="0.25">
      <c r="A6" s="2" t="str">
        <f>Contents!A7</f>
        <v>Nevada Healthcare Quarterly Reports</v>
      </c>
    </row>
    <row r="7" spans="1:11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</row>
    <row r="8" spans="1:11" ht="18.75" x14ac:dyDescent="0.3">
      <c r="A8" s="42" t="s">
        <v>85</v>
      </c>
      <c r="B8" s="47"/>
      <c r="C8" s="45"/>
      <c r="D8" s="45"/>
      <c r="E8" s="45"/>
      <c r="F8" s="45"/>
      <c r="G8" s="45"/>
    </row>
    <row r="9" spans="1:1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</row>
    <row r="10" spans="1:1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</row>
    <row r="11" spans="1:11" x14ac:dyDescent="0.25">
      <c r="A11" s="3"/>
      <c r="B11" s="45"/>
      <c r="C11" s="45"/>
      <c r="D11" s="45"/>
      <c r="E11" s="45"/>
      <c r="F11" s="45"/>
      <c r="G11" s="45"/>
    </row>
    <row r="12" spans="1:11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</row>
    <row r="13" spans="1:11" s="48" customFormat="1" x14ac:dyDescent="0.25">
      <c r="A13" s="54" t="s">
        <v>19</v>
      </c>
      <c r="B13" s="51" t="s">
        <v>86</v>
      </c>
      <c r="C13" s="52"/>
      <c r="D13" s="52"/>
      <c r="E13" s="52"/>
      <c r="F13" s="61"/>
      <c r="G13" s="62" t="s">
        <v>87</v>
      </c>
      <c r="H13" s="63"/>
      <c r="I13" s="63"/>
      <c r="J13" s="63"/>
      <c r="K13" s="56"/>
    </row>
    <row r="14" spans="1:11" s="48" customFormat="1" ht="42" customHeight="1" thickBot="1" x14ac:dyDescent="0.3">
      <c r="A14" s="64"/>
      <c r="B14" s="10" t="s">
        <v>88</v>
      </c>
      <c r="C14" s="4" t="s">
        <v>89</v>
      </c>
      <c r="D14" s="4" t="s">
        <v>90</v>
      </c>
      <c r="E14" s="4" t="s">
        <v>91</v>
      </c>
      <c r="F14" s="11" t="s">
        <v>35</v>
      </c>
      <c r="G14" s="10" t="s">
        <v>92</v>
      </c>
      <c r="H14" s="4" t="s">
        <v>93</v>
      </c>
      <c r="I14" s="4" t="s">
        <v>94</v>
      </c>
      <c r="J14" s="4" t="s">
        <v>95</v>
      </c>
      <c r="K14" s="11" t="s">
        <v>96</v>
      </c>
    </row>
    <row r="15" spans="1:11" x14ac:dyDescent="0.25">
      <c r="A15" s="22" t="s">
        <v>160</v>
      </c>
      <c r="B15" s="12">
        <f t="shared" ref="B15:K15" si="0">SUM(B16:B17)</f>
        <v>313655585.15000004</v>
      </c>
      <c r="C15" s="5">
        <f t="shared" si="0"/>
        <v>424986757.71999997</v>
      </c>
      <c r="D15" s="5">
        <f t="shared" si="0"/>
        <v>320467940.25999999</v>
      </c>
      <c r="E15" s="5">
        <f t="shared" si="0"/>
        <v>94364498.930000007</v>
      </c>
      <c r="F15" s="13">
        <f t="shared" si="0"/>
        <v>1496255559.1000001</v>
      </c>
      <c r="G15" s="12">
        <f t="shared" si="0"/>
        <v>251698856.92000002</v>
      </c>
      <c r="H15" s="5">
        <f t="shared" si="0"/>
        <v>214861830.34000003</v>
      </c>
      <c r="I15" s="5">
        <f t="shared" si="0"/>
        <v>466560687.25999999</v>
      </c>
      <c r="J15" s="5">
        <f t="shared" si="0"/>
        <v>1029689889.4300001</v>
      </c>
      <c r="K15" s="13">
        <f t="shared" si="0"/>
        <v>1496250576.6900001</v>
      </c>
    </row>
    <row r="16" spans="1:11" x14ac:dyDescent="0.25">
      <c r="A16" s="23" t="s">
        <v>146</v>
      </c>
      <c r="B16" s="12">
        <f>B24+B31+B38+B45+B52+B59+B66+B73+B80+B87+B94+B101+B108+B115+B122+B129+B136+B143+B150+B157+B164</f>
        <v>291216738.67000002</v>
      </c>
      <c r="C16" s="5">
        <f t="shared" ref="C16:K16" si="1">C24+C31+C38+C45+C52+C59+C66+C73+C80+C87+C94+C101+C108+C115+C122+C129+C136+C143+C150+C157+C164</f>
        <v>342880681.03999996</v>
      </c>
      <c r="D16" s="5">
        <f t="shared" si="1"/>
        <v>199928370.57999998</v>
      </c>
      <c r="E16" s="5">
        <f t="shared" si="1"/>
        <v>61032126.579999998</v>
      </c>
      <c r="F16" s="13">
        <f t="shared" si="1"/>
        <v>1162959323.4300001</v>
      </c>
      <c r="G16" s="12">
        <f t="shared" si="1"/>
        <v>136968963.92000002</v>
      </c>
      <c r="H16" s="5">
        <f t="shared" si="1"/>
        <v>137414378.15000001</v>
      </c>
      <c r="I16" s="5">
        <f t="shared" si="1"/>
        <v>274383342.06999999</v>
      </c>
      <c r="J16" s="5">
        <f t="shared" si="1"/>
        <v>888571000.85000002</v>
      </c>
      <c r="K16" s="13">
        <f t="shared" si="1"/>
        <v>1162954342.9200001</v>
      </c>
    </row>
    <row r="17" spans="1:11" x14ac:dyDescent="0.25">
      <c r="A17" s="23" t="s">
        <v>147</v>
      </c>
      <c r="B17" s="12">
        <f>B171+B178+B185+B192+B199+B206+B213</f>
        <v>22438846.48</v>
      </c>
      <c r="C17" s="5">
        <f t="shared" ref="C17:K17" si="2">C171+C178+C185+C192+C199+C206+C213</f>
        <v>82106076.680000007</v>
      </c>
      <c r="D17" s="5">
        <f t="shared" si="2"/>
        <v>120539569.68000001</v>
      </c>
      <c r="E17" s="5">
        <f t="shared" si="2"/>
        <v>33332372.350000001</v>
      </c>
      <c r="F17" s="13">
        <f t="shared" si="2"/>
        <v>333296235.67000002</v>
      </c>
      <c r="G17" s="12">
        <f t="shared" si="2"/>
        <v>114729893</v>
      </c>
      <c r="H17" s="5">
        <f t="shared" si="2"/>
        <v>77447452.190000013</v>
      </c>
      <c r="I17" s="5">
        <f t="shared" si="2"/>
        <v>192177345.19</v>
      </c>
      <c r="J17" s="5">
        <f t="shared" si="2"/>
        <v>141118888.57999998</v>
      </c>
      <c r="K17" s="13">
        <f t="shared" si="2"/>
        <v>333296233.77000004</v>
      </c>
    </row>
    <row r="18" spans="1:11" x14ac:dyDescent="0.25">
      <c r="A18" s="24"/>
      <c r="B18" s="32"/>
      <c r="C18" s="33"/>
      <c r="D18" s="33"/>
      <c r="E18" s="33"/>
      <c r="F18" s="34"/>
      <c r="G18" s="32"/>
      <c r="H18" s="33"/>
      <c r="I18" s="33"/>
      <c r="J18" s="33"/>
      <c r="K18" s="34"/>
    </row>
    <row r="19" spans="1:11" x14ac:dyDescent="0.25">
      <c r="A19" s="22" t="s">
        <v>164</v>
      </c>
      <c r="B19" s="32"/>
      <c r="C19" s="33"/>
      <c r="D19" s="33"/>
      <c r="E19" s="33"/>
      <c r="F19" s="34"/>
      <c r="G19" s="32"/>
      <c r="H19" s="33"/>
      <c r="I19" s="33"/>
      <c r="J19" s="33"/>
      <c r="K19" s="34"/>
    </row>
    <row r="20" spans="1:11" x14ac:dyDescent="0.25">
      <c r="A20" s="25" t="s">
        <v>149</v>
      </c>
      <c r="B20" s="14">
        <v>6245367</v>
      </c>
      <c r="C20" s="6">
        <v>848412</v>
      </c>
      <c r="D20" s="6">
        <v>0</v>
      </c>
      <c r="E20" s="6">
        <v>710196</v>
      </c>
      <c r="F20" s="15">
        <v>11436717</v>
      </c>
      <c r="G20" s="14">
        <v>13760341</v>
      </c>
      <c r="H20" s="6">
        <v>193024</v>
      </c>
      <c r="I20" s="6">
        <v>13953365</v>
      </c>
      <c r="J20" s="6">
        <v>-2516645</v>
      </c>
      <c r="K20" s="15">
        <v>11436720</v>
      </c>
    </row>
    <row r="21" spans="1:11" x14ac:dyDescent="0.25">
      <c r="A21" s="25" t="s">
        <v>150</v>
      </c>
      <c r="B21" s="14">
        <v>6047067</v>
      </c>
      <c r="C21" s="6">
        <v>852245</v>
      </c>
      <c r="D21" s="6">
        <v>0</v>
      </c>
      <c r="E21" s="6">
        <v>709932</v>
      </c>
      <c r="F21" s="15">
        <v>11689537</v>
      </c>
      <c r="G21" s="14">
        <v>14068244</v>
      </c>
      <c r="H21" s="6">
        <v>105606</v>
      </c>
      <c r="I21" s="6">
        <v>14173850</v>
      </c>
      <c r="J21" s="6">
        <v>-2484314</v>
      </c>
      <c r="K21" s="15">
        <v>11689536</v>
      </c>
    </row>
    <row r="22" spans="1:11" x14ac:dyDescent="0.25">
      <c r="A22" s="25" t="s">
        <v>151</v>
      </c>
      <c r="B22" s="14">
        <v>6719227</v>
      </c>
      <c r="C22" s="6">
        <v>837309</v>
      </c>
      <c r="D22" s="6">
        <v>0</v>
      </c>
      <c r="E22" s="6">
        <v>708500</v>
      </c>
      <c r="F22" s="15">
        <v>11908919</v>
      </c>
      <c r="G22" s="14">
        <v>14264609</v>
      </c>
      <c r="H22" s="6">
        <v>103318</v>
      </c>
      <c r="I22" s="6">
        <v>14367927</v>
      </c>
      <c r="J22" s="6">
        <v>-2459007</v>
      </c>
      <c r="K22" s="15">
        <v>11908920</v>
      </c>
    </row>
    <row r="23" spans="1:11" x14ac:dyDescent="0.25">
      <c r="A23" s="25" t="s">
        <v>152</v>
      </c>
      <c r="B23" s="14">
        <v>7354756</v>
      </c>
      <c r="C23" s="6">
        <v>806714</v>
      </c>
      <c r="D23" s="6">
        <v>0</v>
      </c>
      <c r="E23" s="6">
        <v>766023</v>
      </c>
      <c r="F23" s="15">
        <v>12556170</v>
      </c>
      <c r="G23" s="14">
        <v>14879077</v>
      </c>
      <c r="H23" s="6">
        <v>130487</v>
      </c>
      <c r="I23" s="6">
        <v>15009564</v>
      </c>
      <c r="J23" s="6">
        <v>-2453392</v>
      </c>
      <c r="K23" s="15">
        <v>12556172</v>
      </c>
    </row>
    <row r="24" spans="1:11" x14ac:dyDescent="0.25">
      <c r="A24" s="22" t="s">
        <v>159</v>
      </c>
      <c r="B24" s="12">
        <f t="shared" ref="B24:K24" si="3">SUM(B20:B23)</f>
        <v>26366417</v>
      </c>
      <c r="C24" s="5">
        <f t="shared" si="3"/>
        <v>3344680</v>
      </c>
      <c r="D24" s="5">
        <f t="shared" si="3"/>
        <v>0</v>
      </c>
      <c r="E24" s="5">
        <f t="shared" si="3"/>
        <v>2894651</v>
      </c>
      <c r="F24" s="13">
        <f t="shared" si="3"/>
        <v>47591343</v>
      </c>
      <c r="G24" s="12">
        <f t="shared" si="3"/>
        <v>56972271</v>
      </c>
      <c r="H24" s="5">
        <f t="shared" si="3"/>
        <v>532435</v>
      </c>
      <c r="I24" s="5">
        <f t="shared" si="3"/>
        <v>57504706</v>
      </c>
      <c r="J24" s="5">
        <f t="shared" si="3"/>
        <v>-9913358</v>
      </c>
      <c r="K24" s="13">
        <f t="shared" si="3"/>
        <v>47591348</v>
      </c>
    </row>
    <row r="25" spans="1:11" x14ac:dyDescent="0.25">
      <c r="A25" s="24"/>
      <c r="B25" s="32"/>
      <c r="C25" s="33"/>
      <c r="D25" s="33"/>
      <c r="E25" s="33"/>
      <c r="F25" s="34"/>
      <c r="G25" s="32"/>
      <c r="H25" s="33"/>
      <c r="I25" s="33"/>
      <c r="J25" s="33"/>
      <c r="K25" s="34"/>
    </row>
    <row r="26" spans="1:11" x14ac:dyDescent="0.25">
      <c r="A26" s="22" t="s">
        <v>165</v>
      </c>
      <c r="B26" s="32"/>
      <c r="C26" s="33"/>
      <c r="D26" s="33"/>
      <c r="E26" s="33"/>
      <c r="F26" s="34"/>
      <c r="G26" s="32"/>
      <c r="H26" s="33"/>
      <c r="I26" s="33"/>
      <c r="J26" s="33"/>
      <c r="K26" s="34"/>
    </row>
    <row r="27" spans="1:11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15">
        <v>0</v>
      </c>
      <c r="G27" s="14">
        <v>0</v>
      </c>
      <c r="H27" s="6">
        <v>0</v>
      </c>
      <c r="I27" s="6">
        <v>0</v>
      </c>
      <c r="J27" s="6">
        <v>0</v>
      </c>
      <c r="K27" s="15">
        <v>0</v>
      </c>
    </row>
    <row r="28" spans="1:1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15">
        <v>0</v>
      </c>
      <c r="G28" s="14">
        <v>0</v>
      </c>
      <c r="H28" s="6">
        <v>0</v>
      </c>
      <c r="I28" s="6">
        <v>0</v>
      </c>
      <c r="J28" s="6">
        <v>0</v>
      </c>
      <c r="K28" s="15">
        <v>0</v>
      </c>
    </row>
    <row r="29" spans="1:1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15">
        <v>0</v>
      </c>
      <c r="G29" s="14">
        <v>0</v>
      </c>
      <c r="H29" s="6">
        <v>0</v>
      </c>
      <c r="I29" s="6">
        <v>0</v>
      </c>
      <c r="J29" s="6">
        <v>0</v>
      </c>
      <c r="K29" s="15">
        <v>0</v>
      </c>
    </row>
    <row r="30" spans="1:1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15">
        <v>0</v>
      </c>
      <c r="G30" s="14">
        <v>0</v>
      </c>
      <c r="H30" s="6">
        <v>0</v>
      </c>
      <c r="I30" s="6">
        <v>0</v>
      </c>
      <c r="J30" s="6">
        <v>0</v>
      </c>
      <c r="K30" s="15">
        <v>0</v>
      </c>
    </row>
    <row r="31" spans="1:11" x14ac:dyDescent="0.25">
      <c r="A31" s="22" t="s">
        <v>159</v>
      </c>
      <c r="B31" s="12">
        <f t="shared" ref="B31:K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13">
        <f t="shared" si="4"/>
        <v>0</v>
      </c>
      <c r="G31" s="12">
        <f t="shared" si="4"/>
        <v>0</v>
      </c>
      <c r="H31" s="5">
        <f t="shared" si="4"/>
        <v>0</v>
      </c>
      <c r="I31" s="5">
        <f t="shared" si="4"/>
        <v>0</v>
      </c>
      <c r="J31" s="5">
        <f t="shared" si="4"/>
        <v>0</v>
      </c>
      <c r="K31" s="13">
        <f t="shared" si="4"/>
        <v>0</v>
      </c>
    </row>
    <row r="32" spans="1:11" x14ac:dyDescent="0.25">
      <c r="A32" s="24"/>
      <c r="B32" s="32"/>
      <c r="C32" s="33"/>
      <c r="D32" s="33"/>
      <c r="E32" s="33"/>
      <c r="F32" s="34"/>
      <c r="G32" s="32"/>
      <c r="H32" s="33"/>
      <c r="I32" s="33"/>
      <c r="J32" s="33"/>
      <c r="K32" s="34"/>
    </row>
    <row r="33" spans="1:11" x14ac:dyDescent="0.25">
      <c r="A33" s="22" t="s">
        <v>166</v>
      </c>
      <c r="B33" s="32"/>
      <c r="C33" s="33"/>
      <c r="D33" s="33"/>
      <c r="E33" s="33"/>
      <c r="F33" s="34"/>
      <c r="G33" s="32"/>
      <c r="H33" s="33"/>
      <c r="I33" s="33"/>
      <c r="J33" s="33"/>
      <c r="K33" s="34"/>
    </row>
    <row r="34" spans="1:11" x14ac:dyDescent="0.25">
      <c r="A34" s="25" t="s">
        <v>149</v>
      </c>
      <c r="B34" s="14">
        <v>615512.43999999994</v>
      </c>
      <c r="C34" s="6">
        <v>5509368.5899999999</v>
      </c>
      <c r="D34" s="6">
        <v>0</v>
      </c>
      <c r="E34" s="6">
        <v>18500</v>
      </c>
      <c r="F34" s="15">
        <v>7144018.6100000003</v>
      </c>
      <c r="G34" s="14">
        <v>5787567.9800000004</v>
      </c>
      <c r="H34" s="6">
        <v>0</v>
      </c>
      <c r="I34" s="6">
        <v>5787567.9800000004</v>
      </c>
      <c r="J34" s="6">
        <v>1356450.63</v>
      </c>
      <c r="K34" s="15">
        <v>7144018.6100000003</v>
      </c>
    </row>
    <row r="35" spans="1:11" x14ac:dyDescent="0.25">
      <c r="A35" s="25" t="s">
        <v>150</v>
      </c>
      <c r="B35" s="14">
        <v>981020.19</v>
      </c>
      <c r="C35" s="6">
        <v>5690529.4900000002</v>
      </c>
      <c r="D35" s="6">
        <v>0</v>
      </c>
      <c r="E35" s="6">
        <v>18506.23</v>
      </c>
      <c r="F35" s="15">
        <v>8203378.4299999997</v>
      </c>
      <c r="G35" s="14">
        <v>5471468.7800000003</v>
      </c>
      <c r="H35" s="6">
        <v>0</v>
      </c>
      <c r="I35" s="6">
        <v>5471468.7800000003</v>
      </c>
      <c r="J35" s="6">
        <v>2731909.65</v>
      </c>
      <c r="K35" s="15">
        <v>8203378.4299999997</v>
      </c>
    </row>
    <row r="36" spans="1:11" x14ac:dyDescent="0.25">
      <c r="A36" s="25" t="s">
        <v>151</v>
      </c>
      <c r="B36" s="14">
        <v>1224231.8899999999</v>
      </c>
      <c r="C36" s="6">
        <v>5957934.5499999998</v>
      </c>
      <c r="D36" s="6">
        <v>0</v>
      </c>
      <c r="E36" s="6">
        <v>18509.36</v>
      </c>
      <c r="F36" s="15">
        <v>8293489.6299999999</v>
      </c>
      <c r="G36" s="14">
        <v>4561309.8099999996</v>
      </c>
      <c r="H36" s="6">
        <v>0</v>
      </c>
      <c r="I36" s="6">
        <v>4561309.8099999996</v>
      </c>
      <c r="J36" s="6">
        <v>3732179.82</v>
      </c>
      <c r="K36" s="15">
        <v>8293489.6299999999</v>
      </c>
    </row>
    <row r="37" spans="1:11" x14ac:dyDescent="0.25">
      <c r="A37" s="25" t="s">
        <v>152</v>
      </c>
      <c r="B37" s="14">
        <v>1194239.47</v>
      </c>
      <c r="C37" s="6">
        <v>6278837.2199999997</v>
      </c>
      <c r="D37" s="6">
        <v>0</v>
      </c>
      <c r="E37" s="6">
        <v>18512.509999999998</v>
      </c>
      <c r="F37" s="15">
        <v>8608739.7799999993</v>
      </c>
      <c r="G37" s="14">
        <v>5013762.7699999996</v>
      </c>
      <c r="H37" s="6">
        <v>0</v>
      </c>
      <c r="I37" s="6">
        <v>5013762.7699999996</v>
      </c>
      <c r="J37" s="6">
        <v>3594977.01</v>
      </c>
      <c r="K37" s="15">
        <v>8608739.7799999993</v>
      </c>
    </row>
    <row r="38" spans="1:11" x14ac:dyDescent="0.25">
      <c r="A38" s="22" t="s">
        <v>159</v>
      </c>
      <c r="B38" s="12">
        <f t="shared" ref="B38:K38" si="5">SUM(B34:B37)</f>
        <v>4015003.9899999993</v>
      </c>
      <c r="C38" s="5">
        <f t="shared" si="5"/>
        <v>23436669.849999998</v>
      </c>
      <c r="D38" s="5">
        <f t="shared" si="5"/>
        <v>0</v>
      </c>
      <c r="E38" s="5">
        <f t="shared" si="5"/>
        <v>74028.099999999991</v>
      </c>
      <c r="F38" s="13">
        <f t="shared" si="5"/>
        <v>32249626.449999996</v>
      </c>
      <c r="G38" s="12">
        <f t="shared" si="5"/>
        <v>20834109.34</v>
      </c>
      <c r="H38" s="5">
        <f t="shared" si="5"/>
        <v>0</v>
      </c>
      <c r="I38" s="5">
        <f t="shared" si="5"/>
        <v>20834109.34</v>
      </c>
      <c r="J38" s="5">
        <f t="shared" si="5"/>
        <v>11415517.109999999</v>
      </c>
      <c r="K38" s="13">
        <f t="shared" si="5"/>
        <v>32249626.449999996</v>
      </c>
    </row>
    <row r="39" spans="1:11" x14ac:dyDescent="0.25">
      <c r="A39" s="24"/>
      <c r="B39" s="32"/>
      <c r="C39" s="33"/>
      <c r="D39" s="33"/>
      <c r="E39" s="33"/>
      <c r="F39" s="34"/>
      <c r="G39" s="32"/>
      <c r="H39" s="33"/>
      <c r="I39" s="33"/>
      <c r="J39" s="33"/>
      <c r="K39" s="34"/>
    </row>
    <row r="40" spans="1:11" x14ac:dyDescent="0.25">
      <c r="A40" s="22" t="s">
        <v>167</v>
      </c>
      <c r="B40" s="32"/>
      <c r="C40" s="33"/>
      <c r="D40" s="33"/>
      <c r="E40" s="33"/>
      <c r="F40" s="34"/>
      <c r="G40" s="32"/>
      <c r="H40" s="33"/>
      <c r="I40" s="33"/>
      <c r="J40" s="33"/>
      <c r="K40" s="34"/>
    </row>
    <row r="41" spans="1:11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15" t="s">
        <v>194</v>
      </c>
      <c r="G41" s="14" t="s">
        <v>194</v>
      </c>
      <c r="H41" s="6" t="s">
        <v>194</v>
      </c>
      <c r="I41" s="6" t="s">
        <v>194</v>
      </c>
      <c r="J41" s="6" t="s">
        <v>194</v>
      </c>
      <c r="K41" s="15" t="s">
        <v>194</v>
      </c>
    </row>
    <row r="42" spans="1:11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15" t="s">
        <v>194</v>
      </c>
      <c r="G42" s="14" t="s">
        <v>194</v>
      </c>
      <c r="H42" s="6" t="s">
        <v>194</v>
      </c>
      <c r="I42" s="6" t="s">
        <v>194</v>
      </c>
      <c r="J42" s="6" t="s">
        <v>194</v>
      </c>
      <c r="K42" s="15" t="s">
        <v>194</v>
      </c>
    </row>
    <row r="43" spans="1:11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15" t="s">
        <v>194</v>
      </c>
      <c r="G43" s="14" t="s">
        <v>194</v>
      </c>
      <c r="H43" s="6" t="s">
        <v>194</v>
      </c>
      <c r="I43" s="6" t="s">
        <v>194</v>
      </c>
      <c r="J43" s="6" t="s">
        <v>194</v>
      </c>
      <c r="K43" s="15" t="s">
        <v>194</v>
      </c>
    </row>
    <row r="44" spans="1:11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15" t="s">
        <v>194</v>
      </c>
      <c r="G44" s="14" t="s">
        <v>194</v>
      </c>
      <c r="H44" s="6" t="s">
        <v>194</v>
      </c>
      <c r="I44" s="6" t="s">
        <v>194</v>
      </c>
      <c r="J44" s="6" t="s">
        <v>194</v>
      </c>
      <c r="K44" s="15" t="s">
        <v>194</v>
      </c>
    </row>
    <row r="45" spans="1:11" x14ac:dyDescent="0.25">
      <c r="A45" s="22" t="s">
        <v>159</v>
      </c>
      <c r="B45" s="12">
        <f t="shared" ref="B45:K45" si="6">SUM(B41:B44)</f>
        <v>0</v>
      </c>
      <c r="C45" s="5">
        <f t="shared" si="6"/>
        <v>0</v>
      </c>
      <c r="D45" s="5">
        <f t="shared" si="6"/>
        <v>0</v>
      </c>
      <c r="E45" s="5">
        <f t="shared" si="6"/>
        <v>0</v>
      </c>
      <c r="F45" s="13">
        <f t="shared" si="6"/>
        <v>0</v>
      </c>
      <c r="G45" s="12">
        <f t="shared" si="6"/>
        <v>0</v>
      </c>
      <c r="H45" s="5">
        <f t="shared" si="6"/>
        <v>0</v>
      </c>
      <c r="I45" s="5">
        <f t="shared" si="6"/>
        <v>0</v>
      </c>
      <c r="J45" s="5">
        <f t="shared" si="6"/>
        <v>0</v>
      </c>
      <c r="K45" s="13">
        <f t="shared" si="6"/>
        <v>0</v>
      </c>
    </row>
    <row r="46" spans="1:11" x14ac:dyDescent="0.25">
      <c r="A46" s="24"/>
      <c r="B46" s="32"/>
      <c r="C46" s="33"/>
      <c r="D46" s="33"/>
      <c r="E46" s="33"/>
      <c r="F46" s="34"/>
      <c r="G46" s="32"/>
      <c r="H46" s="33"/>
      <c r="I46" s="33"/>
      <c r="J46" s="33"/>
      <c r="K46" s="34"/>
    </row>
    <row r="47" spans="1:11" x14ac:dyDescent="0.25">
      <c r="A47" s="22" t="s">
        <v>168</v>
      </c>
      <c r="B47" s="32"/>
      <c r="C47" s="33"/>
      <c r="D47" s="33"/>
      <c r="E47" s="33"/>
      <c r="F47" s="34"/>
      <c r="G47" s="32"/>
      <c r="H47" s="33"/>
      <c r="I47" s="33"/>
      <c r="J47" s="33"/>
      <c r="K47" s="34"/>
    </row>
    <row r="48" spans="1:11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15" t="s">
        <v>194</v>
      </c>
      <c r="G48" s="14" t="s">
        <v>194</v>
      </c>
      <c r="H48" s="6" t="s">
        <v>194</v>
      </c>
      <c r="I48" s="6" t="s">
        <v>194</v>
      </c>
      <c r="J48" s="6" t="s">
        <v>194</v>
      </c>
      <c r="K48" s="15" t="s">
        <v>194</v>
      </c>
    </row>
    <row r="49" spans="1:11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15" t="s">
        <v>194</v>
      </c>
      <c r="G49" s="14" t="s">
        <v>194</v>
      </c>
      <c r="H49" s="6" t="s">
        <v>194</v>
      </c>
      <c r="I49" s="6" t="s">
        <v>194</v>
      </c>
      <c r="J49" s="6" t="s">
        <v>194</v>
      </c>
      <c r="K49" s="15" t="s">
        <v>194</v>
      </c>
    </row>
    <row r="50" spans="1:11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15" t="s">
        <v>194</v>
      </c>
      <c r="G50" s="14" t="s">
        <v>194</v>
      </c>
      <c r="H50" s="6" t="s">
        <v>194</v>
      </c>
      <c r="I50" s="6" t="s">
        <v>194</v>
      </c>
      <c r="J50" s="6" t="s">
        <v>194</v>
      </c>
      <c r="K50" s="15" t="s">
        <v>194</v>
      </c>
    </row>
    <row r="51" spans="1:11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15" t="s">
        <v>194</v>
      </c>
      <c r="G51" s="14" t="s">
        <v>194</v>
      </c>
      <c r="H51" s="6" t="s">
        <v>194</v>
      </c>
      <c r="I51" s="6" t="s">
        <v>194</v>
      </c>
      <c r="J51" s="6" t="s">
        <v>194</v>
      </c>
      <c r="K51" s="15" t="s">
        <v>194</v>
      </c>
    </row>
    <row r="52" spans="1:11" x14ac:dyDescent="0.25">
      <c r="A52" s="22" t="s">
        <v>159</v>
      </c>
      <c r="B52" s="12">
        <f t="shared" ref="B52:K52" si="7">SUM(B48:B51)</f>
        <v>0</v>
      </c>
      <c r="C52" s="5">
        <f t="shared" si="7"/>
        <v>0</v>
      </c>
      <c r="D52" s="5">
        <f t="shared" si="7"/>
        <v>0</v>
      </c>
      <c r="E52" s="5">
        <f t="shared" si="7"/>
        <v>0</v>
      </c>
      <c r="F52" s="13">
        <f t="shared" si="7"/>
        <v>0</v>
      </c>
      <c r="G52" s="12">
        <f t="shared" si="7"/>
        <v>0</v>
      </c>
      <c r="H52" s="5">
        <f t="shared" si="7"/>
        <v>0</v>
      </c>
      <c r="I52" s="5">
        <f t="shared" si="7"/>
        <v>0</v>
      </c>
      <c r="J52" s="5">
        <f t="shared" si="7"/>
        <v>0</v>
      </c>
      <c r="K52" s="13">
        <f t="shared" si="7"/>
        <v>0</v>
      </c>
    </row>
    <row r="53" spans="1:11" x14ac:dyDescent="0.25">
      <c r="A53" s="24"/>
      <c r="B53" s="32"/>
      <c r="C53" s="33"/>
      <c r="D53" s="33"/>
      <c r="E53" s="33"/>
      <c r="F53" s="34"/>
      <c r="G53" s="32"/>
      <c r="H53" s="33"/>
      <c r="I53" s="33"/>
      <c r="J53" s="33"/>
      <c r="K53" s="34"/>
    </row>
    <row r="54" spans="1:11" x14ac:dyDescent="0.25">
      <c r="A54" s="22" t="s">
        <v>169</v>
      </c>
      <c r="B54" s="32"/>
      <c r="C54" s="33"/>
      <c r="D54" s="33"/>
      <c r="E54" s="33"/>
      <c r="F54" s="34"/>
      <c r="G54" s="32"/>
      <c r="H54" s="33"/>
      <c r="I54" s="33"/>
      <c r="J54" s="33"/>
      <c r="K54" s="34"/>
    </row>
    <row r="55" spans="1:11" x14ac:dyDescent="0.25">
      <c r="A55" s="25" t="s">
        <v>149</v>
      </c>
      <c r="B55" s="14">
        <v>5214330</v>
      </c>
      <c r="C55" s="6">
        <v>1820617</v>
      </c>
      <c r="D55" s="6">
        <v>7724183</v>
      </c>
      <c r="E55" s="6">
        <v>4374428</v>
      </c>
      <c r="F55" s="15">
        <v>25518774</v>
      </c>
      <c r="G55" s="14">
        <v>2389153</v>
      </c>
      <c r="H55" s="6">
        <v>3276491</v>
      </c>
      <c r="I55" s="6">
        <v>5665644</v>
      </c>
      <c r="J55" s="6">
        <v>19853130</v>
      </c>
      <c r="K55" s="15">
        <v>25518774</v>
      </c>
    </row>
    <row r="56" spans="1:11" x14ac:dyDescent="0.25">
      <c r="A56" s="25" t="s">
        <v>150</v>
      </c>
      <c r="B56" s="14">
        <v>6431230</v>
      </c>
      <c r="C56" s="6">
        <v>1956811</v>
      </c>
      <c r="D56" s="6">
        <v>7711762</v>
      </c>
      <c r="E56" s="6">
        <v>4056608</v>
      </c>
      <c r="F56" s="15">
        <v>25863999</v>
      </c>
      <c r="G56" s="14">
        <v>2298320</v>
      </c>
      <c r="H56" s="6">
        <v>2940342</v>
      </c>
      <c r="I56" s="6">
        <v>5238662</v>
      </c>
      <c r="J56" s="6">
        <v>20625337</v>
      </c>
      <c r="K56" s="15">
        <v>25863999</v>
      </c>
    </row>
    <row r="57" spans="1:11" x14ac:dyDescent="0.25">
      <c r="A57" s="25" t="s">
        <v>151</v>
      </c>
      <c r="B57" s="14">
        <v>4600406</v>
      </c>
      <c r="C57" s="6">
        <v>1948448</v>
      </c>
      <c r="D57" s="6">
        <v>7699619</v>
      </c>
      <c r="E57" s="6">
        <v>3734301</v>
      </c>
      <c r="F57" s="15">
        <v>22760366</v>
      </c>
      <c r="G57" s="14">
        <v>2111861</v>
      </c>
      <c r="H57" s="6">
        <v>2599448</v>
      </c>
      <c r="I57" s="6">
        <v>4711309</v>
      </c>
      <c r="J57" s="6">
        <v>18049057</v>
      </c>
      <c r="K57" s="15">
        <v>22760366</v>
      </c>
    </row>
    <row r="58" spans="1:11" x14ac:dyDescent="0.25">
      <c r="A58" s="25" t="s">
        <v>152</v>
      </c>
      <c r="B58" s="14">
        <v>4363699</v>
      </c>
      <c r="C58" s="6">
        <v>2225398</v>
      </c>
      <c r="D58" s="6">
        <v>7691926</v>
      </c>
      <c r="E58" s="6">
        <v>3407445</v>
      </c>
      <c r="F58" s="15">
        <v>22356782</v>
      </c>
      <c r="G58" s="14">
        <v>2525117</v>
      </c>
      <c r="H58" s="6">
        <v>2053227</v>
      </c>
      <c r="I58" s="6">
        <v>4578344</v>
      </c>
      <c r="J58" s="6">
        <v>17778438</v>
      </c>
      <c r="K58" s="15">
        <v>22356782</v>
      </c>
    </row>
    <row r="59" spans="1:11" x14ac:dyDescent="0.25">
      <c r="A59" s="22" t="s">
        <v>159</v>
      </c>
      <c r="B59" s="12">
        <f t="shared" ref="B59:K59" si="8">SUM(B55:B58)</f>
        <v>20609665</v>
      </c>
      <c r="C59" s="5">
        <f t="shared" si="8"/>
        <v>7951274</v>
      </c>
      <c r="D59" s="5">
        <f t="shared" si="8"/>
        <v>30827490</v>
      </c>
      <c r="E59" s="5">
        <f t="shared" si="8"/>
        <v>15572782</v>
      </c>
      <c r="F59" s="13">
        <f t="shared" si="8"/>
        <v>96499921</v>
      </c>
      <c r="G59" s="12">
        <f t="shared" si="8"/>
        <v>9324451</v>
      </c>
      <c r="H59" s="5">
        <f t="shared" si="8"/>
        <v>10869508</v>
      </c>
      <c r="I59" s="5">
        <f t="shared" si="8"/>
        <v>20193959</v>
      </c>
      <c r="J59" s="5">
        <f t="shared" si="8"/>
        <v>76305962</v>
      </c>
      <c r="K59" s="13">
        <f t="shared" si="8"/>
        <v>96499921</v>
      </c>
    </row>
    <row r="60" spans="1:11" x14ac:dyDescent="0.25">
      <c r="A60" s="24"/>
      <c r="B60" s="32"/>
      <c r="C60" s="33"/>
      <c r="D60" s="33"/>
      <c r="E60" s="33"/>
      <c r="F60" s="34"/>
      <c r="G60" s="32"/>
      <c r="H60" s="33"/>
      <c r="I60" s="33"/>
      <c r="J60" s="33"/>
      <c r="K60" s="34"/>
    </row>
    <row r="61" spans="1:11" x14ac:dyDescent="0.25">
      <c r="A61" s="22" t="s">
        <v>170</v>
      </c>
      <c r="B61" s="32"/>
      <c r="C61" s="33"/>
      <c r="D61" s="33"/>
      <c r="E61" s="33"/>
      <c r="F61" s="34"/>
      <c r="G61" s="32"/>
      <c r="H61" s="33"/>
      <c r="I61" s="33"/>
      <c r="J61" s="33"/>
      <c r="K61" s="34"/>
    </row>
    <row r="62" spans="1:11" x14ac:dyDescent="0.25">
      <c r="A62" s="25" t="s">
        <v>149</v>
      </c>
      <c r="B62" s="14">
        <v>10060563</v>
      </c>
      <c r="C62" s="6">
        <v>4550435</v>
      </c>
      <c r="D62" s="6">
        <v>195</v>
      </c>
      <c r="E62" s="6">
        <v>3602843</v>
      </c>
      <c r="F62" s="15">
        <v>25873504</v>
      </c>
      <c r="G62" s="14">
        <v>4037864</v>
      </c>
      <c r="H62" s="6">
        <v>1648325</v>
      </c>
      <c r="I62" s="6">
        <v>5686189</v>
      </c>
      <c r="J62" s="6">
        <v>20187315</v>
      </c>
      <c r="K62" s="15">
        <v>25873504</v>
      </c>
    </row>
    <row r="63" spans="1:11" x14ac:dyDescent="0.25">
      <c r="A63" s="25" t="s">
        <v>150</v>
      </c>
      <c r="B63" s="14">
        <v>11801638</v>
      </c>
      <c r="C63" s="6">
        <v>4662444</v>
      </c>
      <c r="D63" s="6">
        <v>0</v>
      </c>
      <c r="E63" s="6">
        <v>3107688</v>
      </c>
      <c r="F63" s="15">
        <v>27426748</v>
      </c>
      <c r="G63" s="14">
        <v>4143910</v>
      </c>
      <c r="H63" s="6">
        <v>1105696</v>
      </c>
      <c r="I63" s="6">
        <v>5249606</v>
      </c>
      <c r="J63" s="6">
        <v>22177142</v>
      </c>
      <c r="K63" s="15">
        <v>27426748</v>
      </c>
    </row>
    <row r="64" spans="1:11" x14ac:dyDescent="0.25">
      <c r="A64" s="25" t="s">
        <v>151</v>
      </c>
      <c r="B64" s="14">
        <v>8678595</v>
      </c>
      <c r="C64" s="6">
        <v>4811635</v>
      </c>
      <c r="D64" s="6">
        <v>0</v>
      </c>
      <c r="E64" s="6">
        <v>2606212</v>
      </c>
      <c r="F64" s="15">
        <v>23428251</v>
      </c>
      <c r="G64" s="14">
        <v>3873027</v>
      </c>
      <c r="H64" s="6">
        <v>556282</v>
      </c>
      <c r="I64" s="6">
        <v>4429309</v>
      </c>
      <c r="J64" s="6">
        <v>18998942</v>
      </c>
      <c r="K64" s="15">
        <v>23428251</v>
      </c>
    </row>
    <row r="65" spans="1:11" x14ac:dyDescent="0.25">
      <c r="A65" s="25" t="s">
        <v>152</v>
      </c>
      <c r="B65" s="14">
        <v>7135957</v>
      </c>
      <c r="C65" s="6">
        <v>6279342</v>
      </c>
      <c r="D65" s="6">
        <v>0</v>
      </c>
      <c r="E65" s="6">
        <v>2098334</v>
      </c>
      <c r="F65" s="15">
        <v>22497679</v>
      </c>
      <c r="G65" s="14">
        <v>3944695</v>
      </c>
      <c r="H65" s="6">
        <v>0</v>
      </c>
      <c r="I65" s="6">
        <v>3944695</v>
      </c>
      <c r="J65" s="6">
        <v>18552984</v>
      </c>
      <c r="K65" s="15">
        <v>22497679</v>
      </c>
    </row>
    <row r="66" spans="1:11" x14ac:dyDescent="0.25">
      <c r="A66" s="22" t="s">
        <v>159</v>
      </c>
      <c r="B66" s="12">
        <f t="shared" ref="B66:K66" si="9">SUM(B62:B65)</f>
        <v>37676753</v>
      </c>
      <c r="C66" s="5">
        <f t="shared" si="9"/>
        <v>20303856</v>
      </c>
      <c r="D66" s="5">
        <f t="shared" si="9"/>
        <v>195</v>
      </c>
      <c r="E66" s="5">
        <f t="shared" si="9"/>
        <v>11415077</v>
      </c>
      <c r="F66" s="13">
        <f t="shared" si="9"/>
        <v>99226182</v>
      </c>
      <c r="G66" s="12">
        <f t="shared" si="9"/>
        <v>15999496</v>
      </c>
      <c r="H66" s="5">
        <f t="shared" si="9"/>
        <v>3310303</v>
      </c>
      <c r="I66" s="5">
        <f t="shared" si="9"/>
        <v>19309799</v>
      </c>
      <c r="J66" s="5">
        <f t="shared" si="9"/>
        <v>79916383</v>
      </c>
      <c r="K66" s="13">
        <f t="shared" si="9"/>
        <v>99226182</v>
      </c>
    </row>
    <row r="67" spans="1:11" x14ac:dyDescent="0.25">
      <c r="A67" s="24"/>
      <c r="B67" s="32"/>
      <c r="C67" s="33"/>
      <c r="D67" s="33"/>
      <c r="E67" s="33"/>
      <c r="F67" s="34"/>
      <c r="G67" s="32"/>
      <c r="H67" s="33"/>
      <c r="I67" s="33"/>
      <c r="J67" s="33"/>
      <c r="K67" s="34"/>
    </row>
    <row r="68" spans="1:11" x14ac:dyDescent="0.25">
      <c r="A68" s="22" t="s">
        <v>171</v>
      </c>
      <c r="B68" s="32"/>
      <c r="C68" s="33"/>
      <c r="D68" s="33"/>
      <c r="E68" s="33"/>
      <c r="F68" s="34"/>
      <c r="G68" s="32"/>
      <c r="H68" s="33"/>
      <c r="I68" s="33"/>
      <c r="J68" s="33"/>
      <c r="K68" s="34"/>
    </row>
    <row r="69" spans="1:11" x14ac:dyDescent="0.25">
      <c r="A69" s="25" t="s">
        <v>149</v>
      </c>
      <c r="B69" s="14">
        <v>9625980</v>
      </c>
      <c r="C69" s="6">
        <v>5849989</v>
      </c>
      <c r="D69" s="6">
        <v>14952332</v>
      </c>
      <c r="E69" s="6">
        <v>0</v>
      </c>
      <c r="F69" s="15">
        <v>38896165</v>
      </c>
      <c r="G69" s="14">
        <v>3338760</v>
      </c>
      <c r="H69" s="6">
        <v>306921</v>
      </c>
      <c r="I69" s="6">
        <v>3645681</v>
      </c>
      <c r="J69" s="6">
        <v>35250484</v>
      </c>
      <c r="K69" s="15">
        <v>38896165</v>
      </c>
    </row>
    <row r="70" spans="1:11" x14ac:dyDescent="0.25">
      <c r="A70" s="25" t="s">
        <v>150</v>
      </c>
      <c r="B70" s="14">
        <v>10222423</v>
      </c>
      <c r="C70" s="6">
        <v>6028077</v>
      </c>
      <c r="D70" s="6">
        <v>14952033</v>
      </c>
      <c r="E70" s="6">
        <v>0</v>
      </c>
      <c r="F70" s="15">
        <v>39365398</v>
      </c>
      <c r="G70" s="14">
        <v>3136574</v>
      </c>
      <c r="H70" s="6">
        <v>306921</v>
      </c>
      <c r="I70" s="6">
        <v>3443495</v>
      </c>
      <c r="J70" s="6">
        <v>35921903</v>
      </c>
      <c r="K70" s="15">
        <v>39365398</v>
      </c>
    </row>
    <row r="71" spans="1:11" x14ac:dyDescent="0.25">
      <c r="A71" s="25" t="s">
        <v>151</v>
      </c>
      <c r="B71" s="14">
        <v>5822933</v>
      </c>
      <c r="C71" s="6">
        <v>5903975</v>
      </c>
      <c r="D71" s="6">
        <v>14951928</v>
      </c>
      <c r="E71" s="6">
        <v>0</v>
      </c>
      <c r="F71" s="15">
        <v>34012480</v>
      </c>
      <c r="G71" s="14">
        <v>2079904</v>
      </c>
      <c r="H71" s="6">
        <v>306922</v>
      </c>
      <c r="I71" s="6">
        <v>2386826</v>
      </c>
      <c r="J71" s="6">
        <v>31625654</v>
      </c>
      <c r="K71" s="15">
        <v>34012480</v>
      </c>
    </row>
    <row r="72" spans="1:11" x14ac:dyDescent="0.25">
      <c r="A72" s="25" t="s">
        <v>152</v>
      </c>
      <c r="B72" s="14">
        <v>10234141</v>
      </c>
      <c r="C72" s="6">
        <v>7382456</v>
      </c>
      <c r="D72" s="6">
        <v>14951893</v>
      </c>
      <c r="E72" s="6">
        <v>0</v>
      </c>
      <c r="F72" s="15">
        <v>40046520</v>
      </c>
      <c r="G72" s="14">
        <v>8244612</v>
      </c>
      <c r="H72" s="6">
        <v>0</v>
      </c>
      <c r="I72" s="6">
        <v>8244612</v>
      </c>
      <c r="J72" s="6">
        <v>31801908</v>
      </c>
      <c r="K72" s="15">
        <v>40046520</v>
      </c>
    </row>
    <row r="73" spans="1:11" x14ac:dyDescent="0.25">
      <c r="A73" s="22" t="s">
        <v>159</v>
      </c>
      <c r="B73" s="12">
        <f t="shared" ref="B73:K73" si="10">SUM(B69:B72)</f>
        <v>35905477</v>
      </c>
      <c r="C73" s="5">
        <f t="shared" si="10"/>
        <v>25164497</v>
      </c>
      <c r="D73" s="5">
        <f t="shared" si="10"/>
        <v>59808186</v>
      </c>
      <c r="E73" s="5">
        <f t="shared" si="10"/>
        <v>0</v>
      </c>
      <c r="F73" s="13">
        <f t="shared" si="10"/>
        <v>152320563</v>
      </c>
      <c r="G73" s="12">
        <f t="shared" si="10"/>
        <v>16799850</v>
      </c>
      <c r="H73" s="5">
        <f t="shared" si="10"/>
        <v>920764</v>
      </c>
      <c r="I73" s="5">
        <f t="shared" si="10"/>
        <v>17720614</v>
      </c>
      <c r="J73" s="5">
        <f t="shared" si="10"/>
        <v>134599949</v>
      </c>
      <c r="K73" s="13">
        <f t="shared" si="10"/>
        <v>152320563</v>
      </c>
    </row>
    <row r="74" spans="1:11" x14ac:dyDescent="0.25">
      <c r="A74" s="24"/>
      <c r="B74" s="32"/>
      <c r="C74" s="33"/>
      <c r="D74" s="33"/>
      <c r="E74" s="33"/>
      <c r="F74" s="34"/>
      <c r="G74" s="32"/>
      <c r="H74" s="33"/>
      <c r="I74" s="33"/>
      <c r="J74" s="33"/>
      <c r="K74" s="34"/>
    </row>
    <row r="75" spans="1:11" x14ac:dyDescent="0.25">
      <c r="A75" s="22" t="s">
        <v>172</v>
      </c>
      <c r="B75" s="32"/>
      <c r="C75" s="33"/>
      <c r="D75" s="33"/>
      <c r="E75" s="33"/>
      <c r="F75" s="34"/>
      <c r="G75" s="32"/>
      <c r="H75" s="33"/>
      <c r="I75" s="33"/>
      <c r="J75" s="33"/>
      <c r="K75" s="34"/>
    </row>
    <row r="76" spans="1:11" x14ac:dyDescent="0.25">
      <c r="A76" s="25" t="s">
        <v>149</v>
      </c>
      <c r="B76" s="14">
        <v>-706882</v>
      </c>
      <c r="C76" s="6">
        <v>496119</v>
      </c>
      <c r="D76" s="6">
        <v>0</v>
      </c>
      <c r="E76" s="6">
        <v>323665</v>
      </c>
      <c r="F76" s="15">
        <v>3647359</v>
      </c>
      <c r="G76" s="14">
        <v>-12993069</v>
      </c>
      <c r="H76" s="6">
        <v>201275</v>
      </c>
      <c r="I76" s="6">
        <v>-12791794</v>
      </c>
      <c r="J76" s="6">
        <v>16439153</v>
      </c>
      <c r="K76" s="15">
        <v>3647359</v>
      </c>
    </row>
    <row r="77" spans="1:11" x14ac:dyDescent="0.25">
      <c r="A77" s="25" t="s">
        <v>150</v>
      </c>
      <c r="B77" s="14">
        <v>28602</v>
      </c>
      <c r="C77" s="6">
        <v>469797</v>
      </c>
      <c r="D77" s="6">
        <v>0</v>
      </c>
      <c r="E77" s="6">
        <v>335806</v>
      </c>
      <c r="F77" s="15">
        <v>3714994</v>
      </c>
      <c r="G77" s="14">
        <v>-13343590</v>
      </c>
      <c r="H77" s="6">
        <v>190712</v>
      </c>
      <c r="I77" s="6">
        <v>-13152878</v>
      </c>
      <c r="J77" s="6">
        <v>16867874</v>
      </c>
      <c r="K77" s="15">
        <v>3714996</v>
      </c>
    </row>
    <row r="78" spans="1:11" x14ac:dyDescent="0.25">
      <c r="A78" s="25" t="s">
        <v>151</v>
      </c>
      <c r="B78" s="14">
        <v>45514</v>
      </c>
      <c r="C78" s="6">
        <v>522469</v>
      </c>
      <c r="D78" s="6">
        <v>0</v>
      </c>
      <c r="E78" s="6">
        <v>360060</v>
      </c>
      <c r="F78" s="15">
        <v>4114581</v>
      </c>
      <c r="G78" s="14">
        <v>-13909917</v>
      </c>
      <c r="H78" s="6">
        <v>180150</v>
      </c>
      <c r="I78" s="6">
        <v>-13729767</v>
      </c>
      <c r="J78" s="6">
        <v>17844348</v>
      </c>
      <c r="K78" s="15">
        <v>4114581</v>
      </c>
    </row>
    <row r="79" spans="1:11" x14ac:dyDescent="0.25">
      <c r="A79" s="25" t="s">
        <v>152</v>
      </c>
      <c r="B79" s="14">
        <v>137810</v>
      </c>
      <c r="C79" s="6">
        <v>436459</v>
      </c>
      <c r="D79" s="6">
        <v>0</v>
      </c>
      <c r="E79" s="6">
        <v>345879</v>
      </c>
      <c r="F79" s="15">
        <v>3195736</v>
      </c>
      <c r="G79" s="14">
        <v>-15253551</v>
      </c>
      <c r="H79" s="6">
        <v>169588</v>
      </c>
      <c r="I79" s="6">
        <v>-15083963</v>
      </c>
      <c r="J79" s="6">
        <v>18279699</v>
      </c>
      <c r="K79" s="15">
        <v>3195736</v>
      </c>
    </row>
    <row r="80" spans="1:11" x14ac:dyDescent="0.25">
      <c r="A80" s="22" t="s">
        <v>159</v>
      </c>
      <c r="B80" s="12">
        <f t="shared" ref="B80:K80" si="11">SUM(B76:B79)</f>
        <v>-494956</v>
      </c>
      <c r="C80" s="5">
        <f t="shared" si="11"/>
        <v>1924844</v>
      </c>
      <c r="D80" s="5">
        <f t="shared" si="11"/>
        <v>0</v>
      </c>
      <c r="E80" s="5">
        <f t="shared" si="11"/>
        <v>1365410</v>
      </c>
      <c r="F80" s="13">
        <f t="shared" si="11"/>
        <v>14672670</v>
      </c>
      <c r="G80" s="12">
        <f t="shared" si="11"/>
        <v>-55500127</v>
      </c>
      <c r="H80" s="5">
        <f t="shared" si="11"/>
        <v>741725</v>
      </c>
      <c r="I80" s="5">
        <f t="shared" si="11"/>
        <v>-54758402</v>
      </c>
      <c r="J80" s="5">
        <f t="shared" si="11"/>
        <v>69431074</v>
      </c>
      <c r="K80" s="13">
        <f t="shared" si="11"/>
        <v>14672672</v>
      </c>
    </row>
    <row r="81" spans="1:11" x14ac:dyDescent="0.25">
      <c r="A81" s="24"/>
      <c r="B81" s="32"/>
      <c r="C81" s="33"/>
      <c r="D81" s="33"/>
      <c r="E81" s="33"/>
      <c r="F81" s="34"/>
      <c r="G81" s="32"/>
      <c r="H81" s="33"/>
      <c r="I81" s="33"/>
      <c r="J81" s="33"/>
      <c r="K81" s="34"/>
    </row>
    <row r="82" spans="1:11" x14ac:dyDescent="0.25">
      <c r="A82" s="22" t="s">
        <v>173</v>
      </c>
      <c r="B82" s="32"/>
      <c r="C82" s="33"/>
      <c r="D82" s="33"/>
      <c r="E82" s="33"/>
      <c r="F82" s="34"/>
      <c r="G82" s="32"/>
      <c r="H82" s="33"/>
      <c r="I82" s="33"/>
      <c r="J82" s="33"/>
      <c r="K82" s="34"/>
    </row>
    <row r="83" spans="1:11" x14ac:dyDescent="0.25">
      <c r="A83" s="25" t="s">
        <v>149</v>
      </c>
      <c r="B83" s="14">
        <v>309742.71999999997</v>
      </c>
      <c r="C83" s="6">
        <v>619965.89</v>
      </c>
      <c r="D83" s="6">
        <v>0</v>
      </c>
      <c r="E83" s="6">
        <v>36333.46</v>
      </c>
      <c r="F83" s="15">
        <v>4100411.61</v>
      </c>
      <c r="G83" s="14">
        <v>3364045.44</v>
      </c>
      <c r="H83" s="6">
        <v>1077566.72</v>
      </c>
      <c r="I83" s="6">
        <v>4441612.16</v>
      </c>
      <c r="J83" s="6">
        <v>-341200.55</v>
      </c>
      <c r="K83" s="15">
        <v>4100411.61</v>
      </c>
    </row>
    <row r="84" spans="1:11" x14ac:dyDescent="0.25">
      <c r="A84" s="25" t="s">
        <v>150</v>
      </c>
      <c r="B84" s="14">
        <v>345782.02</v>
      </c>
      <c r="C84" s="6">
        <v>594420.31000000006</v>
      </c>
      <c r="D84" s="6">
        <v>0</v>
      </c>
      <c r="E84" s="6">
        <v>40316.44</v>
      </c>
      <c r="F84" s="15">
        <v>3342900.6</v>
      </c>
      <c r="G84" s="14">
        <v>2243579.0299999998</v>
      </c>
      <c r="H84" s="6">
        <v>1055805.43</v>
      </c>
      <c r="I84" s="6">
        <v>3299384.46</v>
      </c>
      <c r="J84" s="6">
        <v>43516.14</v>
      </c>
      <c r="K84" s="15">
        <v>3342900.6</v>
      </c>
    </row>
    <row r="85" spans="1:11" x14ac:dyDescent="0.25">
      <c r="A85" s="25" t="s">
        <v>151</v>
      </c>
      <c r="B85" s="14">
        <v>372889.18</v>
      </c>
      <c r="C85" s="6">
        <v>558700.39</v>
      </c>
      <c r="D85" s="6">
        <v>0</v>
      </c>
      <c r="E85" s="6">
        <v>44299.42</v>
      </c>
      <c r="F85" s="15">
        <v>2941003.69</v>
      </c>
      <c r="G85" s="14">
        <v>1788808.65</v>
      </c>
      <c r="H85" s="6">
        <v>988244.33</v>
      </c>
      <c r="I85" s="6">
        <v>2777052.98</v>
      </c>
      <c r="J85" s="6">
        <v>163950.71</v>
      </c>
      <c r="K85" s="15">
        <v>2941003.69</v>
      </c>
    </row>
    <row r="86" spans="1:11" x14ac:dyDescent="0.25">
      <c r="A86" s="25" t="s">
        <v>152</v>
      </c>
      <c r="B86" s="14">
        <v>187515.81</v>
      </c>
      <c r="C86" s="6">
        <v>527454.31000000006</v>
      </c>
      <c r="D86" s="6">
        <v>0</v>
      </c>
      <c r="E86" s="6">
        <v>48282.400000000001</v>
      </c>
      <c r="F86" s="15">
        <v>2777307.28</v>
      </c>
      <c r="G86" s="14">
        <v>1422822.39</v>
      </c>
      <c r="H86" s="6">
        <v>1019653.26</v>
      </c>
      <c r="I86" s="6">
        <v>2442475.65</v>
      </c>
      <c r="J86" s="6">
        <v>334831.63</v>
      </c>
      <c r="K86" s="15">
        <v>2777307.28</v>
      </c>
    </row>
    <row r="87" spans="1:11" x14ac:dyDescent="0.25">
      <c r="A87" s="22" t="s">
        <v>159</v>
      </c>
      <c r="B87" s="12">
        <f t="shared" ref="B87:K87" si="12">SUM(B83:B86)</f>
        <v>1215929.73</v>
      </c>
      <c r="C87" s="5">
        <f t="shared" si="12"/>
        <v>2300540.9000000004</v>
      </c>
      <c r="D87" s="5">
        <f t="shared" si="12"/>
        <v>0</v>
      </c>
      <c r="E87" s="5">
        <f t="shared" si="12"/>
        <v>169231.72</v>
      </c>
      <c r="F87" s="13">
        <f t="shared" si="12"/>
        <v>13161623.18</v>
      </c>
      <c r="G87" s="12">
        <f t="shared" si="12"/>
        <v>8819255.5099999998</v>
      </c>
      <c r="H87" s="5">
        <f t="shared" si="12"/>
        <v>4141269.74</v>
      </c>
      <c r="I87" s="5">
        <f t="shared" si="12"/>
        <v>12960525.25</v>
      </c>
      <c r="J87" s="5">
        <f t="shared" si="12"/>
        <v>201097.93000000002</v>
      </c>
      <c r="K87" s="13">
        <f t="shared" si="12"/>
        <v>13161623.18</v>
      </c>
    </row>
    <row r="88" spans="1:11" x14ac:dyDescent="0.25">
      <c r="A88" s="24"/>
      <c r="B88" s="32"/>
      <c r="C88" s="33"/>
      <c r="D88" s="33"/>
      <c r="E88" s="33"/>
      <c r="F88" s="34"/>
      <c r="G88" s="32"/>
      <c r="H88" s="33"/>
      <c r="I88" s="33"/>
      <c r="J88" s="33"/>
      <c r="K88" s="34"/>
    </row>
    <row r="89" spans="1:11" x14ac:dyDescent="0.25">
      <c r="A89" s="22" t="s">
        <v>174</v>
      </c>
      <c r="B89" s="32"/>
      <c r="C89" s="33"/>
      <c r="D89" s="33"/>
      <c r="E89" s="33"/>
      <c r="F89" s="34"/>
      <c r="G89" s="32"/>
      <c r="H89" s="33"/>
      <c r="I89" s="33"/>
      <c r="J89" s="33"/>
      <c r="K89" s="34"/>
    </row>
    <row r="90" spans="1:11" x14ac:dyDescent="0.25">
      <c r="A90" s="25" t="s">
        <v>149</v>
      </c>
      <c r="B90" s="14">
        <v>121038.78</v>
      </c>
      <c r="C90" s="6">
        <v>177959.26</v>
      </c>
      <c r="D90" s="6">
        <v>0</v>
      </c>
      <c r="E90" s="6">
        <v>0</v>
      </c>
      <c r="F90" s="15">
        <v>2300964.54</v>
      </c>
      <c r="G90" s="14">
        <v>2759856.35</v>
      </c>
      <c r="H90" s="6">
        <v>322349.33</v>
      </c>
      <c r="I90" s="6">
        <v>3082205.68</v>
      </c>
      <c r="J90" s="6">
        <v>-781241.14</v>
      </c>
      <c r="K90" s="15">
        <v>2300964.54</v>
      </c>
    </row>
    <row r="91" spans="1:11" x14ac:dyDescent="0.25">
      <c r="A91" s="25" t="s">
        <v>150</v>
      </c>
      <c r="B91" s="14">
        <v>54553.15</v>
      </c>
      <c r="C91" s="6">
        <v>168553.52</v>
      </c>
      <c r="D91" s="6">
        <v>0</v>
      </c>
      <c r="E91" s="6">
        <v>0</v>
      </c>
      <c r="F91" s="15">
        <v>2006635.42</v>
      </c>
      <c r="G91" s="14">
        <v>2691992.98</v>
      </c>
      <c r="H91" s="6">
        <v>258377.09</v>
      </c>
      <c r="I91" s="6">
        <v>2950370.07</v>
      </c>
      <c r="J91" s="6">
        <v>-943734.65</v>
      </c>
      <c r="K91" s="15">
        <v>2006635.42</v>
      </c>
    </row>
    <row r="92" spans="1:11" x14ac:dyDescent="0.25">
      <c r="A92" s="25" t="s">
        <v>151</v>
      </c>
      <c r="B92" s="14">
        <v>32278.9</v>
      </c>
      <c r="C92" s="6">
        <v>164174.20000000001</v>
      </c>
      <c r="D92" s="6">
        <v>0</v>
      </c>
      <c r="E92" s="6">
        <v>0</v>
      </c>
      <c r="F92" s="15">
        <v>2047728.87</v>
      </c>
      <c r="G92" s="14">
        <v>3140688.22</v>
      </c>
      <c r="H92" s="6">
        <v>-8095.15</v>
      </c>
      <c r="I92" s="6">
        <v>3132593.07</v>
      </c>
      <c r="J92" s="6">
        <v>-1084864.2</v>
      </c>
      <c r="K92" s="15">
        <v>2047728.87</v>
      </c>
    </row>
    <row r="93" spans="1:11" x14ac:dyDescent="0.25">
      <c r="A93" s="25" t="s">
        <v>152</v>
      </c>
      <c r="B93" s="14">
        <v>171622.08</v>
      </c>
      <c r="C93" s="6">
        <v>136073.82999999999</v>
      </c>
      <c r="D93" s="6">
        <v>0</v>
      </c>
      <c r="E93" s="6">
        <v>0</v>
      </c>
      <c r="F93" s="15">
        <v>1857641.28</v>
      </c>
      <c r="G93" s="14">
        <v>2763100.61</v>
      </c>
      <c r="H93" s="6">
        <v>179489.12</v>
      </c>
      <c r="I93" s="6">
        <v>2942589.73</v>
      </c>
      <c r="J93" s="6">
        <v>-1084948.45</v>
      </c>
      <c r="K93" s="15">
        <v>1857641.28</v>
      </c>
    </row>
    <row r="94" spans="1:11" x14ac:dyDescent="0.25">
      <c r="A94" s="22" t="s">
        <v>159</v>
      </c>
      <c r="B94" s="12">
        <f t="shared" ref="B94:K94" si="13">SUM(B90:B93)</f>
        <v>379492.91</v>
      </c>
      <c r="C94" s="5">
        <f t="shared" si="13"/>
        <v>646760.81000000006</v>
      </c>
      <c r="D94" s="5">
        <f t="shared" si="13"/>
        <v>0</v>
      </c>
      <c r="E94" s="5">
        <f t="shared" si="13"/>
        <v>0</v>
      </c>
      <c r="F94" s="13">
        <f t="shared" si="13"/>
        <v>8212970.1100000003</v>
      </c>
      <c r="G94" s="12">
        <f t="shared" si="13"/>
        <v>11355638.16</v>
      </c>
      <c r="H94" s="5">
        <f t="shared" si="13"/>
        <v>752120.39</v>
      </c>
      <c r="I94" s="5">
        <f t="shared" si="13"/>
        <v>12107758.550000001</v>
      </c>
      <c r="J94" s="5">
        <f t="shared" si="13"/>
        <v>-3894788.4400000004</v>
      </c>
      <c r="K94" s="13">
        <f t="shared" si="13"/>
        <v>8212970.1100000003</v>
      </c>
    </row>
    <row r="95" spans="1:11" x14ac:dyDescent="0.25">
      <c r="A95" s="24"/>
      <c r="B95" s="32"/>
      <c r="C95" s="33"/>
      <c r="D95" s="33"/>
      <c r="E95" s="33"/>
      <c r="F95" s="34"/>
      <c r="G95" s="32"/>
      <c r="H95" s="33"/>
      <c r="I95" s="33"/>
      <c r="J95" s="33"/>
      <c r="K95" s="34"/>
    </row>
    <row r="96" spans="1:11" x14ac:dyDescent="0.25">
      <c r="A96" s="22" t="s">
        <v>175</v>
      </c>
      <c r="B96" s="32"/>
      <c r="C96" s="33"/>
      <c r="D96" s="33"/>
      <c r="E96" s="33"/>
      <c r="F96" s="34"/>
      <c r="G96" s="32"/>
      <c r="H96" s="33"/>
      <c r="I96" s="33"/>
      <c r="J96" s="33"/>
      <c r="K96" s="34"/>
    </row>
    <row r="97" spans="1:11" x14ac:dyDescent="0.25">
      <c r="A97" s="25" t="s">
        <v>149</v>
      </c>
      <c r="B97" s="14">
        <v>556268.23</v>
      </c>
      <c r="C97" s="6">
        <v>11098939.699999999</v>
      </c>
      <c r="D97" s="6">
        <v>157491.54</v>
      </c>
      <c r="E97" s="6">
        <v>12057.2</v>
      </c>
      <c r="F97" s="15">
        <v>20595741.640000001</v>
      </c>
      <c r="G97" s="14">
        <v>2777087.79</v>
      </c>
      <c r="H97" s="6">
        <v>18470541.68</v>
      </c>
      <c r="I97" s="6">
        <v>21247629.469999999</v>
      </c>
      <c r="J97" s="6">
        <v>-651887.84</v>
      </c>
      <c r="K97" s="15">
        <v>20595741.629999999</v>
      </c>
    </row>
    <row r="98" spans="1:11" x14ac:dyDescent="0.25">
      <c r="A98" s="25" t="s">
        <v>150</v>
      </c>
      <c r="B98" s="14">
        <v>534967.81999999995</v>
      </c>
      <c r="C98" s="6">
        <v>17703819.649999999</v>
      </c>
      <c r="D98" s="6">
        <v>214339.1</v>
      </c>
      <c r="E98" s="6">
        <v>14557.2</v>
      </c>
      <c r="F98" s="15">
        <v>28309526.899999999</v>
      </c>
      <c r="G98" s="14">
        <v>3144597.47</v>
      </c>
      <c r="H98" s="6">
        <v>26467879.940000001</v>
      </c>
      <c r="I98" s="6">
        <v>29612477.41</v>
      </c>
      <c r="J98" s="6">
        <v>-1302950.51</v>
      </c>
      <c r="K98" s="15">
        <v>28309526.899999999</v>
      </c>
    </row>
    <row r="99" spans="1:11" x14ac:dyDescent="0.25">
      <c r="A99" s="25" t="s">
        <v>151</v>
      </c>
      <c r="B99" s="14">
        <v>581019.30000000005</v>
      </c>
      <c r="C99" s="6">
        <v>17518518.960000001</v>
      </c>
      <c r="D99" s="6">
        <v>193046.92</v>
      </c>
      <c r="E99" s="6">
        <v>24933.200000000001</v>
      </c>
      <c r="F99" s="15">
        <v>29568340.98</v>
      </c>
      <c r="G99" s="14">
        <v>3017125.8</v>
      </c>
      <c r="H99" s="6">
        <v>28039246.780000001</v>
      </c>
      <c r="I99" s="6">
        <v>31056372.579999998</v>
      </c>
      <c r="J99" s="6">
        <v>-1488031.6</v>
      </c>
      <c r="K99" s="15">
        <v>29568340.98</v>
      </c>
    </row>
    <row r="100" spans="1:11" x14ac:dyDescent="0.25">
      <c r="A100" s="25" t="s">
        <v>152</v>
      </c>
      <c r="B100" s="14">
        <v>568868.05000000005</v>
      </c>
      <c r="C100" s="6">
        <v>17401629.690000001</v>
      </c>
      <c r="D100" s="6">
        <v>167592.32000000001</v>
      </c>
      <c r="E100" s="6">
        <v>48113.8</v>
      </c>
      <c r="F100" s="15">
        <v>29491541.960000001</v>
      </c>
      <c r="G100" s="14">
        <v>3012815.92</v>
      </c>
      <c r="H100" s="6">
        <v>28882414.280000001</v>
      </c>
      <c r="I100" s="6">
        <v>31895230.199999999</v>
      </c>
      <c r="J100" s="6">
        <v>-2403688.7400000002</v>
      </c>
      <c r="K100" s="15">
        <v>29491541.460000001</v>
      </c>
    </row>
    <row r="101" spans="1:11" x14ac:dyDescent="0.25">
      <c r="A101" s="22" t="s">
        <v>159</v>
      </c>
      <c r="B101" s="12">
        <f t="shared" ref="B101:K101" si="14">SUM(B97:B100)</f>
        <v>2241123.4</v>
      </c>
      <c r="C101" s="5">
        <f t="shared" si="14"/>
        <v>63722908</v>
      </c>
      <c r="D101" s="5">
        <f t="shared" si="14"/>
        <v>732469.88000000012</v>
      </c>
      <c r="E101" s="5">
        <f t="shared" si="14"/>
        <v>99661.400000000009</v>
      </c>
      <c r="F101" s="13">
        <f t="shared" si="14"/>
        <v>107965151.47999999</v>
      </c>
      <c r="G101" s="12">
        <f t="shared" si="14"/>
        <v>11951626.979999999</v>
      </c>
      <c r="H101" s="5">
        <f t="shared" si="14"/>
        <v>101860082.68000001</v>
      </c>
      <c r="I101" s="5">
        <f t="shared" si="14"/>
        <v>113811709.66</v>
      </c>
      <c r="J101" s="5">
        <f t="shared" si="14"/>
        <v>-5846558.6900000004</v>
      </c>
      <c r="K101" s="13">
        <f t="shared" si="14"/>
        <v>107965150.97</v>
      </c>
    </row>
    <row r="102" spans="1:11" x14ac:dyDescent="0.25">
      <c r="A102" s="24"/>
      <c r="B102" s="32"/>
      <c r="C102" s="33"/>
      <c r="D102" s="33"/>
      <c r="E102" s="33"/>
      <c r="F102" s="34"/>
      <c r="G102" s="32"/>
      <c r="H102" s="33"/>
      <c r="I102" s="33"/>
      <c r="J102" s="33"/>
      <c r="K102" s="34"/>
    </row>
    <row r="103" spans="1:11" x14ac:dyDescent="0.25">
      <c r="A103" s="22" t="s">
        <v>176</v>
      </c>
      <c r="B103" s="32"/>
      <c r="C103" s="33"/>
      <c r="D103" s="33"/>
      <c r="E103" s="33"/>
      <c r="F103" s="34"/>
      <c r="G103" s="32"/>
      <c r="H103" s="33"/>
      <c r="I103" s="33"/>
      <c r="J103" s="33"/>
      <c r="K103" s="34"/>
    </row>
    <row r="104" spans="1:11" x14ac:dyDescent="0.25">
      <c r="A104" s="25" t="s">
        <v>149</v>
      </c>
      <c r="B104" s="14">
        <v>122220.89</v>
      </c>
      <c r="C104" s="6">
        <v>1484438.41</v>
      </c>
      <c r="D104" s="6">
        <v>98128.94</v>
      </c>
      <c r="E104" s="6">
        <v>11635745.359999999</v>
      </c>
      <c r="F104" s="15">
        <v>16562431.77</v>
      </c>
      <c r="G104" s="14">
        <v>7498285.75</v>
      </c>
      <c r="H104" s="6">
        <v>18912892.34</v>
      </c>
      <c r="I104" s="6">
        <v>26411178.09</v>
      </c>
      <c r="J104" s="6">
        <v>-9848746.3200000003</v>
      </c>
      <c r="K104" s="15">
        <v>16562431.77</v>
      </c>
    </row>
    <row r="105" spans="1:11" x14ac:dyDescent="0.25">
      <c r="A105" s="25" t="s">
        <v>150</v>
      </c>
      <c r="B105" s="14">
        <v>127561</v>
      </c>
      <c r="C105" s="6">
        <v>1481331</v>
      </c>
      <c r="D105" s="6">
        <v>108226</v>
      </c>
      <c r="E105" s="6">
        <v>4309201</v>
      </c>
      <c r="F105" s="15">
        <v>7555956</v>
      </c>
      <c r="G105" s="14">
        <v>8001846</v>
      </c>
      <c r="H105" s="6">
        <v>9867433</v>
      </c>
      <c r="I105" s="6">
        <v>17869279</v>
      </c>
      <c r="J105" s="6">
        <v>-10313325</v>
      </c>
      <c r="K105" s="15">
        <v>7555954</v>
      </c>
    </row>
    <row r="106" spans="1:11" x14ac:dyDescent="0.25">
      <c r="A106" s="25" t="s">
        <v>151</v>
      </c>
      <c r="B106" s="14">
        <v>127732</v>
      </c>
      <c r="C106" s="6">
        <v>1421311</v>
      </c>
      <c r="D106" s="6">
        <v>97392</v>
      </c>
      <c r="E106" s="6">
        <v>4034173</v>
      </c>
      <c r="F106" s="15">
        <v>7969101</v>
      </c>
      <c r="G106" s="14">
        <v>7918279</v>
      </c>
      <c r="H106" s="6">
        <v>10720754</v>
      </c>
      <c r="I106" s="6">
        <v>18639033</v>
      </c>
      <c r="J106" s="6">
        <v>-10669933</v>
      </c>
      <c r="K106" s="15">
        <v>7969100</v>
      </c>
    </row>
    <row r="107" spans="1:11" x14ac:dyDescent="0.25">
      <c r="A107" s="25" t="s">
        <v>152</v>
      </c>
      <c r="B107" s="14">
        <v>113716</v>
      </c>
      <c r="C107" s="6">
        <v>1313954</v>
      </c>
      <c r="D107" s="6">
        <v>86558</v>
      </c>
      <c r="E107" s="6">
        <v>3739898</v>
      </c>
      <c r="F107" s="15">
        <v>6280322</v>
      </c>
      <c r="G107" s="14">
        <v>8573903</v>
      </c>
      <c r="H107" s="6">
        <v>9136078</v>
      </c>
      <c r="I107" s="6">
        <v>17709981</v>
      </c>
      <c r="J107" s="6">
        <v>-11434642</v>
      </c>
      <c r="K107" s="15">
        <v>6275339</v>
      </c>
    </row>
    <row r="108" spans="1:11" x14ac:dyDescent="0.25">
      <c r="A108" s="22" t="s">
        <v>159</v>
      </c>
      <c r="B108" s="12">
        <f t="shared" ref="B108:K108" si="15">SUM(B104:B107)</f>
        <v>491229.89</v>
      </c>
      <c r="C108" s="5">
        <f t="shared" si="15"/>
        <v>5701034.4100000001</v>
      </c>
      <c r="D108" s="5">
        <f t="shared" si="15"/>
        <v>390304.94</v>
      </c>
      <c r="E108" s="5">
        <f t="shared" si="15"/>
        <v>23719017.359999999</v>
      </c>
      <c r="F108" s="13">
        <f t="shared" si="15"/>
        <v>38367810.769999996</v>
      </c>
      <c r="G108" s="12">
        <f t="shared" si="15"/>
        <v>31992313.75</v>
      </c>
      <c r="H108" s="5">
        <f t="shared" si="15"/>
        <v>48637157.340000004</v>
      </c>
      <c r="I108" s="5">
        <f t="shared" si="15"/>
        <v>80629471.090000004</v>
      </c>
      <c r="J108" s="5">
        <f t="shared" si="15"/>
        <v>-42266646.32</v>
      </c>
      <c r="K108" s="13">
        <f t="shared" si="15"/>
        <v>38362824.769999996</v>
      </c>
    </row>
    <row r="109" spans="1:11" x14ac:dyDescent="0.25">
      <c r="A109" s="24"/>
      <c r="B109" s="32"/>
      <c r="C109" s="33"/>
      <c r="D109" s="33"/>
      <c r="E109" s="33"/>
      <c r="F109" s="34"/>
      <c r="G109" s="32"/>
      <c r="H109" s="33"/>
      <c r="I109" s="33"/>
      <c r="J109" s="33"/>
      <c r="K109" s="34"/>
    </row>
    <row r="110" spans="1:11" x14ac:dyDescent="0.25">
      <c r="A110" s="22" t="s">
        <v>177</v>
      </c>
      <c r="B110" s="32"/>
      <c r="C110" s="33"/>
      <c r="D110" s="33"/>
      <c r="E110" s="33"/>
      <c r="F110" s="34"/>
      <c r="G110" s="32"/>
      <c r="H110" s="33"/>
      <c r="I110" s="33"/>
      <c r="J110" s="33"/>
      <c r="K110" s="34"/>
    </row>
    <row r="111" spans="1:11" x14ac:dyDescent="0.25">
      <c r="A111" s="25" t="s">
        <v>149</v>
      </c>
      <c r="B111" s="14">
        <v>662862</v>
      </c>
      <c r="C111" s="6">
        <v>941905</v>
      </c>
      <c r="D111" s="6">
        <v>293291</v>
      </c>
      <c r="E111" s="6">
        <v>76440</v>
      </c>
      <c r="F111" s="15">
        <v>3317945</v>
      </c>
      <c r="G111" s="14">
        <v>661943</v>
      </c>
      <c r="H111" s="6">
        <v>5612</v>
      </c>
      <c r="I111" s="6">
        <v>667555</v>
      </c>
      <c r="J111" s="6">
        <v>2650389</v>
      </c>
      <c r="K111" s="15">
        <v>3317944</v>
      </c>
    </row>
    <row r="112" spans="1:11" x14ac:dyDescent="0.25">
      <c r="A112" s="25" t="s">
        <v>150</v>
      </c>
      <c r="B112" s="14">
        <v>-115645</v>
      </c>
      <c r="C112" s="6">
        <v>1104794</v>
      </c>
      <c r="D112" s="6">
        <v>281238</v>
      </c>
      <c r="E112" s="6">
        <v>76440</v>
      </c>
      <c r="F112" s="15">
        <v>3490041</v>
      </c>
      <c r="G112" s="14">
        <v>868736</v>
      </c>
      <c r="H112" s="6">
        <v>65893</v>
      </c>
      <c r="I112" s="6">
        <v>934629</v>
      </c>
      <c r="J112" s="6">
        <v>2555412</v>
      </c>
      <c r="K112" s="15">
        <v>3490041</v>
      </c>
    </row>
    <row r="113" spans="1:11" x14ac:dyDescent="0.25">
      <c r="A113" s="25" t="s">
        <v>151</v>
      </c>
      <c r="B113" s="14">
        <v>215088</v>
      </c>
      <c r="C113" s="6">
        <v>1208682</v>
      </c>
      <c r="D113" s="6">
        <v>269185</v>
      </c>
      <c r="E113" s="6">
        <v>75440</v>
      </c>
      <c r="F113" s="15">
        <v>3104699</v>
      </c>
      <c r="G113" s="14">
        <v>663994</v>
      </c>
      <c r="H113" s="6">
        <v>107901</v>
      </c>
      <c r="I113" s="6">
        <v>771895</v>
      </c>
      <c r="J113" s="6">
        <v>2332804</v>
      </c>
      <c r="K113" s="15">
        <v>3104699</v>
      </c>
    </row>
    <row r="114" spans="1:11" x14ac:dyDescent="0.25">
      <c r="A114" s="25" t="s">
        <v>152</v>
      </c>
      <c r="B114" s="14">
        <v>60083</v>
      </c>
      <c r="C114" s="6">
        <v>1156710</v>
      </c>
      <c r="D114" s="6">
        <v>257132</v>
      </c>
      <c r="E114" s="6">
        <v>75440</v>
      </c>
      <c r="F114" s="15">
        <v>3084109</v>
      </c>
      <c r="G114" s="14">
        <v>582032</v>
      </c>
      <c r="H114" s="6">
        <v>93119</v>
      </c>
      <c r="I114" s="6">
        <v>675151</v>
      </c>
      <c r="J114" s="6">
        <v>2408958</v>
      </c>
      <c r="K114" s="15">
        <v>3084109</v>
      </c>
    </row>
    <row r="115" spans="1:11" x14ac:dyDescent="0.25">
      <c r="A115" s="22" t="s">
        <v>159</v>
      </c>
      <c r="B115" s="12">
        <f t="shared" ref="B115:K115" si="16">SUM(B111:B114)</f>
        <v>822388</v>
      </c>
      <c r="C115" s="5">
        <f t="shared" si="16"/>
        <v>4412091</v>
      </c>
      <c r="D115" s="5">
        <f t="shared" si="16"/>
        <v>1100846</v>
      </c>
      <c r="E115" s="5">
        <f t="shared" si="16"/>
        <v>303760</v>
      </c>
      <c r="F115" s="13">
        <f t="shared" si="16"/>
        <v>12996794</v>
      </c>
      <c r="G115" s="12">
        <f t="shared" si="16"/>
        <v>2776705</v>
      </c>
      <c r="H115" s="5">
        <f t="shared" si="16"/>
        <v>272525</v>
      </c>
      <c r="I115" s="5">
        <f t="shared" si="16"/>
        <v>3049230</v>
      </c>
      <c r="J115" s="5">
        <f t="shared" si="16"/>
        <v>9947563</v>
      </c>
      <c r="K115" s="13">
        <f t="shared" si="16"/>
        <v>12996793</v>
      </c>
    </row>
    <row r="116" spans="1:11" x14ac:dyDescent="0.25">
      <c r="A116" s="24"/>
      <c r="B116" s="32"/>
      <c r="C116" s="33"/>
      <c r="D116" s="33"/>
      <c r="E116" s="33"/>
      <c r="F116" s="34"/>
      <c r="G116" s="32"/>
      <c r="H116" s="33"/>
      <c r="I116" s="33"/>
      <c r="J116" s="33"/>
      <c r="K116" s="34"/>
    </row>
    <row r="117" spans="1:11" x14ac:dyDescent="0.25">
      <c r="A117" s="22" t="s">
        <v>178</v>
      </c>
      <c r="B117" s="32"/>
      <c r="C117" s="33"/>
      <c r="D117" s="33"/>
      <c r="E117" s="33"/>
      <c r="F117" s="34"/>
      <c r="G117" s="32"/>
      <c r="H117" s="33"/>
      <c r="I117" s="33"/>
      <c r="J117" s="33"/>
      <c r="K117" s="34"/>
    </row>
    <row r="118" spans="1:11" x14ac:dyDescent="0.25">
      <c r="A118" s="25" t="s">
        <v>149</v>
      </c>
      <c r="B118" s="14">
        <v>26286063</v>
      </c>
      <c r="C118" s="6">
        <v>578664</v>
      </c>
      <c r="D118" s="6">
        <v>0</v>
      </c>
      <c r="E118" s="6">
        <v>0</v>
      </c>
      <c r="F118" s="15">
        <v>32589445</v>
      </c>
      <c r="G118" s="14">
        <v>3753391</v>
      </c>
      <c r="H118" s="6">
        <v>3901228</v>
      </c>
      <c r="I118" s="6">
        <v>7654619</v>
      </c>
      <c r="J118" s="6">
        <v>24934826</v>
      </c>
      <c r="K118" s="15">
        <v>32589445</v>
      </c>
    </row>
    <row r="119" spans="1:11" x14ac:dyDescent="0.25">
      <c r="A119" s="25" t="s">
        <v>150</v>
      </c>
      <c r="B119" s="14">
        <v>29647208</v>
      </c>
      <c r="C119" s="6">
        <v>568798</v>
      </c>
      <c r="D119" s="6">
        <v>0</v>
      </c>
      <c r="E119" s="6">
        <v>0</v>
      </c>
      <c r="F119" s="15">
        <v>35958944</v>
      </c>
      <c r="G119" s="14">
        <v>4456884</v>
      </c>
      <c r="H119" s="6">
        <v>3918072</v>
      </c>
      <c r="I119" s="6">
        <v>8374956</v>
      </c>
      <c r="J119" s="6">
        <v>27583988</v>
      </c>
      <c r="K119" s="15">
        <v>35958944</v>
      </c>
    </row>
    <row r="120" spans="1:11" x14ac:dyDescent="0.25">
      <c r="A120" s="25" t="s">
        <v>151</v>
      </c>
      <c r="B120" s="14">
        <v>32636147</v>
      </c>
      <c r="C120" s="6">
        <v>546981</v>
      </c>
      <c r="D120" s="6">
        <v>0</v>
      </c>
      <c r="E120" s="6">
        <v>0</v>
      </c>
      <c r="F120" s="15">
        <v>38360673</v>
      </c>
      <c r="G120" s="14">
        <v>4538495</v>
      </c>
      <c r="H120" s="6">
        <v>3934917</v>
      </c>
      <c r="I120" s="6">
        <v>8473412</v>
      </c>
      <c r="J120" s="6">
        <v>29887261</v>
      </c>
      <c r="K120" s="15">
        <v>38360673</v>
      </c>
    </row>
    <row r="121" spans="1:11" x14ac:dyDescent="0.25">
      <c r="A121" s="25" t="s">
        <v>152</v>
      </c>
      <c r="B121" s="14">
        <v>33282515</v>
      </c>
      <c r="C121" s="6">
        <v>559978</v>
      </c>
      <c r="D121" s="6">
        <v>33002818</v>
      </c>
      <c r="E121" s="6">
        <v>0</v>
      </c>
      <c r="F121" s="15">
        <v>71922336</v>
      </c>
      <c r="G121" s="14">
        <v>2791362</v>
      </c>
      <c r="H121" s="6">
        <v>35004174</v>
      </c>
      <c r="I121" s="6">
        <v>37795536</v>
      </c>
      <c r="J121" s="6">
        <v>34126800</v>
      </c>
      <c r="K121" s="15">
        <v>71922336</v>
      </c>
    </row>
    <row r="122" spans="1:11" x14ac:dyDescent="0.25">
      <c r="A122" s="22" t="s">
        <v>159</v>
      </c>
      <c r="B122" s="12">
        <f t="shared" ref="B122:K122" si="17">SUM(B118:B121)</f>
        <v>121851933</v>
      </c>
      <c r="C122" s="5">
        <f t="shared" si="17"/>
        <v>2254421</v>
      </c>
      <c r="D122" s="5">
        <f t="shared" si="17"/>
        <v>33002818</v>
      </c>
      <c r="E122" s="5">
        <f t="shared" si="17"/>
        <v>0</v>
      </c>
      <c r="F122" s="13">
        <f t="shared" si="17"/>
        <v>178831398</v>
      </c>
      <c r="G122" s="12">
        <f t="shared" si="17"/>
        <v>15540132</v>
      </c>
      <c r="H122" s="5">
        <f t="shared" si="17"/>
        <v>46758391</v>
      </c>
      <c r="I122" s="5">
        <f t="shared" si="17"/>
        <v>62298523</v>
      </c>
      <c r="J122" s="5">
        <f t="shared" si="17"/>
        <v>116532875</v>
      </c>
      <c r="K122" s="13">
        <f t="shared" si="17"/>
        <v>178831398</v>
      </c>
    </row>
    <row r="123" spans="1:11" x14ac:dyDescent="0.25">
      <c r="A123" s="24"/>
      <c r="B123" s="32"/>
      <c r="C123" s="33"/>
      <c r="D123" s="33"/>
      <c r="E123" s="33"/>
      <c r="F123" s="34"/>
      <c r="G123" s="32"/>
      <c r="H123" s="33"/>
      <c r="I123" s="33"/>
      <c r="J123" s="33"/>
      <c r="K123" s="34"/>
    </row>
    <row r="124" spans="1:11" x14ac:dyDescent="0.25">
      <c r="A124" s="22" t="s">
        <v>179</v>
      </c>
      <c r="B124" s="32"/>
      <c r="C124" s="33"/>
      <c r="D124" s="33"/>
      <c r="E124" s="33"/>
      <c r="F124" s="34"/>
      <c r="G124" s="32"/>
      <c r="H124" s="33"/>
      <c r="I124" s="33"/>
      <c r="J124" s="33"/>
      <c r="K124" s="34"/>
    </row>
    <row r="125" spans="1:11" x14ac:dyDescent="0.25">
      <c r="A125" s="25" t="s">
        <v>149</v>
      </c>
      <c r="B125" s="14">
        <v>8505101</v>
      </c>
      <c r="C125" s="6">
        <v>2508855</v>
      </c>
      <c r="D125" s="6">
        <v>0</v>
      </c>
      <c r="E125" s="6">
        <v>1354627</v>
      </c>
      <c r="F125" s="15">
        <v>21799211</v>
      </c>
      <c r="G125" s="14">
        <v>2238571</v>
      </c>
      <c r="H125" s="6">
        <v>587841</v>
      </c>
      <c r="I125" s="6">
        <v>2826412</v>
      </c>
      <c r="J125" s="6">
        <v>18972799</v>
      </c>
      <c r="K125" s="15">
        <v>21799211</v>
      </c>
    </row>
    <row r="126" spans="1:11" x14ac:dyDescent="0.25">
      <c r="A126" s="25" t="s">
        <v>150</v>
      </c>
      <c r="B126" s="14">
        <v>9904695</v>
      </c>
      <c r="C126" s="6">
        <v>2566985</v>
      </c>
      <c r="D126" s="6">
        <v>0</v>
      </c>
      <c r="E126" s="6">
        <v>1354627</v>
      </c>
      <c r="F126" s="15">
        <v>23362427</v>
      </c>
      <c r="G126" s="14">
        <v>3347133</v>
      </c>
      <c r="H126" s="6">
        <v>687631</v>
      </c>
      <c r="I126" s="6">
        <v>4034764</v>
      </c>
      <c r="J126" s="6">
        <v>19327663</v>
      </c>
      <c r="K126" s="15">
        <v>23362427</v>
      </c>
    </row>
    <row r="127" spans="1:11" x14ac:dyDescent="0.25">
      <c r="A127" s="25" t="s">
        <v>151</v>
      </c>
      <c r="B127" s="14">
        <v>10928424</v>
      </c>
      <c r="C127" s="6">
        <v>2625874</v>
      </c>
      <c r="D127" s="6">
        <v>0</v>
      </c>
      <c r="E127" s="6">
        <v>1354627</v>
      </c>
      <c r="F127" s="15">
        <v>24443087</v>
      </c>
      <c r="G127" s="14">
        <v>3400932</v>
      </c>
      <c r="H127" s="6">
        <v>782411</v>
      </c>
      <c r="I127" s="6">
        <v>4183343</v>
      </c>
      <c r="J127" s="6">
        <v>20259744</v>
      </c>
      <c r="K127" s="15">
        <v>24443087</v>
      </c>
    </row>
    <row r="128" spans="1:11" x14ac:dyDescent="0.25">
      <c r="A128" s="25" t="s">
        <v>152</v>
      </c>
      <c r="B128" s="14">
        <v>10338702</v>
      </c>
      <c r="C128" s="6">
        <v>2708686</v>
      </c>
      <c r="D128" s="6">
        <v>35639490</v>
      </c>
      <c r="E128" s="6">
        <v>1354627</v>
      </c>
      <c r="F128" s="15">
        <v>60794539</v>
      </c>
      <c r="G128" s="14">
        <v>2946852</v>
      </c>
      <c r="H128" s="6">
        <v>36265184</v>
      </c>
      <c r="I128" s="6">
        <v>39212036</v>
      </c>
      <c r="J128" s="6">
        <v>21582503</v>
      </c>
      <c r="K128" s="15">
        <v>60794539</v>
      </c>
    </row>
    <row r="129" spans="1:11" x14ac:dyDescent="0.25">
      <c r="A129" s="22" t="s">
        <v>159</v>
      </c>
      <c r="B129" s="12">
        <f t="shared" ref="B129:K129" si="18">SUM(B125:B128)</f>
        <v>39676922</v>
      </c>
      <c r="C129" s="5">
        <f t="shared" si="18"/>
        <v>10410400</v>
      </c>
      <c r="D129" s="5">
        <f t="shared" si="18"/>
        <v>35639490</v>
      </c>
      <c r="E129" s="5">
        <f t="shared" si="18"/>
        <v>5418508</v>
      </c>
      <c r="F129" s="13">
        <f t="shared" si="18"/>
        <v>130399264</v>
      </c>
      <c r="G129" s="12">
        <f t="shared" si="18"/>
        <v>11933488</v>
      </c>
      <c r="H129" s="5">
        <f t="shared" si="18"/>
        <v>38323067</v>
      </c>
      <c r="I129" s="5">
        <f t="shared" si="18"/>
        <v>50256555</v>
      </c>
      <c r="J129" s="5">
        <f t="shared" si="18"/>
        <v>80142709</v>
      </c>
      <c r="K129" s="13">
        <f t="shared" si="18"/>
        <v>130399264</v>
      </c>
    </row>
    <row r="130" spans="1:11" x14ac:dyDescent="0.25">
      <c r="A130" s="24"/>
      <c r="B130" s="32"/>
      <c r="C130" s="33"/>
      <c r="D130" s="33"/>
      <c r="E130" s="33"/>
      <c r="F130" s="34"/>
      <c r="G130" s="32"/>
      <c r="H130" s="33"/>
      <c r="I130" s="33"/>
      <c r="J130" s="33"/>
      <c r="K130" s="34"/>
    </row>
    <row r="131" spans="1:11" x14ac:dyDescent="0.25">
      <c r="A131" s="22" t="s">
        <v>180</v>
      </c>
      <c r="B131" s="32"/>
      <c r="C131" s="33"/>
      <c r="D131" s="33"/>
      <c r="E131" s="33"/>
      <c r="F131" s="34"/>
      <c r="G131" s="32"/>
      <c r="H131" s="33"/>
      <c r="I131" s="33"/>
      <c r="J131" s="33"/>
      <c r="K131" s="34"/>
    </row>
    <row r="132" spans="1:11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15" t="s">
        <v>194</v>
      </c>
      <c r="G132" s="14" t="s">
        <v>194</v>
      </c>
      <c r="H132" s="6" t="s">
        <v>194</v>
      </c>
      <c r="I132" s="6" t="s">
        <v>194</v>
      </c>
      <c r="J132" s="6" t="s">
        <v>194</v>
      </c>
      <c r="K132" s="15" t="s">
        <v>194</v>
      </c>
    </row>
    <row r="133" spans="1:11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15" t="s">
        <v>194</v>
      </c>
      <c r="G133" s="14" t="s">
        <v>194</v>
      </c>
      <c r="H133" s="6" t="s">
        <v>194</v>
      </c>
      <c r="I133" s="6" t="s">
        <v>194</v>
      </c>
      <c r="J133" s="6" t="s">
        <v>194</v>
      </c>
      <c r="K133" s="15" t="s">
        <v>194</v>
      </c>
    </row>
    <row r="134" spans="1:11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15" t="s">
        <v>194</v>
      </c>
      <c r="G134" s="14" t="s">
        <v>194</v>
      </c>
      <c r="H134" s="6" t="s">
        <v>194</v>
      </c>
      <c r="I134" s="6" t="s">
        <v>194</v>
      </c>
      <c r="J134" s="6" t="s">
        <v>194</v>
      </c>
      <c r="K134" s="15" t="s">
        <v>194</v>
      </c>
    </row>
    <row r="135" spans="1:11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15" t="s">
        <v>194</v>
      </c>
      <c r="G135" s="14" t="s">
        <v>194</v>
      </c>
      <c r="H135" s="6" t="s">
        <v>194</v>
      </c>
      <c r="I135" s="6" t="s">
        <v>194</v>
      </c>
      <c r="J135" s="6" t="s">
        <v>194</v>
      </c>
      <c r="K135" s="15" t="s">
        <v>194</v>
      </c>
    </row>
    <row r="136" spans="1:11" x14ac:dyDescent="0.25">
      <c r="A136" s="22" t="s">
        <v>159</v>
      </c>
      <c r="B136" s="12">
        <f t="shared" ref="B136:K136" si="19">SUM(B132:B135)</f>
        <v>0</v>
      </c>
      <c r="C136" s="5">
        <f t="shared" si="19"/>
        <v>0</v>
      </c>
      <c r="D136" s="5">
        <f t="shared" si="19"/>
        <v>0</v>
      </c>
      <c r="E136" s="5">
        <f t="shared" si="19"/>
        <v>0</v>
      </c>
      <c r="F136" s="13">
        <f t="shared" si="19"/>
        <v>0</v>
      </c>
      <c r="G136" s="12">
        <f t="shared" si="19"/>
        <v>0</v>
      </c>
      <c r="H136" s="5">
        <f t="shared" si="19"/>
        <v>0</v>
      </c>
      <c r="I136" s="5">
        <f t="shared" si="19"/>
        <v>0</v>
      </c>
      <c r="J136" s="5">
        <f t="shared" si="19"/>
        <v>0</v>
      </c>
      <c r="K136" s="13">
        <f t="shared" si="19"/>
        <v>0</v>
      </c>
    </row>
    <row r="137" spans="1:11" x14ac:dyDescent="0.25">
      <c r="A137" s="24"/>
      <c r="B137" s="32"/>
      <c r="C137" s="33"/>
      <c r="D137" s="33"/>
      <c r="E137" s="33"/>
      <c r="F137" s="34"/>
      <c r="G137" s="32"/>
      <c r="H137" s="33"/>
      <c r="I137" s="33"/>
      <c r="J137" s="33"/>
      <c r="K137" s="34"/>
    </row>
    <row r="138" spans="1:11" x14ac:dyDescent="0.25">
      <c r="A138" s="22" t="s">
        <v>181</v>
      </c>
      <c r="B138" s="32"/>
      <c r="C138" s="33"/>
      <c r="D138" s="33"/>
      <c r="E138" s="33"/>
      <c r="F138" s="34"/>
      <c r="G138" s="32"/>
      <c r="H138" s="33"/>
      <c r="I138" s="33"/>
      <c r="J138" s="33"/>
      <c r="K138" s="34"/>
    </row>
    <row r="139" spans="1:11" x14ac:dyDescent="0.25">
      <c r="A139" s="25" t="s">
        <v>149</v>
      </c>
      <c r="B139" s="14">
        <v>133310</v>
      </c>
      <c r="C139" s="6">
        <v>30387762</v>
      </c>
      <c r="D139" s="6">
        <v>50457</v>
      </c>
      <c r="E139" s="6">
        <v>0</v>
      </c>
      <c r="F139" s="15">
        <v>32593776</v>
      </c>
      <c r="G139" s="14">
        <v>-8182704</v>
      </c>
      <c r="H139" s="6">
        <v>0</v>
      </c>
      <c r="I139" s="6">
        <v>-8182704</v>
      </c>
      <c r="J139" s="6">
        <v>40776480</v>
      </c>
      <c r="K139" s="15">
        <v>32593776</v>
      </c>
    </row>
    <row r="140" spans="1:11" x14ac:dyDescent="0.25">
      <c r="A140" s="25" t="s">
        <v>150</v>
      </c>
      <c r="B140" s="14">
        <v>70640</v>
      </c>
      <c r="C140" s="6">
        <v>30072760</v>
      </c>
      <c r="D140" s="6">
        <v>38937</v>
      </c>
      <c r="E140" s="6">
        <v>0</v>
      </c>
      <c r="F140" s="15">
        <v>32525076</v>
      </c>
      <c r="G140" s="14">
        <v>-7904630</v>
      </c>
      <c r="H140" s="6">
        <v>0</v>
      </c>
      <c r="I140" s="6">
        <v>-7904630</v>
      </c>
      <c r="J140" s="6">
        <v>40429706</v>
      </c>
      <c r="K140" s="15">
        <v>32525076</v>
      </c>
    </row>
    <row r="141" spans="1:11" x14ac:dyDescent="0.25">
      <c r="A141" s="25" t="s">
        <v>151</v>
      </c>
      <c r="B141" s="14">
        <v>-100025</v>
      </c>
      <c r="C141" s="6">
        <v>29776361</v>
      </c>
      <c r="D141" s="6">
        <v>27230</v>
      </c>
      <c r="E141" s="6">
        <v>0</v>
      </c>
      <c r="F141" s="15">
        <v>31991652</v>
      </c>
      <c r="G141" s="14">
        <v>-8238696</v>
      </c>
      <c r="H141" s="6">
        <v>0</v>
      </c>
      <c r="I141" s="6">
        <v>-8238696</v>
      </c>
      <c r="J141" s="6">
        <v>40230348</v>
      </c>
      <c r="K141" s="15">
        <v>31991652</v>
      </c>
    </row>
    <row r="142" spans="1:11" x14ac:dyDescent="0.25">
      <c r="A142" s="25" t="s">
        <v>152</v>
      </c>
      <c r="B142" s="14">
        <v>96902.75</v>
      </c>
      <c r="C142" s="6">
        <v>29453257.07</v>
      </c>
      <c r="D142" s="6">
        <v>15334.76</v>
      </c>
      <c r="E142" s="6">
        <v>0</v>
      </c>
      <c r="F142" s="15">
        <v>32004315.440000001</v>
      </c>
      <c r="G142" s="14">
        <v>-6738785.8200000003</v>
      </c>
      <c r="H142" s="6">
        <v>0</v>
      </c>
      <c r="I142" s="6">
        <v>-6738785.8200000003</v>
      </c>
      <c r="J142" s="6">
        <v>38743101.259999998</v>
      </c>
      <c r="K142" s="15">
        <v>32004315.440000001</v>
      </c>
    </row>
    <row r="143" spans="1:11" x14ac:dyDescent="0.25">
      <c r="A143" s="22" t="s">
        <v>159</v>
      </c>
      <c r="B143" s="12">
        <f t="shared" ref="B143:K143" si="20">SUM(B139:B142)</f>
        <v>200827.75</v>
      </c>
      <c r="C143" s="5">
        <f t="shared" si="20"/>
        <v>119690140.06999999</v>
      </c>
      <c r="D143" s="5">
        <f t="shared" si="20"/>
        <v>131958.76</v>
      </c>
      <c r="E143" s="5">
        <f t="shared" si="20"/>
        <v>0</v>
      </c>
      <c r="F143" s="13">
        <f t="shared" si="20"/>
        <v>129114819.44</v>
      </c>
      <c r="G143" s="12">
        <f t="shared" si="20"/>
        <v>-31064815.82</v>
      </c>
      <c r="H143" s="5">
        <f t="shared" si="20"/>
        <v>0</v>
      </c>
      <c r="I143" s="5">
        <f t="shared" si="20"/>
        <v>-31064815.82</v>
      </c>
      <c r="J143" s="5">
        <f t="shared" si="20"/>
        <v>160179635.25999999</v>
      </c>
      <c r="K143" s="13">
        <f t="shared" si="20"/>
        <v>129114819.44</v>
      </c>
    </row>
    <row r="144" spans="1:11" x14ac:dyDescent="0.25">
      <c r="A144" s="24"/>
      <c r="B144" s="32"/>
      <c r="C144" s="33"/>
      <c r="D144" s="33"/>
      <c r="E144" s="33"/>
      <c r="F144" s="34"/>
      <c r="G144" s="32"/>
      <c r="H144" s="33"/>
      <c r="I144" s="33"/>
      <c r="J144" s="33"/>
      <c r="K144" s="34"/>
    </row>
    <row r="145" spans="1:11" x14ac:dyDescent="0.25">
      <c r="A145" s="22" t="s">
        <v>182</v>
      </c>
      <c r="B145" s="32"/>
      <c r="C145" s="33"/>
      <c r="D145" s="33"/>
      <c r="E145" s="33"/>
      <c r="F145" s="34"/>
      <c r="G145" s="32"/>
      <c r="H145" s="33"/>
      <c r="I145" s="33"/>
      <c r="J145" s="33"/>
      <c r="K145" s="34"/>
    </row>
    <row r="146" spans="1:11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15">
        <v>0</v>
      </c>
      <c r="G146" s="14">
        <v>0</v>
      </c>
      <c r="H146" s="6">
        <v>0</v>
      </c>
      <c r="I146" s="6">
        <v>0</v>
      </c>
      <c r="J146" s="6">
        <v>0</v>
      </c>
      <c r="K146" s="15">
        <v>0</v>
      </c>
    </row>
    <row r="147" spans="1:1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15">
        <v>0</v>
      </c>
      <c r="G147" s="14">
        <v>0</v>
      </c>
      <c r="H147" s="6">
        <v>0</v>
      </c>
      <c r="I147" s="6">
        <v>0</v>
      </c>
      <c r="J147" s="6">
        <v>0</v>
      </c>
      <c r="K147" s="15">
        <v>0</v>
      </c>
    </row>
    <row r="148" spans="1:1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15">
        <v>0</v>
      </c>
      <c r="G148" s="14">
        <v>0</v>
      </c>
      <c r="H148" s="6">
        <v>0</v>
      </c>
      <c r="I148" s="6">
        <v>0</v>
      </c>
      <c r="J148" s="6">
        <v>0</v>
      </c>
      <c r="K148" s="15">
        <v>0</v>
      </c>
    </row>
    <row r="149" spans="1:1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15">
        <v>0</v>
      </c>
      <c r="G149" s="14">
        <v>0</v>
      </c>
      <c r="H149" s="6">
        <v>0</v>
      </c>
      <c r="I149" s="6">
        <v>0</v>
      </c>
      <c r="J149" s="6">
        <v>0</v>
      </c>
      <c r="K149" s="15">
        <v>0</v>
      </c>
    </row>
    <row r="150" spans="1:11" x14ac:dyDescent="0.25">
      <c r="A150" s="22" t="s">
        <v>159</v>
      </c>
      <c r="B150" s="12">
        <f t="shared" ref="B150:K150" si="21">SUM(B146:B149)</f>
        <v>0</v>
      </c>
      <c r="C150" s="5">
        <f t="shared" si="21"/>
        <v>0</v>
      </c>
      <c r="D150" s="5">
        <f t="shared" si="21"/>
        <v>0</v>
      </c>
      <c r="E150" s="5">
        <f t="shared" si="21"/>
        <v>0</v>
      </c>
      <c r="F150" s="13">
        <f t="shared" si="21"/>
        <v>0</v>
      </c>
      <c r="G150" s="12">
        <f t="shared" si="21"/>
        <v>0</v>
      </c>
      <c r="H150" s="5">
        <f t="shared" si="21"/>
        <v>0</v>
      </c>
      <c r="I150" s="5">
        <f t="shared" si="21"/>
        <v>0</v>
      </c>
      <c r="J150" s="5">
        <f t="shared" si="21"/>
        <v>0</v>
      </c>
      <c r="K150" s="13">
        <f t="shared" si="21"/>
        <v>0</v>
      </c>
    </row>
    <row r="151" spans="1:11" x14ac:dyDescent="0.25">
      <c r="A151" s="24"/>
      <c r="B151" s="32"/>
      <c r="C151" s="33"/>
      <c r="D151" s="33"/>
      <c r="E151" s="33"/>
      <c r="F151" s="34"/>
      <c r="G151" s="32"/>
      <c r="H151" s="33"/>
      <c r="I151" s="33"/>
      <c r="J151" s="33"/>
      <c r="K151" s="34"/>
    </row>
    <row r="152" spans="1:11" x14ac:dyDescent="0.25">
      <c r="A152" s="22" t="s">
        <v>183</v>
      </c>
      <c r="B152" s="32"/>
      <c r="C152" s="33"/>
      <c r="D152" s="33"/>
      <c r="E152" s="33"/>
      <c r="F152" s="34"/>
      <c r="G152" s="32"/>
      <c r="H152" s="33"/>
      <c r="I152" s="33"/>
      <c r="J152" s="33"/>
      <c r="K152" s="34"/>
    </row>
    <row r="153" spans="1:11" x14ac:dyDescent="0.25">
      <c r="A153" s="25" t="s">
        <v>149</v>
      </c>
      <c r="B153" s="14">
        <v>34825</v>
      </c>
      <c r="C153" s="6">
        <v>3309472</v>
      </c>
      <c r="D153" s="6">
        <v>0</v>
      </c>
      <c r="E153" s="6">
        <v>0</v>
      </c>
      <c r="F153" s="15">
        <v>4348560</v>
      </c>
      <c r="G153" s="14">
        <v>624625</v>
      </c>
      <c r="H153" s="6">
        <v>-15984920</v>
      </c>
      <c r="I153" s="6">
        <v>-15360295</v>
      </c>
      <c r="J153" s="6">
        <v>19708855</v>
      </c>
      <c r="K153" s="15">
        <v>4348560</v>
      </c>
    </row>
    <row r="154" spans="1:11" x14ac:dyDescent="0.25">
      <c r="A154" s="25" t="s">
        <v>150</v>
      </c>
      <c r="B154" s="14">
        <v>45327</v>
      </c>
      <c r="C154" s="6">
        <v>3260424</v>
      </c>
      <c r="D154" s="6">
        <v>0</v>
      </c>
      <c r="E154" s="6">
        <v>0</v>
      </c>
      <c r="F154" s="15">
        <v>4296158</v>
      </c>
      <c r="G154" s="14">
        <v>571825</v>
      </c>
      <c r="H154" s="6">
        <v>-16043135</v>
      </c>
      <c r="I154" s="6">
        <v>-15471310</v>
      </c>
      <c r="J154" s="6">
        <v>19767468</v>
      </c>
      <c r="K154" s="15">
        <v>4296158</v>
      </c>
    </row>
    <row r="155" spans="1:11" x14ac:dyDescent="0.25">
      <c r="A155" s="25" t="s">
        <v>151</v>
      </c>
      <c r="B155" s="14">
        <v>37805</v>
      </c>
      <c r="C155" s="6">
        <v>3206006</v>
      </c>
      <c r="D155" s="6">
        <v>0</v>
      </c>
      <c r="E155" s="6">
        <v>0</v>
      </c>
      <c r="F155" s="15">
        <v>4018330</v>
      </c>
      <c r="G155" s="14">
        <v>545847</v>
      </c>
      <c r="H155" s="6">
        <v>-16481776</v>
      </c>
      <c r="I155" s="6">
        <v>-15935929</v>
      </c>
      <c r="J155" s="6">
        <v>19954259</v>
      </c>
      <c r="K155" s="15">
        <v>4018330</v>
      </c>
    </row>
    <row r="156" spans="1:11" x14ac:dyDescent="0.25">
      <c r="A156" s="25" t="s">
        <v>152</v>
      </c>
      <c r="B156" s="14">
        <v>9566</v>
      </c>
      <c r="C156" s="6">
        <v>3154044</v>
      </c>
      <c r="D156" s="6">
        <v>0</v>
      </c>
      <c r="E156" s="6">
        <v>0</v>
      </c>
      <c r="F156" s="15">
        <v>3324721</v>
      </c>
      <c r="G156" s="14">
        <v>55987</v>
      </c>
      <c r="H156" s="6">
        <v>-16612304</v>
      </c>
      <c r="I156" s="6">
        <v>-16556317</v>
      </c>
      <c r="J156" s="6">
        <v>19881038</v>
      </c>
      <c r="K156" s="15">
        <v>3324721</v>
      </c>
    </row>
    <row r="157" spans="1:11" x14ac:dyDescent="0.25">
      <c r="A157" s="22" t="s">
        <v>159</v>
      </c>
      <c r="B157" s="12">
        <f t="shared" ref="B157:K157" si="22">SUM(B153:B156)</f>
        <v>127523</v>
      </c>
      <c r="C157" s="5">
        <f t="shared" si="22"/>
        <v>12929946</v>
      </c>
      <c r="D157" s="5">
        <f t="shared" si="22"/>
        <v>0</v>
      </c>
      <c r="E157" s="5">
        <f t="shared" si="22"/>
        <v>0</v>
      </c>
      <c r="F157" s="13">
        <f t="shared" si="22"/>
        <v>15987769</v>
      </c>
      <c r="G157" s="12">
        <f t="shared" si="22"/>
        <v>1798284</v>
      </c>
      <c r="H157" s="5">
        <f t="shared" si="22"/>
        <v>-65122135</v>
      </c>
      <c r="I157" s="5">
        <f t="shared" si="22"/>
        <v>-63323851</v>
      </c>
      <c r="J157" s="5">
        <f t="shared" si="22"/>
        <v>79311620</v>
      </c>
      <c r="K157" s="13">
        <f t="shared" si="22"/>
        <v>15987769</v>
      </c>
    </row>
    <row r="158" spans="1:11" x14ac:dyDescent="0.25">
      <c r="A158" s="24"/>
      <c r="B158" s="32"/>
      <c r="C158" s="33"/>
      <c r="D158" s="33"/>
      <c r="E158" s="33"/>
      <c r="F158" s="34"/>
      <c r="G158" s="32"/>
      <c r="H158" s="33"/>
      <c r="I158" s="33"/>
      <c r="J158" s="33"/>
      <c r="K158" s="34"/>
    </row>
    <row r="159" spans="1:11" x14ac:dyDescent="0.25">
      <c r="A159" s="22" t="s">
        <v>184</v>
      </c>
      <c r="B159" s="32"/>
      <c r="C159" s="33"/>
      <c r="D159" s="33"/>
      <c r="E159" s="33"/>
      <c r="F159" s="34"/>
      <c r="G159" s="32"/>
      <c r="H159" s="33"/>
      <c r="I159" s="33"/>
      <c r="J159" s="33"/>
      <c r="K159" s="34"/>
    </row>
    <row r="160" spans="1:11" x14ac:dyDescent="0.25">
      <c r="A160" s="25" t="s">
        <v>149</v>
      </c>
      <c r="B160" s="14">
        <v>48138</v>
      </c>
      <c r="C160" s="6">
        <v>9640610</v>
      </c>
      <c r="D160" s="6">
        <v>9573653</v>
      </c>
      <c r="E160" s="6">
        <v>0</v>
      </c>
      <c r="F160" s="15">
        <v>21538031</v>
      </c>
      <c r="G160" s="14">
        <v>2038554</v>
      </c>
      <c r="H160" s="6">
        <v>-14619388</v>
      </c>
      <c r="I160" s="6">
        <v>-12580834</v>
      </c>
      <c r="J160" s="6">
        <v>34118865</v>
      </c>
      <c r="K160" s="15">
        <v>21538031</v>
      </c>
    </row>
    <row r="161" spans="1:11" x14ac:dyDescent="0.25">
      <c r="A161" s="25" t="s">
        <v>150</v>
      </c>
      <c r="B161" s="14">
        <v>-10762</v>
      </c>
      <c r="C161" s="6">
        <v>9792242</v>
      </c>
      <c r="D161" s="6">
        <v>9573653</v>
      </c>
      <c r="E161" s="6">
        <v>0</v>
      </c>
      <c r="F161" s="15">
        <v>21273353</v>
      </c>
      <c r="G161" s="14">
        <v>2021400</v>
      </c>
      <c r="H161" s="6">
        <v>-14166668</v>
      </c>
      <c r="I161" s="6">
        <v>-12145268</v>
      </c>
      <c r="J161" s="6">
        <v>33418621</v>
      </c>
      <c r="K161" s="15">
        <v>21273353</v>
      </c>
    </row>
    <row r="162" spans="1:11" x14ac:dyDescent="0.25">
      <c r="A162" s="25" t="s">
        <v>151</v>
      </c>
      <c r="B162" s="14">
        <v>23868</v>
      </c>
      <c r="C162" s="6">
        <v>9684327</v>
      </c>
      <c r="D162" s="6">
        <v>9573653</v>
      </c>
      <c r="E162" s="6">
        <v>0</v>
      </c>
      <c r="F162" s="15">
        <v>20963740</v>
      </c>
      <c r="G162" s="14">
        <v>1935796</v>
      </c>
      <c r="H162" s="6">
        <v>-13355691</v>
      </c>
      <c r="I162" s="6">
        <v>-11419895</v>
      </c>
      <c r="J162" s="6">
        <v>32383635</v>
      </c>
      <c r="K162" s="15">
        <v>20963740</v>
      </c>
    </row>
    <row r="163" spans="1:11" x14ac:dyDescent="0.25">
      <c r="A163" s="25" t="s">
        <v>152</v>
      </c>
      <c r="B163" s="14">
        <v>69765</v>
      </c>
      <c r="C163" s="6">
        <v>9569439</v>
      </c>
      <c r="D163" s="6">
        <v>9573653</v>
      </c>
      <c r="E163" s="6">
        <v>0</v>
      </c>
      <c r="F163" s="15">
        <v>21586294</v>
      </c>
      <c r="G163" s="14">
        <v>1440536</v>
      </c>
      <c r="H163" s="6">
        <v>-12441088</v>
      </c>
      <c r="I163" s="6">
        <v>-11000552</v>
      </c>
      <c r="J163" s="6">
        <v>32586846</v>
      </c>
      <c r="K163" s="15">
        <v>21586294</v>
      </c>
    </row>
    <row r="164" spans="1:11" x14ac:dyDescent="0.25">
      <c r="A164" s="22" t="s">
        <v>159</v>
      </c>
      <c r="B164" s="12">
        <f t="shared" ref="B164:K164" si="23">SUM(B160:B163)</f>
        <v>131009</v>
      </c>
      <c r="C164" s="5">
        <f t="shared" si="23"/>
        <v>38686618</v>
      </c>
      <c r="D164" s="5">
        <f t="shared" si="23"/>
        <v>38294612</v>
      </c>
      <c r="E164" s="5">
        <f t="shared" si="23"/>
        <v>0</v>
      </c>
      <c r="F164" s="13">
        <f t="shared" si="23"/>
        <v>85361418</v>
      </c>
      <c r="G164" s="12">
        <f t="shared" si="23"/>
        <v>7436286</v>
      </c>
      <c r="H164" s="5">
        <f t="shared" si="23"/>
        <v>-54582835</v>
      </c>
      <c r="I164" s="5">
        <f t="shared" si="23"/>
        <v>-47146549</v>
      </c>
      <c r="J164" s="5">
        <f t="shared" si="23"/>
        <v>132507967</v>
      </c>
      <c r="K164" s="13">
        <f t="shared" si="23"/>
        <v>85361418</v>
      </c>
    </row>
    <row r="165" spans="1:11" x14ac:dyDescent="0.25">
      <c r="A165" s="24"/>
      <c r="B165" s="32"/>
      <c r="C165" s="33"/>
      <c r="D165" s="33"/>
      <c r="E165" s="33"/>
      <c r="F165" s="34"/>
      <c r="G165" s="32"/>
      <c r="H165" s="33"/>
      <c r="I165" s="33"/>
      <c r="J165" s="33"/>
      <c r="K165" s="34"/>
    </row>
    <row r="166" spans="1:11" x14ac:dyDescent="0.25">
      <c r="A166" s="22" t="s">
        <v>185</v>
      </c>
      <c r="B166" s="32"/>
      <c r="C166" s="33"/>
      <c r="D166" s="33"/>
      <c r="E166" s="33"/>
      <c r="F166" s="34"/>
      <c r="G166" s="32"/>
      <c r="H166" s="33"/>
      <c r="I166" s="33"/>
      <c r="J166" s="33"/>
      <c r="K166" s="34"/>
    </row>
    <row r="167" spans="1:11" x14ac:dyDescent="0.25">
      <c r="A167" s="25" t="s">
        <v>149</v>
      </c>
      <c r="B167" s="14">
        <v>819634.08</v>
      </c>
      <c r="C167" s="6">
        <v>401181.04</v>
      </c>
      <c r="D167" s="6">
        <v>0</v>
      </c>
      <c r="E167" s="6">
        <v>4116183.71</v>
      </c>
      <c r="F167" s="15">
        <v>5601310.4299999997</v>
      </c>
      <c r="G167" s="14">
        <v>1550451.04</v>
      </c>
      <c r="H167" s="6">
        <v>3714587.71</v>
      </c>
      <c r="I167" s="6">
        <v>5265038.75</v>
      </c>
      <c r="J167" s="6">
        <v>336271.68</v>
      </c>
      <c r="K167" s="15">
        <v>5601310.4299999997</v>
      </c>
    </row>
    <row r="168" spans="1:11" x14ac:dyDescent="0.25">
      <c r="A168" s="25" t="s">
        <v>150</v>
      </c>
      <c r="B168" s="14">
        <v>363856.48</v>
      </c>
      <c r="C168" s="6">
        <v>396945.96</v>
      </c>
      <c r="D168" s="6">
        <v>0</v>
      </c>
      <c r="E168" s="6">
        <v>3959341.76</v>
      </c>
      <c r="F168" s="15">
        <v>5335787.9800000004</v>
      </c>
      <c r="G168" s="14">
        <v>1483662.82</v>
      </c>
      <c r="H168" s="6">
        <v>3551190.27</v>
      </c>
      <c r="I168" s="6">
        <v>5034853.09</v>
      </c>
      <c r="J168" s="6">
        <v>300934.89</v>
      </c>
      <c r="K168" s="15">
        <v>5335787.9800000004</v>
      </c>
    </row>
    <row r="169" spans="1:11" x14ac:dyDescent="0.25">
      <c r="A169" s="25" t="s">
        <v>151</v>
      </c>
      <c r="B169" s="14">
        <v>546439.61</v>
      </c>
      <c r="C169" s="6">
        <v>342544.25</v>
      </c>
      <c r="D169" s="6">
        <v>0</v>
      </c>
      <c r="E169" s="6">
        <v>3801685.04</v>
      </c>
      <c r="F169" s="15">
        <v>5463798.8600000003</v>
      </c>
      <c r="G169" s="14">
        <v>1350888.31</v>
      </c>
      <c r="H169" s="6">
        <v>3386855.68</v>
      </c>
      <c r="I169" s="6">
        <v>4737743.99</v>
      </c>
      <c r="J169" s="6">
        <v>726054.87</v>
      </c>
      <c r="K169" s="15">
        <v>5463798.8600000003</v>
      </c>
    </row>
    <row r="170" spans="1:11" x14ac:dyDescent="0.25">
      <c r="A170" s="25" t="s">
        <v>152</v>
      </c>
      <c r="B170" s="14">
        <v>549157.21</v>
      </c>
      <c r="C170" s="6">
        <v>171512.95</v>
      </c>
      <c r="D170" s="6">
        <v>0</v>
      </c>
      <c r="E170" s="6">
        <v>3784679.84</v>
      </c>
      <c r="F170" s="15">
        <v>5650311.6500000004</v>
      </c>
      <c r="G170" s="14">
        <v>1393505.63</v>
      </c>
      <c r="H170" s="6">
        <v>3221269.99</v>
      </c>
      <c r="I170" s="6">
        <v>4614775.62</v>
      </c>
      <c r="J170" s="6">
        <v>1035536.03</v>
      </c>
      <c r="K170" s="15">
        <v>5650311.6500000004</v>
      </c>
    </row>
    <row r="171" spans="1:11" x14ac:dyDescent="0.25">
      <c r="A171" s="22" t="s">
        <v>159</v>
      </c>
      <c r="B171" s="12">
        <f t="shared" ref="B171:K171" si="24">SUM(B167:B170)</f>
        <v>2279087.38</v>
      </c>
      <c r="C171" s="5">
        <f t="shared" si="24"/>
        <v>1312184.2</v>
      </c>
      <c r="D171" s="5">
        <f t="shared" si="24"/>
        <v>0</v>
      </c>
      <c r="E171" s="5">
        <f t="shared" si="24"/>
        <v>15661890.35</v>
      </c>
      <c r="F171" s="13">
        <f t="shared" si="24"/>
        <v>22051208.920000002</v>
      </c>
      <c r="G171" s="12">
        <f t="shared" si="24"/>
        <v>5778507.7999999998</v>
      </c>
      <c r="H171" s="5">
        <f t="shared" si="24"/>
        <v>13873903.65</v>
      </c>
      <c r="I171" s="5">
        <f t="shared" si="24"/>
        <v>19652411.449999999</v>
      </c>
      <c r="J171" s="5">
        <f t="shared" si="24"/>
        <v>2398797.4699999997</v>
      </c>
      <c r="K171" s="13">
        <f t="shared" si="24"/>
        <v>22051208.920000002</v>
      </c>
    </row>
    <row r="172" spans="1:11" x14ac:dyDescent="0.25">
      <c r="A172" s="24"/>
      <c r="B172" s="32"/>
      <c r="C172" s="33"/>
      <c r="D172" s="33"/>
      <c r="E172" s="33"/>
      <c r="F172" s="34"/>
      <c r="G172" s="32"/>
      <c r="H172" s="33"/>
      <c r="I172" s="33"/>
      <c r="J172" s="33"/>
      <c r="K172" s="34"/>
    </row>
    <row r="173" spans="1:11" x14ac:dyDescent="0.25">
      <c r="A173" s="22" t="s">
        <v>186</v>
      </c>
      <c r="B173" s="32"/>
      <c r="C173" s="33"/>
      <c r="D173" s="33"/>
      <c r="E173" s="33"/>
      <c r="F173" s="34"/>
      <c r="G173" s="32"/>
      <c r="H173" s="33"/>
      <c r="I173" s="33"/>
      <c r="J173" s="33"/>
      <c r="K173" s="34"/>
    </row>
    <row r="174" spans="1:11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15">
        <v>0</v>
      </c>
      <c r="G174" s="14">
        <v>0</v>
      </c>
      <c r="H174" s="6">
        <v>0</v>
      </c>
      <c r="I174" s="6">
        <v>0</v>
      </c>
      <c r="J174" s="6">
        <v>0</v>
      </c>
      <c r="K174" s="15">
        <v>0</v>
      </c>
    </row>
    <row r="175" spans="1:11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15">
        <v>0</v>
      </c>
      <c r="G175" s="14">
        <v>0</v>
      </c>
      <c r="H175" s="6">
        <v>0</v>
      </c>
      <c r="I175" s="6">
        <v>0</v>
      </c>
      <c r="J175" s="6">
        <v>0</v>
      </c>
      <c r="K175" s="15">
        <v>0</v>
      </c>
    </row>
    <row r="176" spans="1:11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15">
        <v>0</v>
      </c>
      <c r="G176" s="14">
        <v>0</v>
      </c>
      <c r="H176" s="6">
        <v>0</v>
      </c>
      <c r="I176" s="6">
        <v>0</v>
      </c>
      <c r="J176" s="6">
        <v>0</v>
      </c>
      <c r="K176" s="15">
        <v>0</v>
      </c>
    </row>
    <row r="177" spans="1:11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15">
        <v>0</v>
      </c>
      <c r="G177" s="14">
        <v>0</v>
      </c>
      <c r="H177" s="6">
        <v>0</v>
      </c>
      <c r="I177" s="6">
        <v>0</v>
      </c>
      <c r="J177" s="6">
        <v>0</v>
      </c>
      <c r="K177" s="15">
        <v>0</v>
      </c>
    </row>
    <row r="178" spans="1:11" x14ac:dyDescent="0.25">
      <c r="A178" s="22" t="s">
        <v>159</v>
      </c>
      <c r="B178" s="12">
        <f t="shared" ref="B178:K178" si="25">SUM(B174:B177)</f>
        <v>0</v>
      </c>
      <c r="C178" s="5">
        <f t="shared" si="25"/>
        <v>0</v>
      </c>
      <c r="D178" s="5">
        <f t="shared" si="25"/>
        <v>0</v>
      </c>
      <c r="E178" s="5">
        <f t="shared" si="25"/>
        <v>0</v>
      </c>
      <c r="F178" s="13">
        <f t="shared" si="25"/>
        <v>0</v>
      </c>
      <c r="G178" s="12">
        <f t="shared" si="25"/>
        <v>0</v>
      </c>
      <c r="H178" s="5">
        <f t="shared" si="25"/>
        <v>0</v>
      </c>
      <c r="I178" s="5">
        <f t="shared" si="25"/>
        <v>0</v>
      </c>
      <c r="J178" s="5">
        <f t="shared" si="25"/>
        <v>0</v>
      </c>
      <c r="K178" s="13">
        <f t="shared" si="25"/>
        <v>0</v>
      </c>
    </row>
    <row r="179" spans="1:11" x14ac:dyDescent="0.25">
      <c r="A179" s="24"/>
      <c r="B179" s="32"/>
      <c r="C179" s="33"/>
      <c r="D179" s="33"/>
      <c r="E179" s="33"/>
      <c r="F179" s="34"/>
      <c r="G179" s="32"/>
      <c r="H179" s="33"/>
      <c r="I179" s="33"/>
      <c r="J179" s="33"/>
      <c r="K179" s="34"/>
    </row>
    <row r="180" spans="1:11" x14ac:dyDescent="0.25">
      <c r="A180" s="22" t="s">
        <v>187</v>
      </c>
      <c r="B180" s="32"/>
      <c r="C180" s="33"/>
      <c r="D180" s="33"/>
      <c r="E180" s="33"/>
      <c r="F180" s="34"/>
      <c r="G180" s="32"/>
      <c r="H180" s="33"/>
      <c r="I180" s="33"/>
      <c r="J180" s="33"/>
      <c r="K180" s="34"/>
    </row>
    <row r="181" spans="1:11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15" t="s">
        <v>194</v>
      </c>
      <c r="G181" s="14" t="s">
        <v>194</v>
      </c>
      <c r="H181" s="6" t="s">
        <v>194</v>
      </c>
      <c r="I181" s="6" t="s">
        <v>194</v>
      </c>
      <c r="J181" s="6" t="s">
        <v>194</v>
      </c>
      <c r="K181" s="15" t="s">
        <v>194</v>
      </c>
    </row>
    <row r="182" spans="1:11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15" t="s">
        <v>194</v>
      </c>
      <c r="G182" s="14" t="s">
        <v>194</v>
      </c>
      <c r="H182" s="6" t="s">
        <v>194</v>
      </c>
      <c r="I182" s="6" t="s">
        <v>194</v>
      </c>
      <c r="J182" s="6" t="s">
        <v>194</v>
      </c>
      <c r="K182" s="15" t="s">
        <v>194</v>
      </c>
    </row>
    <row r="183" spans="1:11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15" t="s">
        <v>194</v>
      </c>
      <c r="G183" s="14" t="s">
        <v>194</v>
      </c>
      <c r="H183" s="6" t="s">
        <v>194</v>
      </c>
      <c r="I183" s="6" t="s">
        <v>194</v>
      </c>
      <c r="J183" s="6" t="s">
        <v>194</v>
      </c>
      <c r="K183" s="15" t="s">
        <v>194</v>
      </c>
    </row>
    <row r="184" spans="1:11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15" t="s">
        <v>194</v>
      </c>
      <c r="G184" s="14" t="s">
        <v>194</v>
      </c>
      <c r="H184" s="6" t="s">
        <v>194</v>
      </c>
      <c r="I184" s="6" t="s">
        <v>194</v>
      </c>
      <c r="J184" s="6" t="s">
        <v>194</v>
      </c>
      <c r="K184" s="15" t="s">
        <v>194</v>
      </c>
    </row>
    <row r="185" spans="1:11" x14ac:dyDescent="0.25">
      <c r="A185" s="22" t="s">
        <v>159</v>
      </c>
      <c r="B185" s="12">
        <f t="shared" ref="B185:K185" si="26">SUM(B181:B184)</f>
        <v>0</v>
      </c>
      <c r="C185" s="5">
        <f t="shared" si="26"/>
        <v>0</v>
      </c>
      <c r="D185" s="5">
        <f t="shared" si="26"/>
        <v>0</v>
      </c>
      <c r="E185" s="5">
        <f t="shared" si="26"/>
        <v>0</v>
      </c>
      <c r="F185" s="13">
        <f t="shared" si="26"/>
        <v>0</v>
      </c>
      <c r="G185" s="12">
        <f t="shared" si="26"/>
        <v>0</v>
      </c>
      <c r="H185" s="5">
        <f t="shared" si="26"/>
        <v>0</v>
      </c>
      <c r="I185" s="5">
        <f t="shared" si="26"/>
        <v>0</v>
      </c>
      <c r="J185" s="5">
        <f t="shared" si="26"/>
        <v>0</v>
      </c>
      <c r="K185" s="13">
        <f t="shared" si="26"/>
        <v>0</v>
      </c>
    </row>
    <row r="186" spans="1:11" x14ac:dyDescent="0.25">
      <c r="A186" s="24"/>
      <c r="B186" s="32"/>
      <c r="C186" s="33"/>
      <c r="D186" s="33"/>
      <c r="E186" s="33"/>
      <c r="F186" s="34"/>
      <c r="G186" s="32"/>
      <c r="H186" s="33"/>
      <c r="I186" s="33"/>
      <c r="J186" s="33"/>
      <c r="K186" s="34"/>
    </row>
    <row r="187" spans="1:11" x14ac:dyDescent="0.25">
      <c r="A187" s="22" t="s">
        <v>188</v>
      </c>
      <c r="B187" s="32"/>
      <c r="C187" s="33"/>
      <c r="D187" s="33"/>
      <c r="E187" s="33"/>
      <c r="F187" s="34"/>
      <c r="G187" s="32"/>
      <c r="H187" s="33"/>
      <c r="I187" s="33"/>
      <c r="J187" s="33"/>
      <c r="K187" s="34"/>
    </row>
    <row r="188" spans="1:11" x14ac:dyDescent="0.25">
      <c r="A188" s="25" t="s">
        <v>149</v>
      </c>
      <c r="B188" s="14">
        <v>890598</v>
      </c>
      <c r="C188" s="6">
        <v>970756</v>
      </c>
      <c r="D188" s="6">
        <v>0</v>
      </c>
      <c r="E188" s="6">
        <v>3894029</v>
      </c>
      <c r="F188" s="15">
        <v>10941985</v>
      </c>
      <c r="G188" s="14">
        <v>2082519</v>
      </c>
      <c r="H188" s="6">
        <v>26000</v>
      </c>
      <c r="I188" s="6">
        <v>2108519</v>
      </c>
      <c r="J188" s="6">
        <v>8833466</v>
      </c>
      <c r="K188" s="15">
        <v>10941985</v>
      </c>
    </row>
    <row r="189" spans="1:11" x14ac:dyDescent="0.25">
      <c r="A189" s="25" t="s">
        <v>150</v>
      </c>
      <c r="B189" s="14">
        <v>407290</v>
      </c>
      <c r="C189" s="6">
        <v>947010</v>
      </c>
      <c r="D189" s="6">
        <v>0</v>
      </c>
      <c r="E189" s="6">
        <v>3894029</v>
      </c>
      <c r="F189" s="15">
        <v>11057197</v>
      </c>
      <c r="G189" s="14">
        <v>1739524</v>
      </c>
      <c r="H189" s="6">
        <v>26000</v>
      </c>
      <c r="I189" s="6">
        <v>1765524</v>
      </c>
      <c r="J189" s="6">
        <v>9291673</v>
      </c>
      <c r="K189" s="15">
        <v>11057197</v>
      </c>
    </row>
    <row r="190" spans="1:11" x14ac:dyDescent="0.25">
      <c r="A190" s="25" t="s">
        <v>151</v>
      </c>
      <c r="B190" s="14">
        <v>765604</v>
      </c>
      <c r="C190" s="6">
        <v>920221</v>
      </c>
      <c r="D190" s="6">
        <v>0</v>
      </c>
      <c r="E190" s="6">
        <v>3894029</v>
      </c>
      <c r="F190" s="15">
        <v>11660708</v>
      </c>
      <c r="G190" s="14">
        <v>1762839</v>
      </c>
      <c r="H190" s="6">
        <v>26000</v>
      </c>
      <c r="I190" s="6">
        <v>1788839</v>
      </c>
      <c r="J190" s="6">
        <v>9871869</v>
      </c>
      <c r="K190" s="15">
        <v>11660708</v>
      </c>
    </row>
    <row r="191" spans="1:11" x14ac:dyDescent="0.25">
      <c r="A191" s="25" t="s">
        <v>152</v>
      </c>
      <c r="B191" s="14">
        <v>1529489</v>
      </c>
      <c r="C191" s="6">
        <v>893467</v>
      </c>
      <c r="D191" s="6">
        <v>1238659</v>
      </c>
      <c r="E191" s="6">
        <v>3894029</v>
      </c>
      <c r="F191" s="15">
        <v>12628004</v>
      </c>
      <c r="G191" s="14">
        <v>1444849</v>
      </c>
      <c r="H191" s="6">
        <v>1301898</v>
      </c>
      <c r="I191" s="6">
        <v>2746747</v>
      </c>
      <c r="J191" s="6">
        <v>9881257</v>
      </c>
      <c r="K191" s="15">
        <v>12628004</v>
      </c>
    </row>
    <row r="192" spans="1:11" x14ac:dyDescent="0.25">
      <c r="A192" s="22" t="s">
        <v>159</v>
      </c>
      <c r="B192" s="12">
        <f t="shared" ref="B192:K192" si="27">SUM(B188:B191)</f>
        <v>3592981</v>
      </c>
      <c r="C192" s="5">
        <f t="shared" si="27"/>
        <v>3731454</v>
      </c>
      <c r="D192" s="5">
        <f t="shared" si="27"/>
        <v>1238659</v>
      </c>
      <c r="E192" s="5">
        <f t="shared" si="27"/>
        <v>15576116</v>
      </c>
      <c r="F192" s="13">
        <f t="shared" si="27"/>
        <v>46287894</v>
      </c>
      <c r="G192" s="12">
        <f t="shared" si="27"/>
        <v>7029731</v>
      </c>
      <c r="H192" s="5">
        <f t="shared" si="27"/>
        <v>1379898</v>
      </c>
      <c r="I192" s="5">
        <f t="shared" si="27"/>
        <v>8409629</v>
      </c>
      <c r="J192" s="5">
        <f t="shared" si="27"/>
        <v>37878265</v>
      </c>
      <c r="K192" s="13">
        <f t="shared" si="27"/>
        <v>46287894</v>
      </c>
    </row>
    <row r="193" spans="1:11" x14ac:dyDescent="0.25">
      <c r="A193" s="24"/>
      <c r="B193" s="32"/>
      <c r="C193" s="33"/>
      <c r="D193" s="33"/>
      <c r="E193" s="33"/>
      <c r="F193" s="34"/>
      <c r="G193" s="32"/>
      <c r="H193" s="33"/>
      <c r="I193" s="33"/>
      <c r="J193" s="33"/>
      <c r="K193" s="34"/>
    </row>
    <row r="194" spans="1:11" x14ac:dyDescent="0.25">
      <c r="A194" s="22" t="s">
        <v>189</v>
      </c>
      <c r="B194" s="32"/>
      <c r="C194" s="33"/>
      <c r="D194" s="33"/>
      <c r="E194" s="33"/>
      <c r="F194" s="34"/>
      <c r="G194" s="32"/>
      <c r="H194" s="33"/>
      <c r="I194" s="33"/>
      <c r="J194" s="33"/>
      <c r="K194" s="34"/>
    </row>
    <row r="195" spans="1:11" x14ac:dyDescent="0.25">
      <c r="A195" s="25" t="s">
        <v>149</v>
      </c>
      <c r="B195" s="14">
        <v>2943352</v>
      </c>
      <c r="C195" s="6">
        <v>313925</v>
      </c>
      <c r="D195" s="6">
        <v>0</v>
      </c>
      <c r="E195" s="6">
        <v>13804</v>
      </c>
      <c r="F195" s="15">
        <v>6362128</v>
      </c>
      <c r="G195" s="14">
        <v>13827982</v>
      </c>
      <c r="H195" s="6">
        <v>165407</v>
      </c>
      <c r="I195" s="6">
        <v>13993389</v>
      </c>
      <c r="J195" s="6">
        <v>-7631261</v>
      </c>
      <c r="K195" s="15">
        <v>6362128</v>
      </c>
    </row>
    <row r="196" spans="1:11" x14ac:dyDescent="0.25">
      <c r="A196" s="25" t="s">
        <v>150</v>
      </c>
      <c r="B196" s="14">
        <v>3510354</v>
      </c>
      <c r="C196" s="6">
        <v>286697</v>
      </c>
      <c r="D196" s="6">
        <v>0</v>
      </c>
      <c r="E196" s="6">
        <v>9668</v>
      </c>
      <c r="F196" s="15">
        <v>7134795</v>
      </c>
      <c r="G196" s="14">
        <v>14363910</v>
      </c>
      <c r="H196" s="6">
        <v>173784</v>
      </c>
      <c r="I196" s="6">
        <v>14537694</v>
      </c>
      <c r="J196" s="6">
        <v>-7402900</v>
      </c>
      <c r="K196" s="15">
        <v>7134794</v>
      </c>
    </row>
    <row r="197" spans="1:11" x14ac:dyDescent="0.25">
      <c r="A197" s="25" t="s">
        <v>151</v>
      </c>
      <c r="B197" s="14">
        <v>3721899</v>
      </c>
      <c r="C197" s="6">
        <v>267647</v>
      </c>
      <c r="D197" s="6">
        <v>0</v>
      </c>
      <c r="E197" s="6">
        <v>18046</v>
      </c>
      <c r="F197" s="15">
        <v>7176423</v>
      </c>
      <c r="G197" s="14">
        <v>14573509</v>
      </c>
      <c r="H197" s="6">
        <v>204326</v>
      </c>
      <c r="I197" s="6">
        <v>14777835</v>
      </c>
      <c r="J197" s="6">
        <v>-7601413</v>
      </c>
      <c r="K197" s="15">
        <v>7176422</v>
      </c>
    </row>
    <row r="198" spans="1:11" x14ac:dyDescent="0.25">
      <c r="A198" s="25" t="s">
        <v>152</v>
      </c>
      <c r="B198" s="14">
        <v>4076024</v>
      </c>
      <c r="C198" s="6">
        <v>267841</v>
      </c>
      <c r="D198" s="6">
        <v>0</v>
      </c>
      <c r="E198" s="6">
        <v>48766</v>
      </c>
      <c r="F198" s="15">
        <v>7828648</v>
      </c>
      <c r="G198" s="14">
        <v>15284785</v>
      </c>
      <c r="H198" s="6">
        <v>83546</v>
      </c>
      <c r="I198" s="6">
        <v>15368331</v>
      </c>
      <c r="J198" s="6">
        <v>-7539683</v>
      </c>
      <c r="K198" s="15">
        <v>7828648</v>
      </c>
    </row>
    <row r="199" spans="1:11" x14ac:dyDescent="0.25">
      <c r="A199" s="22" t="s">
        <v>159</v>
      </c>
      <c r="B199" s="12">
        <f t="shared" ref="B199:K199" si="28">SUM(B195:B198)</f>
        <v>14251629</v>
      </c>
      <c r="C199" s="5">
        <f t="shared" si="28"/>
        <v>1136110</v>
      </c>
      <c r="D199" s="5">
        <f t="shared" si="28"/>
        <v>0</v>
      </c>
      <c r="E199" s="5">
        <f t="shared" si="28"/>
        <v>90284</v>
      </c>
      <c r="F199" s="13">
        <f t="shared" si="28"/>
        <v>28501994</v>
      </c>
      <c r="G199" s="12">
        <f t="shared" si="28"/>
        <v>58050186</v>
      </c>
      <c r="H199" s="5">
        <f t="shared" si="28"/>
        <v>627063</v>
      </c>
      <c r="I199" s="5">
        <f t="shared" si="28"/>
        <v>58677249</v>
      </c>
      <c r="J199" s="5">
        <f t="shared" si="28"/>
        <v>-30175257</v>
      </c>
      <c r="K199" s="13">
        <f t="shared" si="28"/>
        <v>28501992</v>
      </c>
    </row>
    <row r="200" spans="1:11" x14ac:dyDescent="0.25">
      <c r="A200" s="24"/>
      <c r="B200" s="32"/>
      <c r="C200" s="33"/>
      <c r="D200" s="33"/>
      <c r="E200" s="33"/>
      <c r="F200" s="34"/>
      <c r="G200" s="32"/>
      <c r="H200" s="33"/>
      <c r="I200" s="33"/>
      <c r="J200" s="33"/>
      <c r="K200" s="34"/>
    </row>
    <row r="201" spans="1:11" x14ac:dyDescent="0.25">
      <c r="A201" s="22" t="s">
        <v>190</v>
      </c>
      <c r="B201" s="32"/>
      <c r="C201" s="33"/>
      <c r="D201" s="33"/>
      <c r="E201" s="33"/>
      <c r="F201" s="34"/>
      <c r="G201" s="32"/>
      <c r="H201" s="33"/>
      <c r="I201" s="33"/>
      <c r="J201" s="33"/>
      <c r="K201" s="34"/>
    </row>
    <row r="202" spans="1:11" x14ac:dyDescent="0.25">
      <c r="A202" s="25" t="s">
        <v>149</v>
      </c>
      <c r="B202" s="14">
        <v>371394</v>
      </c>
      <c r="C202" s="6">
        <v>11729927</v>
      </c>
      <c r="D202" s="6">
        <v>6162462</v>
      </c>
      <c r="E202" s="6">
        <v>608521</v>
      </c>
      <c r="F202" s="15">
        <v>24990053</v>
      </c>
      <c r="G202" s="14">
        <v>11590566</v>
      </c>
      <c r="H202" s="6">
        <v>14249931</v>
      </c>
      <c r="I202" s="6">
        <v>25840497</v>
      </c>
      <c r="J202" s="6">
        <v>-850444</v>
      </c>
      <c r="K202" s="15">
        <v>24990053</v>
      </c>
    </row>
    <row r="203" spans="1:11" x14ac:dyDescent="0.25">
      <c r="A203" s="25" t="s">
        <v>150</v>
      </c>
      <c r="B203" s="14">
        <v>321811</v>
      </c>
      <c r="C203" s="6">
        <v>11522444</v>
      </c>
      <c r="D203" s="6">
        <v>5995909</v>
      </c>
      <c r="E203" s="6">
        <v>537308</v>
      </c>
      <c r="F203" s="15">
        <v>24883736</v>
      </c>
      <c r="G203" s="14">
        <v>8717916</v>
      </c>
      <c r="H203" s="6">
        <v>13840400</v>
      </c>
      <c r="I203" s="6">
        <v>22558316</v>
      </c>
      <c r="J203" s="6">
        <v>2325420</v>
      </c>
      <c r="K203" s="15">
        <v>24883736</v>
      </c>
    </row>
    <row r="204" spans="1:11" x14ac:dyDescent="0.25">
      <c r="A204" s="25" t="s">
        <v>151</v>
      </c>
      <c r="B204" s="14">
        <v>384445</v>
      </c>
      <c r="C204" s="6">
        <v>11300903</v>
      </c>
      <c r="D204" s="6">
        <v>5829356</v>
      </c>
      <c r="E204" s="6">
        <v>465415</v>
      </c>
      <c r="F204" s="15">
        <v>24963357</v>
      </c>
      <c r="G204" s="14">
        <v>9241992</v>
      </c>
      <c r="H204" s="6">
        <v>13788730</v>
      </c>
      <c r="I204" s="6">
        <v>23030722</v>
      </c>
      <c r="J204" s="6">
        <v>1932635</v>
      </c>
      <c r="K204" s="15">
        <v>24963357</v>
      </c>
    </row>
    <row r="205" spans="1:11" x14ac:dyDescent="0.25">
      <c r="A205" s="25" t="s">
        <v>152</v>
      </c>
      <c r="B205" s="14">
        <v>353612</v>
      </c>
      <c r="C205" s="6">
        <v>11060463</v>
      </c>
      <c r="D205" s="6">
        <v>5662803</v>
      </c>
      <c r="E205" s="6">
        <v>392838</v>
      </c>
      <c r="F205" s="15">
        <v>22530233</v>
      </c>
      <c r="G205" s="14">
        <v>8924898</v>
      </c>
      <c r="H205" s="6">
        <v>13736915</v>
      </c>
      <c r="I205" s="6">
        <v>22661813</v>
      </c>
      <c r="J205" s="6">
        <v>-131580</v>
      </c>
      <c r="K205" s="15">
        <v>22530233</v>
      </c>
    </row>
    <row r="206" spans="1:11" x14ac:dyDescent="0.25">
      <c r="A206" s="22" t="s">
        <v>159</v>
      </c>
      <c r="B206" s="12">
        <f t="shared" ref="B206:K206" si="29">SUM(B202:B205)</f>
        <v>1431262</v>
      </c>
      <c r="C206" s="5">
        <f t="shared" si="29"/>
        <v>45613737</v>
      </c>
      <c r="D206" s="5">
        <f t="shared" si="29"/>
        <v>23650530</v>
      </c>
      <c r="E206" s="5">
        <f t="shared" si="29"/>
        <v>2004082</v>
      </c>
      <c r="F206" s="13">
        <f t="shared" si="29"/>
        <v>97367379</v>
      </c>
      <c r="G206" s="12">
        <f t="shared" si="29"/>
        <v>38475372</v>
      </c>
      <c r="H206" s="5">
        <f t="shared" si="29"/>
        <v>55615976</v>
      </c>
      <c r="I206" s="5">
        <f t="shared" si="29"/>
        <v>94091348</v>
      </c>
      <c r="J206" s="5">
        <f t="shared" si="29"/>
        <v>3276031</v>
      </c>
      <c r="K206" s="13">
        <f t="shared" si="29"/>
        <v>97367379</v>
      </c>
    </row>
    <row r="207" spans="1:11" x14ac:dyDescent="0.25">
      <c r="A207" s="24"/>
      <c r="B207" s="32"/>
      <c r="C207" s="33"/>
      <c r="D207" s="33"/>
      <c r="E207" s="33"/>
      <c r="F207" s="34"/>
      <c r="G207" s="32"/>
      <c r="H207" s="33"/>
      <c r="I207" s="33"/>
      <c r="J207" s="33"/>
      <c r="K207" s="34"/>
    </row>
    <row r="208" spans="1:11" x14ac:dyDescent="0.25">
      <c r="A208" s="22" t="s">
        <v>191</v>
      </c>
      <c r="B208" s="32"/>
      <c r="C208" s="33"/>
      <c r="D208" s="33"/>
      <c r="E208" s="33"/>
      <c r="F208" s="34"/>
      <c r="G208" s="32"/>
      <c r="H208" s="33"/>
      <c r="I208" s="33"/>
      <c r="J208" s="33"/>
      <c r="K208" s="34"/>
    </row>
    <row r="209" spans="1:11" x14ac:dyDescent="0.25">
      <c r="A209" s="25" t="s">
        <v>149</v>
      </c>
      <c r="B209" s="14">
        <v>160847.88</v>
      </c>
      <c r="C209" s="6">
        <v>7662162.6299999999</v>
      </c>
      <c r="D209" s="6">
        <v>23912595.170000002</v>
      </c>
      <c r="E209" s="6">
        <v>0</v>
      </c>
      <c r="F209" s="15">
        <v>34673003.68</v>
      </c>
      <c r="G209" s="14">
        <v>1589887.14</v>
      </c>
      <c r="H209" s="6">
        <v>499623.21</v>
      </c>
      <c r="I209" s="6">
        <v>2089510.35</v>
      </c>
      <c r="J209" s="6">
        <v>32583493.329999998</v>
      </c>
      <c r="K209" s="15">
        <v>34673003.68</v>
      </c>
    </row>
    <row r="210" spans="1:11" x14ac:dyDescent="0.25">
      <c r="A210" s="25" t="s">
        <v>150</v>
      </c>
      <c r="B210" s="14">
        <v>172701.16</v>
      </c>
      <c r="C210" s="6">
        <v>7593576.6399999997</v>
      </c>
      <c r="D210" s="6">
        <v>23912595.170000002</v>
      </c>
      <c r="E210" s="6">
        <v>0</v>
      </c>
      <c r="F210" s="15">
        <v>34889749.810000002</v>
      </c>
      <c r="G210" s="14">
        <v>1368092.3</v>
      </c>
      <c r="H210" s="6">
        <v>1294515.97</v>
      </c>
      <c r="I210" s="6">
        <v>2662608.27</v>
      </c>
      <c r="J210" s="6">
        <v>32227141.539999999</v>
      </c>
      <c r="K210" s="15">
        <v>34889749.810000002</v>
      </c>
    </row>
    <row r="211" spans="1:11" x14ac:dyDescent="0.25">
      <c r="A211" s="25" t="s">
        <v>151</v>
      </c>
      <c r="B211" s="14">
        <v>328982.03000000003</v>
      </c>
      <c r="C211" s="6">
        <v>7569335.5199999996</v>
      </c>
      <c r="D211" s="6">
        <v>23912595.170000002</v>
      </c>
      <c r="E211" s="6">
        <v>0</v>
      </c>
      <c r="F211" s="15">
        <v>34760725.829999998</v>
      </c>
      <c r="G211" s="14">
        <v>1193895.8500000001</v>
      </c>
      <c r="H211" s="6">
        <v>1833638.32</v>
      </c>
      <c r="I211" s="6">
        <v>3027534.17</v>
      </c>
      <c r="J211" s="6">
        <v>31733191.760000002</v>
      </c>
      <c r="K211" s="15">
        <v>34760725.93</v>
      </c>
    </row>
    <row r="212" spans="1:11" x14ac:dyDescent="0.25">
      <c r="A212" s="25" t="s">
        <v>152</v>
      </c>
      <c r="B212" s="14">
        <v>221356.03</v>
      </c>
      <c r="C212" s="6">
        <v>7487516.6900000004</v>
      </c>
      <c r="D212" s="6">
        <v>23912595.170000002</v>
      </c>
      <c r="E212" s="6">
        <v>0</v>
      </c>
      <c r="F212" s="15">
        <v>34764280.43</v>
      </c>
      <c r="G212" s="14">
        <v>1244220.9099999999</v>
      </c>
      <c r="H212" s="6">
        <v>2322834.04</v>
      </c>
      <c r="I212" s="6">
        <v>3567054.95</v>
      </c>
      <c r="J212" s="6">
        <v>31197225.48</v>
      </c>
      <c r="K212" s="15">
        <v>34764280.43</v>
      </c>
    </row>
    <row r="213" spans="1:11" ht="15.75" thickBot="1" x14ac:dyDescent="0.3">
      <c r="A213" s="26" t="s">
        <v>159</v>
      </c>
      <c r="B213" s="16">
        <f t="shared" ref="B213:K213" si="30">SUM(B209:B212)</f>
        <v>883887.10000000009</v>
      </c>
      <c r="C213" s="21">
        <f t="shared" si="30"/>
        <v>30312591.48</v>
      </c>
      <c r="D213" s="21">
        <f t="shared" si="30"/>
        <v>95650380.680000007</v>
      </c>
      <c r="E213" s="21">
        <f t="shared" si="30"/>
        <v>0</v>
      </c>
      <c r="F213" s="17">
        <f t="shared" si="30"/>
        <v>139087759.75</v>
      </c>
      <c r="G213" s="16">
        <f t="shared" si="30"/>
        <v>5396096.2000000002</v>
      </c>
      <c r="H213" s="21">
        <f t="shared" si="30"/>
        <v>5950611.54</v>
      </c>
      <c r="I213" s="21">
        <f t="shared" si="30"/>
        <v>11346707.74</v>
      </c>
      <c r="J213" s="21">
        <f t="shared" si="30"/>
        <v>127741052.11</v>
      </c>
      <c r="K213" s="17">
        <f t="shared" si="30"/>
        <v>139087759.85000002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phoneticPr fontId="16" type="noConversion"/>
  <conditionalFormatting sqref="B1:K1048576">
    <cfRule type="cellIs" dxfId="9" priority="81" operator="equal">
      <formula>"Delinquent"</formula>
    </cfRule>
    <cfRule type="cellIs" dxfId="8" priority="8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L213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4" customWidth="1"/>
    <col min="9" max="10" width="20.28515625" style="44" bestFit="1" customWidth="1"/>
    <col min="11" max="11" width="19.140625" style="44" customWidth="1"/>
    <col min="12" max="12" width="20.28515625" style="44" bestFit="1" customWidth="1"/>
    <col min="13" max="16384" width="9.140625" style="1"/>
  </cols>
  <sheetData>
    <row r="6" spans="1:12" ht="18" x14ac:dyDescent="0.25">
      <c r="A6" s="2" t="str">
        <f>Contents!A7</f>
        <v>Nevada Healthcare Quarterly Reports</v>
      </c>
    </row>
    <row r="7" spans="1:12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12" ht="18.75" x14ac:dyDescent="0.3">
      <c r="A8" s="42" t="s">
        <v>88</v>
      </c>
      <c r="B8" s="47"/>
      <c r="C8" s="45"/>
      <c r="D8" s="45"/>
      <c r="E8" s="45"/>
      <c r="F8" s="45"/>
      <c r="G8" s="45"/>
      <c r="H8" s="45"/>
    </row>
    <row r="9" spans="1:12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12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12" x14ac:dyDescent="0.25">
      <c r="A11" s="3"/>
      <c r="B11" s="45"/>
      <c r="C11" s="45"/>
      <c r="D11" s="45"/>
      <c r="E11" s="45"/>
      <c r="F11" s="45"/>
      <c r="G11" s="45"/>
      <c r="H11" s="45"/>
    </row>
    <row r="12" spans="1:12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12" s="48" customFormat="1" ht="30.75" customHeight="1" x14ac:dyDescent="0.25">
      <c r="A13" s="54" t="s">
        <v>19</v>
      </c>
      <c r="B13" s="51" t="s">
        <v>88</v>
      </c>
      <c r="C13" s="52"/>
      <c r="D13" s="52"/>
      <c r="E13" s="52"/>
      <c r="F13" s="60"/>
      <c r="G13" s="60"/>
      <c r="H13" s="61"/>
      <c r="I13" s="62" t="s">
        <v>97</v>
      </c>
      <c r="J13" s="63"/>
      <c r="K13" s="56"/>
      <c r="L13" s="49" t="s">
        <v>107</v>
      </c>
    </row>
    <row r="14" spans="1:12" s="48" customFormat="1" ht="50.25" customHeight="1" thickBot="1" x14ac:dyDescent="0.3">
      <c r="A14" s="64"/>
      <c r="B14" s="10" t="s">
        <v>98</v>
      </c>
      <c r="C14" s="4" t="s">
        <v>99</v>
      </c>
      <c r="D14" s="4" t="s">
        <v>100</v>
      </c>
      <c r="E14" s="4" t="s">
        <v>101</v>
      </c>
      <c r="F14" s="4" t="s">
        <v>102</v>
      </c>
      <c r="G14" s="4" t="s">
        <v>103</v>
      </c>
      <c r="H14" s="11" t="s">
        <v>35</v>
      </c>
      <c r="I14" s="10" t="s">
        <v>104</v>
      </c>
      <c r="J14" s="4" t="s">
        <v>105</v>
      </c>
      <c r="K14" s="11" t="s">
        <v>106</v>
      </c>
      <c r="L14" s="65"/>
    </row>
    <row r="15" spans="1:12" x14ac:dyDescent="0.25">
      <c r="A15" s="22" t="s">
        <v>160</v>
      </c>
      <c r="B15" s="12">
        <f t="shared" ref="B15:L15" si="0">SUM(B16:B17)</f>
        <v>5979328.5</v>
      </c>
      <c r="C15" s="5">
        <f t="shared" si="0"/>
        <v>0</v>
      </c>
      <c r="D15" s="5">
        <f t="shared" si="0"/>
        <v>9054347.9800000004</v>
      </c>
      <c r="E15" s="5">
        <f t="shared" si="0"/>
        <v>5361829.09</v>
      </c>
      <c r="F15" s="5">
        <f t="shared" si="0"/>
        <v>281423222</v>
      </c>
      <c r="G15" s="5">
        <f t="shared" si="0"/>
        <v>11836857.58</v>
      </c>
      <c r="H15" s="13">
        <f t="shared" si="0"/>
        <v>313655585.15000004</v>
      </c>
      <c r="I15" s="12">
        <f t="shared" si="0"/>
        <v>513719859.24000001</v>
      </c>
      <c r="J15" s="5">
        <f t="shared" si="0"/>
        <v>170939082.19999999</v>
      </c>
      <c r="K15" s="13">
        <f t="shared" si="0"/>
        <v>342780777.03999996</v>
      </c>
      <c r="L15" s="7">
        <f t="shared" si="0"/>
        <v>1496255559.1000001</v>
      </c>
    </row>
    <row r="16" spans="1:12" x14ac:dyDescent="0.25">
      <c r="A16" s="23" t="s">
        <v>146</v>
      </c>
      <c r="B16" s="12">
        <f>B24+B31+B38+B45+B52+B59+B66+B73+B80+B87+B94+B101+B108+B115+B122+B129+B136+B143+B150+B157+B164</f>
        <v>4191227.41</v>
      </c>
      <c r="C16" s="5">
        <f t="shared" ref="C16:L16" si="1">C24+C31+C38+C45+C52+C59+C66+C73+C80+C87+C94+C101+C108+C115+C122+C129+C136+C143+C150+C157+C164</f>
        <v>0</v>
      </c>
      <c r="D16" s="5">
        <f t="shared" si="1"/>
        <v>6998595.7999999998</v>
      </c>
      <c r="E16" s="5">
        <f t="shared" si="1"/>
        <v>2700793.58</v>
      </c>
      <c r="F16" s="5">
        <f t="shared" si="1"/>
        <v>265891763</v>
      </c>
      <c r="G16" s="5">
        <f t="shared" si="1"/>
        <v>11434358.880000001</v>
      </c>
      <c r="H16" s="13">
        <f t="shared" si="1"/>
        <v>291216738.67000002</v>
      </c>
      <c r="I16" s="12">
        <f t="shared" si="1"/>
        <v>385685100.31</v>
      </c>
      <c r="J16" s="5">
        <f t="shared" si="1"/>
        <v>117783693.75</v>
      </c>
      <c r="K16" s="13">
        <f t="shared" si="1"/>
        <v>267901406.56</v>
      </c>
      <c r="L16" s="7">
        <f t="shared" si="1"/>
        <v>1162959323.4300001</v>
      </c>
    </row>
    <row r="17" spans="1:12" x14ac:dyDescent="0.25">
      <c r="A17" s="23" t="s">
        <v>147</v>
      </c>
      <c r="B17" s="12">
        <f>B171+B178+B185+B192+B199+B206+B213</f>
        <v>1788101.0899999999</v>
      </c>
      <c r="C17" s="5">
        <f t="shared" ref="C17:L17" si="2">C171+C178+C185+C192+C199+C206+C213</f>
        <v>0</v>
      </c>
      <c r="D17" s="5">
        <f t="shared" si="2"/>
        <v>2055752.18</v>
      </c>
      <c r="E17" s="5">
        <f t="shared" si="2"/>
        <v>2661035.5100000002</v>
      </c>
      <c r="F17" s="5">
        <f t="shared" si="2"/>
        <v>15531459</v>
      </c>
      <c r="G17" s="5">
        <f t="shared" si="2"/>
        <v>402498.70000000007</v>
      </c>
      <c r="H17" s="13">
        <f t="shared" si="2"/>
        <v>22438846.48</v>
      </c>
      <c r="I17" s="12">
        <f t="shared" si="2"/>
        <v>128034758.92999999</v>
      </c>
      <c r="J17" s="5">
        <f t="shared" si="2"/>
        <v>53155388.450000003</v>
      </c>
      <c r="K17" s="13">
        <f t="shared" si="2"/>
        <v>74879370.479999989</v>
      </c>
      <c r="L17" s="7">
        <f t="shared" si="2"/>
        <v>333296235.67000002</v>
      </c>
    </row>
    <row r="18" spans="1:12" x14ac:dyDescent="0.25">
      <c r="A18" s="24"/>
      <c r="B18" s="32"/>
      <c r="C18" s="33"/>
      <c r="D18" s="33"/>
      <c r="E18" s="33"/>
      <c r="F18" s="33"/>
      <c r="G18" s="33"/>
      <c r="H18" s="34"/>
      <c r="I18" s="32"/>
      <c r="J18" s="33"/>
      <c r="K18" s="34"/>
      <c r="L18" s="35"/>
    </row>
    <row r="19" spans="1:12" x14ac:dyDescent="0.25">
      <c r="A19" s="22" t="s">
        <v>164</v>
      </c>
      <c r="B19" s="32"/>
      <c r="C19" s="33"/>
      <c r="D19" s="33"/>
      <c r="E19" s="33"/>
      <c r="F19" s="33"/>
      <c r="G19" s="33"/>
      <c r="H19" s="34"/>
      <c r="I19" s="32"/>
      <c r="J19" s="33"/>
      <c r="K19" s="34"/>
      <c r="L19" s="35"/>
    </row>
    <row r="20" spans="1:12" x14ac:dyDescent="0.25">
      <c r="A20" s="25" t="s">
        <v>149</v>
      </c>
      <c r="B20" s="14">
        <v>1032976</v>
      </c>
      <c r="C20" s="6">
        <v>0</v>
      </c>
      <c r="D20" s="6">
        <v>101613</v>
      </c>
      <c r="E20" s="6">
        <v>185488</v>
      </c>
      <c r="F20" s="6">
        <v>4905572</v>
      </c>
      <c r="G20" s="6">
        <v>19718</v>
      </c>
      <c r="H20" s="15">
        <v>6245367</v>
      </c>
      <c r="I20" s="14">
        <v>6217697</v>
      </c>
      <c r="J20" s="6">
        <v>2584955</v>
      </c>
      <c r="K20" s="15">
        <v>3632742</v>
      </c>
      <c r="L20" s="8">
        <v>11436717</v>
      </c>
    </row>
    <row r="21" spans="1:12" x14ac:dyDescent="0.25">
      <c r="A21" s="25" t="s">
        <v>150</v>
      </c>
      <c r="B21" s="14">
        <v>258834</v>
      </c>
      <c r="C21" s="6">
        <v>0</v>
      </c>
      <c r="D21" s="6">
        <v>101613</v>
      </c>
      <c r="E21" s="6">
        <v>156227</v>
      </c>
      <c r="F21" s="6">
        <v>5325862</v>
      </c>
      <c r="G21" s="6">
        <v>204531</v>
      </c>
      <c r="H21" s="15">
        <v>6047067</v>
      </c>
      <c r="I21" s="14">
        <v>6826937</v>
      </c>
      <c r="J21" s="6">
        <v>2746644</v>
      </c>
      <c r="K21" s="15">
        <v>4080293</v>
      </c>
      <c r="L21" s="8">
        <v>11689537</v>
      </c>
    </row>
    <row r="22" spans="1:12" x14ac:dyDescent="0.25">
      <c r="A22" s="25" t="s">
        <v>151</v>
      </c>
      <c r="B22" s="14">
        <v>-48241</v>
      </c>
      <c r="C22" s="6">
        <v>0</v>
      </c>
      <c r="D22" s="6">
        <v>101613</v>
      </c>
      <c r="E22" s="6">
        <v>80707</v>
      </c>
      <c r="F22" s="6">
        <v>6218054</v>
      </c>
      <c r="G22" s="6">
        <v>367094</v>
      </c>
      <c r="H22" s="15">
        <v>6719227</v>
      </c>
      <c r="I22" s="14">
        <v>6094616</v>
      </c>
      <c r="J22" s="6">
        <v>2450733</v>
      </c>
      <c r="K22" s="15">
        <v>3643883</v>
      </c>
      <c r="L22" s="8">
        <v>11908919</v>
      </c>
    </row>
    <row r="23" spans="1:12" x14ac:dyDescent="0.25">
      <c r="A23" s="25" t="s">
        <v>152</v>
      </c>
      <c r="B23" s="14">
        <v>-681969</v>
      </c>
      <c r="C23" s="6">
        <v>0</v>
      </c>
      <c r="D23" s="6">
        <v>107412</v>
      </c>
      <c r="E23" s="6">
        <v>143614</v>
      </c>
      <c r="F23" s="6">
        <v>7375046</v>
      </c>
      <c r="G23" s="6">
        <v>410653</v>
      </c>
      <c r="H23" s="15">
        <v>7354756</v>
      </c>
      <c r="I23" s="14">
        <v>6148151</v>
      </c>
      <c r="J23" s="6">
        <v>2519474</v>
      </c>
      <c r="K23" s="15">
        <v>3628677</v>
      </c>
      <c r="L23" s="8">
        <v>12556170</v>
      </c>
    </row>
    <row r="24" spans="1:12" x14ac:dyDescent="0.25">
      <c r="A24" s="22" t="s">
        <v>159</v>
      </c>
      <c r="B24" s="12">
        <f t="shared" ref="B24:H24" si="3">SUM(B20:B23)</f>
        <v>561600</v>
      </c>
      <c r="C24" s="5">
        <f t="shared" si="3"/>
        <v>0</v>
      </c>
      <c r="D24" s="5">
        <f t="shared" si="3"/>
        <v>412251</v>
      </c>
      <c r="E24" s="5">
        <f t="shared" si="3"/>
        <v>566036</v>
      </c>
      <c r="F24" s="5">
        <f t="shared" si="3"/>
        <v>23824534</v>
      </c>
      <c r="G24" s="5">
        <f t="shared" si="3"/>
        <v>1001996</v>
      </c>
      <c r="H24" s="13">
        <f t="shared" si="3"/>
        <v>26366417</v>
      </c>
      <c r="I24" s="12">
        <f>SUM(I20:I23)</f>
        <v>25287401</v>
      </c>
      <c r="J24" s="5">
        <f>SUM(J20:J23)</f>
        <v>10301806</v>
      </c>
      <c r="K24" s="13">
        <f>SUM(K20:K23)</f>
        <v>14985595</v>
      </c>
      <c r="L24" s="7">
        <f>SUM(L20:L23)</f>
        <v>47591343</v>
      </c>
    </row>
    <row r="25" spans="1:12" x14ac:dyDescent="0.25">
      <c r="A25" s="24"/>
      <c r="B25" s="32"/>
      <c r="C25" s="33"/>
      <c r="D25" s="33"/>
      <c r="E25" s="33"/>
      <c r="F25" s="33"/>
      <c r="G25" s="33"/>
      <c r="H25" s="34"/>
      <c r="I25" s="32"/>
      <c r="J25" s="33"/>
      <c r="K25" s="34"/>
      <c r="L25" s="35"/>
    </row>
    <row r="26" spans="1:12" x14ac:dyDescent="0.25">
      <c r="A26" s="22" t="s">
        <v>165</v>
      </c>
      <c r="B26" s="32"/>
      <c r="C26" s="33"/>
      <c r="D26" s="33"/>
      <c r="E26" s="33"/>
      <c r="F26" s="33"/>
      <c r="G26" s="33"/>
      <c r="H26" s="34"/>
      <c r="I26" s="32"/>
      <c r="J26" s="33"/>
      <c r="K26" s="34"/>
      <c r="L26" s="35"/>
    </row>
    <row r="27" spans="1:12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8">
        <v>0</v>
      </c>
    </row>
    <row r="28" spans="1:12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15">
        <v>0</v>
      </c>
      <c r="L28" s="8">
        <v>0</v>
      </c>
    </row>
    <row r="29" spans="1:12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15">
        <v>0</v>
      </c>
      <c r="L29" s="8">
        <v>0</v>
      </c>
    </row>
    <row r="30" spans="1:12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5">
        <v>0</v>
      </c>
      <c r="I30" s="14">
        <v>0</v>
      </c>
      <c r="J30" s="6">
        <v>0</v>
      </c>
      <c r="K30" s="15">
        <v>0</v>
      </c>
      <c r="L30" s="8">
        <v>0</v>
      </c>
    </row>
    <row r="31" spans="1:12" x14ac:dyDescent="0.25">
      <c r="A31" s="22" t="s">
        <v>159</v>
      </c>
      <c r="B31" s="12">
        <f t="shared" ref="B31:H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 t="shared" si="4"/>
        <v>0</v>
      </c>
      <c r="H31" s="13">
        <f t="shared" si="4"/>
        <v>0</v>
      </c>
      <c r="I31" s="12">
        <f>SUM(I27:I30)</f>
        <v>0</v>
      </c>
      <c r="J31" s="5">
        <f>SUM(J27:J30)</f>
        <v>0</v>
      </c>
      <c r="K31" s="13">
        <f>SUM(K27:K30)</f>
        <v>0</v>
      </c>
      <c r="L31" s="7">
        <f>SUM(L27:L30)</f>
        <v>0</v>
      </c>
    </row>
    <row r="32" spans="1:12" x14ac:dyDescent="0.25">
      <c r="A32" s="24"/>
      <c r="B32" s="32"/>
      <c r="C32" s="33"/>
      <c r="D32" s="33"/>
      <c r="E32" s="33"/>
      <c r="F32" s="33"/>
      <c r="G32" s="33"/>
      <c r="H32" s="34"/>
      <c r="I32" s="32"/>
      <c r="J32" s="33"/>
      <c r="K32" s="34"/>
      <c r="L32" s="35"/>
    </row>
    <row r="33" spans="1:12" x14ac:dyDescent="0.25">
      <c r="A33" s="22" t="s">
        <v>166</v>
      </c>
      <c r="B33" s="32"/>
      <c r="C33" s="33"/>
      <c r="D33" s="33"/>
      <c r="E33" s="33"/>
      <c r="F33" s="33"/>
      <c r="G33" s="33"/>
      <c r="H33" s="34"/>
      <c r="I33" s="32"/>
      <c r="J33" s="33"/>
      <c r="K33" s="34"/>
      <c r="L33" s="35"/>
    </row>
    <row r="34" spans="1:12" x14ac:dyDescent="0.25">
      <c r="A34" s="25" t="s">
        <v>149</v>
      </c>
      <c r="B34" s="14">
        <v>-203670.69</v>
      </c>
      <c r="C34" s="6">
        <v>0</v>
      </c>
      <c r="D34" s="6">
        <v>21388.47</v>
      </c>
      <c r="E34" s="6">
        <v>88434.14</v>
      </c>
      <c r="F34" s="6">
        <v>30000</v>
      </c>
      <c r="G34" s="6">
        <v>679360.52</v>
      </c>
      <c r="H34" s="15">
        <v>615512.43999999994</v>
      </c>
      <c r="I34" s="14">
        <v>1126530.74</v>
      </c>
      <c r="J34" s="6">
        <v>125893.16</v>
      </c>
      <c r="K34" s="15">
        <v>1000637.58</v>
      </c>
      <c r="L34" s="8">
        <v>7144018.6100000003</v>
      </c>
    </row>
    <row r="35" spans="1:12" x14ac:dyDescent="0.25">
      <c r="A35" s="25" t="s">
        <v>150</v>
      </c>
      <c r="B35" s="14">
        <v>208114.02</v>
      </c>
      <c r="C35" s="6">
        <v>0</v>
      </c>
      <c r="D35" s="6">
        <v>21388.47</v>
      </c>
      <c r="E35" s="6">
        <v>72157.179999999993</v>
      </c>
      <c r="F35" s="6">
        <v>0</v>
      </c>
      <c r="G35" s="6">
        <v>679360.52</v>
      </c>
      <c r="H35" s="15">
        <v>981020.19</v>
      </c>
      <c r="I35" s="14">
        <v>1562713.57</v>
      </c>
      <c r="J35" s="6">
        <v>49391.05</v>
      </c>
      <c r="K35" s="15">
        <v>1513322.52</v>
      </c>
      <c r="L35" s="8">
        <v>8203378.4299999997</v>
      </c>
    </row>
    <row r="36" spans="1:12" x14ac:dyDescent="0.25">
      <c r="A36" s="25" t="s">
        <v>151</v>
      </c>
      <c r="B36" s="14">
        <v>463753.66</v>
      </c>
      <c r="C36" s="6">
        <v>0</v>
      </c>
      <c r="D36" s="6">
        <v>21388.47</v>
      </c>
      <c r="E36" s="6">
        <v>73697.19</v>
      </c>
      <c r="F36" s="6">
        <v>0</v>
      </c>
      <c r="G36" s="6">
        <v>665392.56999999995</v>
      </c>
      <c r="H36" s="15">
        <v>1224231.8899999999</v>
      </c>
      <c r="I36" s="14">
        <v>1203276.27</v>
      </c>
      <c r="J36" s="6">
        <v>110462.44</v>
      </c>
      <c r="K36" s="15">
        <v>1092813.83</v>
      </c>
      <c r="L36" s="8">
        <v>8293489.6299999999</v>
      </c>
    </row>
    <row r="37" spans="1:12" x14ac:dyDescent="0.25">
      <c r="A37" s="25" t="s">
        <v>152</v>
      </c>
      <c r="B37" s="14">
        <v>424271.13</v>
      </c>
      <c r="C37" s="6">
        <v>0</v>
      </c>
      <c r="D37" s="6">
        <v>22812.55</v>
      </c>
      <c r="E37" s="6">
        <v>81763.22</v>
      </c>
      <c r="F37" s="6">
        <v>0</v>
      </c>
      <c r="G37" s="6">
        <v>665392.56999999995</v>
      </c>
      <c r="H37" s="15">
        <v>1194239.47</v>
      </c>
      <c r="I37" s="14">
        <v>1242626.31</v>
      </c>
      <c r="J37" s="6">
        <v>125475.73</v>
      </c>
      <c r="K37" s="15">
        <v>1117150.58</v>
      </c>
      <c r="L37" s="8">
        <v>8608739.7799999993</v>
      </c>
    </row>
    <row r="38" spans="1:12" x14ac:dyDescent="0.25">
      <c r="A38" s="22" t="s">
        <v>159</v>
      </c>
      <c r="B38" s="12">
        <f t="shared" ref="B38:H38" si="5">SUM(B34:B37)</f>
        <v>892468.12</v>
      </c>
      <c r="C38" s="5">
        <f t="shared" si="5"/>
        <v>0</v>
      </c>
      <c r="D38" s="5">
        <f t="shared" si="5"/>
        <v>86977.96</v>
      </c>
      <c r="E38" s="5">
        <f t="shared" si="5"/>
        <v>316051.73</v>
      </c>
      <c r="F38" s="5">
        <f t="shared" si="5"/>
        <v>30000</v>
      </c>
      <c r="G38" s="5">
        <f t="shared" si="5"/>
        <v>2689506.1799999997</v>
      </c>
      <c r="H38" s="13">
        <f t="shared" si="5"/>
        <v>4015003.9899999993</v>
      </c>
      <c r="I38" s="12">
        <f>SUM(I34:I37)</f>
        <v>5135146.8900000006</v>
      </c>
      <c r="J38" s="5">
        <f>SUM(J34:J37)</f>
        <v>411222.38</v>
      </c>
      <c r="K38" s="13">
        <f>SUM(K34:K37)</f>
        <v>4723924.51</v>
      </c>
      <c r="L38" s="7">
        <f>SUM(L34:L37)</f>
        <v>32249626.449999996</v>
      </c>
    </row>
    <row r="39" spans="1:12" x14ac:dyDescent="0.25">
      <c r="A39" s="24"/>
      <c r="B39" s="32"/>
      <c r="C39" s="33"/>
      <c r="D39" s="33"/>
      <c r="E39" s="33"/>
      <c r="F39" s="33"/>
      <c r="G39" s="33"/>
      <c r="H39" s="34"/>
      <c r="I39" s="32"/>
      <c r="J39" s="33"/>
      <c r="K39" s="34"/>
      <c r="L39" s="35"/>
    </row>
    <row r="40" spans="1:12" x14ac:dyDescent="0.25">
      <c r="A40" s="22" t="s">
        <v>167</v>
      </c>
      <c r="B40" s="32"/>
      <c r="C40" s="33"/>
      <c r="D40" s="33"/>
      <c r="E40" s="33"/>
      <c r="F40" s="33"/>
      <c r="G40" s="33"/>
      <c r="H40" s="34"/>
      <c r="I40" s="32"/>
      <c r="J40" s="33"/>
      <c r="K40" s="34"/>
      <c r="L40" s="35"/>
    </row>
    <row r="41" spans="1:12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15" t="s">
        <v>194</v>
      </c>
      <c r="I41" s="14" t="s">
        <v>194</v>
      </c>
      <c r="J41" s="6" t="s">
        <v>194</v>
      </c>
      <c r="K41" s="15" t="s">
        <v>194</v>
      </c>
      <c r="L41" s="8" t="s">
        <v>194</v>
      </c>
    </row>
    <row r="42" spans="1:12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15" t="s">
        <v>194</v>
      </c>
      <c r="I42" s="14" t="s">
        <v>194</v>
      </c>
      <c r="J42" s="6" t="s">
        <v>194</v>
      </c>
      <c r="K42" s="15" t="s">
        <v>194</v>
      </c>
      <c r="L42" s="8" t="s">
        <v>194</v>
      </c>
    </row>
    <row r="43" spans="1:12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15" t="s">
        <v>194</v>
      </c>
      <c r="I43" s="14" t="s">
        <v>194</v>
      </c>
      <c r="J43" s="6" t="s">
        <v>194</v>
      </c>
      <c r="K43" s="15" t="s">
        <v>194</v>
      </c>
      <c r="L43" s="8" t="s">
        <v>194</v>
      </c>
    </row>
    <row r="44" spans="1:12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15" t="s">
        <v>194</v>
      </c>
      <c r="I44" s="14" t="s">
        <v>194</v>
      </c>
      <c r="J44" s="6" t="s">
        <v>194</v>
      </c>
      <c r="K44" s="15" t="s">
        <v>194</v>
      </c>
      <c r="L44" s="8" t="s">
        <v>194</v>
      </c>
    </row>
    <row r="45" spans="1:12" x14ac:dyDescent="0.25">
      <c r="A45" s="22" t="s">
        <v>159</v>
      </c>
      <c r="B45" s="12">
        <f t="shared" ref="B45:H45" si="6">SUM(B41:B44)</f>
        <v>0</v>
      </c>
      <c r="C45" s="5">
        <f t="shared" si="6"/>
        <v>0</v>
      </c>
      <c r="D45" s="5">
        <f t="shared" si="6"/>
        <v>0</v>
      </c>
      <c r="E45" s="5">
        <f t="shared" si="6"/>
        <v>0</v>
      </c>
      <c r="F45" s="5">
        <f t="shared" si="6"/>
        <v>0</v>
      </c>
      <c r="G45" s="5">
        <f t="shared" si="6"/>
        <v>0</v>
      </c>
      <c r="H45" s="13">
        <f t="shared" si="6"/>
        <v>0</v>
      </c>
      <c r="I45" s="12">
        <f>SUM(I41:I44)</f>
        <v>0</v>
      </c>
      <c r="J45" s="5">
        <f>SUM(J41:J44)</f>
        <v>0</v>
      </c>
      <c r="K45" s="13">
        <f>SUM(K41:K44)</f>
        <v>0</v>
      </c>
      <c r="L45" s="7">
        <f>SUM(L41:L44)</f>
        <v>0</v>
      </c>
    </row>
    <row r="46" spans="1:12" x14ac:dyDescent="0.25">
      <c r="A46" s="24"/>
      <c r="B46" s="32"/>
      <c r="C46" s="33"/>
      <c r="D46" s="33"/>
      <c r="E46" s="33"/>
      <c r="F46" s="33"/>
      <c r="G46" s="33"/>
      <c r="H46" s="34"/>
      <c r="I46" s="32"/>
      <c r="J46" s="33"/>
      <c r="K46" s="34"/>
      <c r="L46" s="35"/>
    </row>
    <row r="47" spans="1:12" x14ac:dyDescent="0.25">
      <c r="A47" s="22" t="s">
        <v>168</v>
      </c>
      <c r="B47" s="32"/>
      <c r="C47" s="33"/>
      <c r="D47" s="33"/>
      <c r="E47" s="33"/>
      <c r="F47" s="33"/>
      <c r="G47" s="33"/>
      <c r="H47" s="34"/>
      <c r="I47" s="32"/>
      <c r="J47" s="33"/>
      <c r="K47" s="34"/>
      <c r="L47" s="35"/>
    </row>
    <row r="48" spans="1:12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15" t="s">
        <v>194</v>
      </c>
      <c r="I48" s="14" t="s">
        <v>194</v>
      </c>
      <c r="J48" s="6" t="s">
        <v>194</v>
      </c>
      <c r="K48" s="15" t="s">
        <v>194</v>
      </c>
      <c r="L48" s="8" t="s">
        <v>194</v>
      </c>
    </row>
    <row r="49" spans="1:12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15" t="s">
        <v>194</v>
      </c>
      <c r="I49" s="14" t="s">
        <v>194</v>
      </c>
      <c r="J49" s="6" t="s">
        <v>194</v>
      </c>
      <c r="K49" s="15" t="s">
        <v>194</v>
      </c>
      <c r="L49" s="8" t="s">
        <v>194</v>
      </c>
    </row>
    <row r="50" spans="1:12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15" t="s">
        <v>194</v>
      </c>
      <c r="L50" s="8" t="s">
        <v>194</v>
      </c>
    </row>
    <row r="51" spans="1:12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15" t="s">
        <v>194</v>
      </c>
      <c r="L51" s="8" t="s">
        <v>194</v>
      </c>
    </row>
    <row r="52" spans="1:12" x14ac:dyDescent="0.25">
      <c r="A52" s="22" t="s">
        <v>159</v>
      </c>
      <c r="B52" s="12">
        <f t="shared" ref="B52:H52" si="7">SUM(B48:B51)</f>
        <v>0</v>
      </c>
      <c r="C52" s="5">
        <f t="shared" si="7"/>
        <v>0</v>
      </c>
      <c r="D52" s="5">
        <f t="shared" si="7"/>
        <v>0</v>
      </c>
      <c r="E52" s="5">
        <f t="shared" si="7"/>
        <v>0</v>
      </c>
      <c r="F52" s="5">
        <f t="shared" si="7"/>
        <v>0</v>
      </c>
      <c r="G52" s="5">
        <f t="shared" si="7"/>
        <v>0</v>
      </c>
      <c r="H52" s="13">
        <f t="shared" si="7"/>
        <v>0</v>
      </c>
      <c r="I52" s="12">
        <f>SUM(I48:I51)</f>
        <v>0</v>
      </c>
      <c r="J52" s="5">
        <f>SUM(J48:J51)</f>
        <v>0</v>
      </c>
      <c r="K52" s="13">
        <f>SUM(K48:K51)</f>
        <v>0</v>
      </c>
      <c r="L52" s="7">
        <f>SUM(L48:L51)</f>
        <v>0</v>
      </c>
    </row>
    <row r="53" spans="1:12" x14ac:dyDescent="0.25">
      <c r="A53" s="24"/>
      <c r="B53" s="32"/>
      <c r="C53" s="33"/>
      <c r="D53" s="33"/>
      <c r="E53" s="33"/>
      <c r="F53" s="33"/>
      <c r="G53" s="33"/>
      <c r="H53" s="34"/>
      <c r="I53" s="32"/>
      <c r="J53" s="33"/>
      <c r="K53" s="34"/>
      <c r="L53" s="35"/>
    </row>
    <row r="54" spans="1:12" x14ac:dyDescent="0.25">
      <c r="A54" s="22" t="s">
        <v>169</v>
      </c>
      <c r="B54" s="32"/>
      <c r="C54" s="33"/>
      <c r="D54" s="33"/>
      <c r="E54" s="33"/>
      <c r="F54" s="33"/>
      <c r="G54" s="33"/>
      <c r="H54" s="34"/>
      <c r="I54" s="32"/>
      <c r="J54" s="33"/>
      <c r="K54" s="34"/>
      <c r="L54" s="35"/>
    </row>
    <row r="55" spans="1:12" x14ac:dyDescent="0.25">
      <c r="A55" s="25" t="s">
        <v>149</v>
      </c>
      <c r="B55" s="14">
        <v>63621</v>
      </c>
      <c r="C55" s="6">
        <v>0</v>
      </c>
      <c r="D55" s="6">
        <v>86737</v>
      </c>
      <c r="E55" s="6">
        <v>46219</v>
      </c>
      <c r="F55" s="6">
        <v>5014253</v>
      </c>
      <c r="G55" s="6">
        <v>3500</v>
      </c>
      <c r="H55" s="15">
        <v>5214330</v>
      </c>
      <c r="I55" s="14">
        <v>9146103</v>
      </c>
      <c r="J55" s="6">
        <v>2760887</v>
      </c>
      <c r="K55" s="15">
        <v>6385216</v>
      </c>
      <c r="L55" s="8">
        <v>25518774</v>
      </c>
    </row>
    <row r="56" spans="1:12" x14ac:dyDescent="0.25">
      <c r="A56" s="25" t="s">
        <v>150</v>
      </c>
      <c r="B56" s="14">
        <v>184516</v>
      </c>
      <c r="C56" s="6">
        <v>0</v>
      </c>
      <c r="D56" s="6">
        <v>86737</v>
      </c>
      <c r="E56" s="6">
        <v>35832</v>
      </c>
      <c r="F56" s="6">
        <v>6120645</v>
      </c>
      <c r="G56" s="6">
        <v>3500</v>
      </c>
      <c r="H56" s="15">
        <v>6431230</v>
      </c>
      <c r="I56" s="14">
        <v>8673237</v>
      </c>
      <c r="J56" s="6">
        <v>2965649</v>
      </c>
      <c r="K56" s="15">
        <v>5707588</v>
      </c>
      <c r="L56" s="8">
        <v>25863999</v>
      </c>
    </row>
    <row r="57" spans="1:12" x14ac:dyDescent="0.25">
      <c r="A57" s="25" t="s">
        <v>151</v>
      </c>
      <c r="B57" s="14">
        <v>231273</v>
      </c>
      <c r="C57" s="6">
        <v>0</v>
      </c>
      <c r="D57" s="6">
        <v>86478</v>
      </c>
      <c r="E57" s="6">
        <v>36028</v>
      </c>
      <c r="F57" s="6">
        <v>4243127</v>
      </c>
      <c r="G57" s="6">
        <v>3500</v>
      </c>
      <c r="H57" s="15">
        <v>4600406</v>
      </c>
      <c r="I57" s="14">
        <v>7380596</v>
      </c>
      <c r="J57" s="6">
        <v>2603004</v>
      </c>
      <c r="K57" s="15">
        <v>4777592</v>
      </c>
      <c r="L57" s="8">
        <v>22760366</v>
      </c>
    </row>
    <row r="58" spans="1:12" x14ac:dyDescent="0.25">
      <c r="A58" s="25" t="s">
        <v>152</v>
      </c>
      <c r="B58" s="14">
        <v>431107</v>
      </c>
      <c r="C58" s="6">
        <v>0</v>
      </c>
      <c r="D58" s="6">
        <v>86478</v>
      </c>
      <c r="E58" s="6">
        <v>40292</v>
      </c>
      <c r="F58" s="6">
        <v>3802322</v>
      </c>
      <c r="G58" s="6">
        <v>3500</v>
      </c>
      <c r="H58" s="15">
        <v>4363699</v>
      </c>
      <c r="I58" s="14">
        <v>6756964</v>
      </c>
      <c r="J58" s="6">
        <v>2088650</v>
      </c>
      <c r="K58" s="15">
        <v>4668314</v>
      </c>
      <c r="L58" s="8">
        <v>22356782</v>
      </c>
    </row>
    <row r="59" spans="1:12" x14ac:dyDescent="0.25">
      <c r="A59" s="22" t="s">
        <v>159</v>
      </c>
      <c r="B59" s="12">
        <f t="shared" ref="B59:H59" si="8">SUM(B55:B58)</f>
        <v>910517</v>
      </c>
      <c r="C59" s="5">
        <f t="shared" si="8"/>
        <v>0</v>
      </c>
      <c r="D59" s="5">
        <f t="shared" si="8"/>
        <v>346430</v>
      </c>
      <c r="E59" s="5">
        <f t="shared" si="8"/>
        <v>158371</v>
      </c>
      <c r="F59" s="5">
        <f t="shared" si="8"/>
        <v>19180347</v>
      </c>
      <c r="G59" s="5">
        <f t="shared" si="8"/>
        <v>14000</v>
      </c>
      <c r="H59" s="13">
        <f t="shared" si="8"/>
        <v>20609665</v>
      </c>
      <c r="I59" s="12">
        <f>SUM(I55:I58)</f>
        <v>31956900</v>
      </c>
      <c r="J59" s="5">
        <f>SUM(J55:J58)</f>
        <v>10418190</v>
      </c>
      <c r="K59" s="13">
        <f>SUM(K55:K58)</f>
        <v>21538710</v>
      </c>
      <c r="L59" s="7">
        <f>SUM(L55:L58)</f>
        <v>96499921</v>
      </c>
    </row>
    <row r="60" spans="1:12" x14ac:dyDescent="0.25">
      <c r="A60" s="24"/>
      <c r="B60" s="32"/>
      <c r="C60" s="33"/>
      <c r="D60" s="33"/>
      <c r="E60" s="33"/>
      <c r="F60" s="33"/>
      <c r="G60" s="33"/>
      <c r="H60" s="34"/>
      <c r="I60" s="32"/>
      <c r="J60" s="33"/>
      <c r="K60" s="34"/>
      <c r="L60" s="35"/>
    </row>
    <row r="61" spans="1:12" x14ac:dyDescent="0.25">
      <c r="A61" s="22" t="s">
        <v>170</v>
      </c>
      <c r="B61" s="32"/>
      <c r="C61" s="33"/>
      <c r="D61" s="33"/>
      <c r="E61" s="33"/>
      <c r="F61" s="33"/>
      <c r="G61" s="33"/>
      <c r="H61" s="34"/>
      <c r="I61" s="32"/>
      <c r="J61" s="33"/>
      <c r="K61" s="34"/>
      <c r="L61" s="35"/>
    </row>
    <row r="62" spans="1:12" x14ac:dyDescent="0.25">
      <c r="A62" s="25" t="s">
        <v>149</v>
      </c>
      <c r="B62" s="14">
        <v>215549</v>
      </c>
      <c r="C62" s="6">
        <v>0</v>
      </c>
      <c r="D62" s="6">
        <v>67272</v>
      </c>
      <c r="E62" s="6">
        <v>98041</v>
      </c>
      <c r="F62" s="6">
        <v>9679701</v>
      </c>
      <c r="G62" s="6">
        <v>0</v>
      </c>
      <c r="H62" s="15">
        <v>10060563</v>
      </c>
      <c r="I62" s="14">
        <v>10900917</v>
      </c>
      <c r="J62" s="6">
        <v>3241449</v>
      </c>
      <c r="K62" s="15">
        <v>7659468</v>
      </c>
      <c r="L62" s="8">
        <v>25873504</v>
      </c>
    </row>
    <row r="63" spans="1:12" x14ac:dyDescent="0.25">
      <c r="A63" s="25" t="s">
        <v>150</v>
      </c>
      <c r="B63" s="14">
        <v>-1701</v>
      </c>
      <c r="C63" s="6">
        <v>0</v>
      </c>
      <c r="D63" s="6">
        <v>67272</v>
      </c>
      <c r="E63" s="6">
        <v>92721</v>
      </c>
      <c r="F63" s="6">
        <v>11643346</v>
      </c>
      <c r="G63" s="6">
        <v>0</v>
      </c>
      <c r="H63" s="15">
        <v>11801638</v>
      </c>
      <c r="I63" s="14">
        <v>11167688</v>
      </c>
      <c r="J63" s="6">
        <v>3312710</v>
      </c>
      <c r="K63" s="15">
        <v>7854978</v>
      </c>
      <c r="L63" s="8">
        <v>27426748</v>
      </c>
    </row>
    <row r="64" spans="1:12" x14ac:dyDescent="0.25">
      <c r="A64" s="25" t="s">
        <v>151</v>
      </c>
      <c r="B64" s="14">
        <v>109753</v>
      </c>
      <c r="C64" s="6">
        <v>0</v>
      </c>
      <c r="D64" s="6">
        <v>82365</v>
      </c>
      <c r="E64" s="6">
        <v>80049</v>
      </c>
      <c r="F64" s="6">
        <v>8406428</v>
      </c>
      <c r="G64" s="6">
        <v>0</v>
      </c>
      <c r="H64" s="15">
        <v>8678595</v>
      </c>
      <c r="I64" s="14">
        <v>10670640</v>
      </c>
      <c r="J64" s="6">
        <v>3338831</v>
      </c>
      <c r="K64" s="15">
        <v>7331809</v>
      </c>
      <c r="L64" s="8">
        <v>23428251</v>
      </c>
    </row>
    <row r="65" spans="1:12" x14ac:dyDescent="0.25">
      <c r="A65" s="25" t="s">
        <v>152</v>
      </c>
      <c r="B65" s="14">
        <v>217562</v>
      </c>
      <c r="C65" s="6">
        <v>0</v>
      </c>
      <c r="D65" s="6">
        <v>82365</v>
      </c>
      <c r="E65" s="6">
        <v>106546</v>
      </c>
      <c r="F65" s="6">
        <v>6729484</v>
      </c>
      <c r="G65" s="6">
        <v>0</v>
      </c>
      <c r="H65" s="15">
        <v>7135957</v>
      </c>
      <c r="I65" s="14">
        <v>9994608</v>
      </c>
      <c r="J65" s="6">
        <v>3010562</v>
      </c>
      <c r="K65" s="15">
        <v>6984046</v>
      </c>
      <c r="L65" s="8">
        <v>22497679</v>
      </c>
    </row>
    <row r="66" spans="1:12" x14ac:dyDescent="0.25">
      <c r="A66" s="22" t="s">
        <v>159</v>
      </c>
      <c r="B66" s="12">
        <f t="shared" ref="B66:H66" si="9">SUM(B62:B65)</f>
        <v>541163</v>
      </c>
      <c r="C66" s="5">
        <f t="shared" si="9"/>
        <v>0</v>
      </c>
      <c r="D66" s="5">
        <f t="shared" si="9"/>
        <v>299274</v>
      </c>
      <c r="E66" s="5">
        <f t="shared" si="9"/>
        <v>377357</v>
      </c>
      <c r="F66" s="5">
        <f t="shared" si="9"/>
        <v>36458959</v>
      </c>
      <c r="G66" s="5">
        <f t="shared" si="9"/>
        <v>0</v>
      </c>
      <c r="H66" s="13">
        <f t="shared" si="9"/>
        <v>37676753</v>
      </c>
      <c r="I66" s="12">
        <f>SUM(I62:I65)</f>
        <v>42733853</v>
      </c>
      <c r="J66" s="5">
        <f>SUM(J62:J65)</f>
        <v>12903552</v>
      </c>
      <c r="K66" s="13">
        <f>SUM(K62:K65)</f>
        <v>29830301</v>
      </c>
      <c r="L66" s="7">
        <f>SUM(L62:L65)</f>
        <v>99226182</v>
      </c>
    </row>
    <row r="67" spans="1:12" x14ac:dyDescent="0.25">
      <c r="A67" s="24"/>
      <c r="B67" s="32"/>
      <c r="C67" s="33"/>
      <c r="D67" s="33"/>
      <c r="E67" s="33"/>
      <c r="F67" s="33"/>
      <c r="G67" s="33"/>
      <c r="H67" s="34"/>
      <c r="I67" s="32"/>
      <c r="J67" s="33"/>
      <c r="K67" s="34"/>
      <c r="L67" s="35"/>
    </row>
    <row r="68" spans="1:12" x14ac:dyDescent="0.25">
      <c r="A68" s="22" t="s">
        <v>171</v>
      </c>
      <c r="B68" s="32"/>
      <c r="C68" s="33"/>
      <c r="D68" s="33"/>
      <c r="E68" s="33"/>
      <c r="F68" s="33"/>
      <c r="G68" s="33"/>
      <c r="H68" s="34"/>
      <c r="I68" s="32"/>
      <c r="J68" s="33"/>
      <c r="K68" s="34"/>
      <c r="L68" s="35"/>
    </row>
    <row r="69" spans="1:12" x14ac:dyDescent="0.25">
      <c r="A69" s="25" t="s">
        <v>149</v>
      </c>
      <c r="B69" s="14">
        <v>160686</v>
      </c>
      <c r="C69" s="6">
        <v>0</v>
      </c>
      <c r="D69" s="6">
        <v>79558</v>
      </c>
      <c r="E69" s="6">
        <v>50877</v>
      </c>
      <c r="F69" s="6">
        <v>8304007</v>
      </c>
      <c r="G69" s="6">
        <v>1030852</v>
      </c>
      <c r="H69" s="15">
        <v>9625980</v>
      </c>
      <c r="I69" s="14">
        <v>13025052</v>
      </c>
      <c r="J69" s="6">
        <v>4557188</v>
      </c>
      <c r="K69" s="15">
        <v>8467864</v>
      </c>
      <c r="L69" s="8">
        <v>38896165</v>
      </c>
    </row>
    <row r="70" spans="1:12" x14ac:dyDescent="0.25">
      <c r="A70" s="25" t="s">
        <v>150</v>
      </c>
      <c r="B70" s="14">
        <v>318878</v>
      </c>
      <c r="C70" s="6">
        <v>0</v>
      </c>
      <c r="D70" s="6">
        <v>79558</v>
      </c>
      <c r="E70" s="6">
        <v>61166</v>
      </c>
      <c r="F70" s="6">
        <v>9036807</v>
      </c>
      <c r="G70" s="6">
        <v>726014</v>
      </c>
      <c r="H70" s="15">
        <v>10222423</v>
      </c>
      <c r="I70" s="14">
        <v>12648976</v>
      </c>
      <c r="J70" s="6">
        <v>4486111</v>
      </c>
      <c r="K70" s="15">
        <v>8162865</v>
      </c>
      <c r="L70" s="8">
        <v>39365398</v>
      </c>
    </row>
    <row r="71" spans="1:12" x14ac:dyDescent="0.25">
      <c r="A71" s="25" t="s">
        <v>151</v>
      </c>
      <c r="B71" s="14">
        <v>-22378</v>
      </c>
      <c r="C71" s="6">
        <v>0</v>
      </c>
      <c r="D71" s="6">
        <v>69765</v>
      </c>
      <c r="E71" s="6">
        <v>52029</v>
      </c>
      <c r="F71" s="6">
        <v>5306107</v>
      </c>
      <c r="G71" s="6">
        <v>417410</v>
      </c>
      <c r="H71" s="15">
        <v>5822933</v>
      </c>
      <c r="I71" s="14">
        <v>11489526</v>
      </c>
      <c r="J71" s="6">
        <v>4155882</v>
      </c>
      <c r="K71" s="15">
        <v>7333644</v>
      </c>
      <c r="L71" s="8">
        <v>34012480</v>
      </c>
    </row>
    <row r="72" spans="1:12" x14ac:dyDescent="0.25">
      <c r="A72" s="25" t="s">
        <v>152</v>
      </c>
      <c r="B72" s="14">
        <v>52118</v>
      </c>
      <c r="C72" s="6">
        <v>0</v>
      </c>
      <c r="D72" s="6">
        <v>69765</v>
      </c>
      <c r="E72" s="6">
        <v>64222</v>
      </c>
      <c r="F72" s="6">
        <v>4118423</v>
      </c>
      <c r="G72" s="6">
        <v>5929613</v>
      </c>
      <c r="H72" s="15">
        <v>10234141</v>
      </c>
      <c r="I72" s="14">
        <v>11977885</v>
      </c>
      <c r="J72" s="6">
        <v>4499855</v>
      </c>
      <c r="K72" s="15">
        <v>7478030</v>
      </c>
      <c r="L72" s="8">
        <v>40046520</v>
      </c>
    </row>
    <row r="73" spans="1:12" x14ac:dyDescent="0.25">
      <c r="A73" s="22" t="s">
        <v>159</v>
      </c>
      <c r="B73" s="12">
        <f t="shared" ref="B73:H73" si="10">SUM(B69:B72)</f>
        <v>509304</v>
      </c>
      <c r="C73" s="5">
        <f t="shared" si="10"/>
        <v>0</v>
      </c>
      <c r="D73" s="5">
        <f t="shared" si="10"/>
        <v>298646</v>
      </c>
      <c r="E73" s="5">
        <f t="shared" si="10"/>
        <v>228294</v>
      </c>
      <c r="F73" s="5">
        <f t="shared" si="10"/>
        <v>26765344</v>
      </c>
      <c r="G73" s="5">
        <f t="shared" si="10"/>
        <v>8103889</v>
      </c>
      <c r="H73" s="13">
        <f t="shared" si="10"/>
        <v>35905477</v>
      </c>
      <c r="I73" s="12">
        <f>SUM(I69:I72)</f>
        <v>49141439</v>
      </c>
      <c r="J73" s="5">
        <f>SUM(J69:J72)</f>
        <v>17699036</v>
      </c>
      <c r="K73" s="13">
        <f>SUM(K69:K72)</f>
        <v>31442403</v>
      </c>
      <c r="L73" s="7">
        <f>SUM(L69:L72)</f>
        <v>152320563</v>
      </c>
    </row>
    <row r="74" spans="1:12" x14ac:dyDescent="0.25">
      <c r="A74" s="24"/>
      <c r="B74" s="32"/>
      <c r="C74" s="33"/>
      <c r="D74" s="33"/>
      <c r="E74" s="33"/>
      <c r="F74" s="33"/>
      <c r="G74" s="33"/>
      <c r="H74" s="34"/>
      <c r="I74" s="32"/>
      <c r="J74" s="33"/>
      <c r="K74" s="34"/>
      <c r="L74" s="35"/>
    </row>
    <row r="75" spans="1:12" x14ac:dyDescent="0.25">
      <c r="A75" s="22" t="s">
        <v>172</v>
      </c>
      <c r="B75" s="32"/>
      <c r="C75" s="33"/>
      <c r="D75" s="33"/>
      <c r="E75" s="33"/>
      <c r="F75" s="33"/>
      <c r="G75" s="33"/>
      <c r="H75" s="34"/>
      <c r="I75" s="32"/>
      <c r="J75" s="33"/>
      <c r="K75" s="34"/>
      <c r="L75" s="35"/>
    </row>
    <row r="76" spans="1:12" x14ac:dyDescent="0.25">
      <c r="A76" s="25" t="s">
        <v>149</v>
      </c>
      <c r="B76" s="14">
        <v>1000</v>
      </c>
      <c r="C76" s="6">
        <v>0</v>
      </c>
      <c r="D76" s="6">
        <v>20354</v>
      </c>
      <c r="E76" s="6">
        <v>-21157</v>
      </c>
      <c r="F76" s="6">
        <v>0</v>
      </c>
      <c r="G76" s="6">
        <v>-707079</v>
      </c>
      <c r="H76" s="15">
        <v>-706882</v>
      </c>
      <c r="I76" s="14">
        <v>4775164</v>
      </c>
      <c r="J76" s="6">
        <v>1240707</v>
      </c>
      <c r="K76" s="15">
        <v>3534457</v>
      </c>
      <c r="L76" s="8">
        <v>3647359</v>
      </c>
    </row>
    <row r="77" spans="1:12" x14ac:dyDescent="0.25">
      <c r="A77" s="25" t="s">
        <v>150</v>
      </c>
      <c r="B77" s="14">
        <v>1000</v>
      </c>
      <c r="C77" s="6">
        <v>0</v>
      </c>
      <c r="D77" s="6">
        <v>20354</v>
      </c>
      <c r="E77" s="6">
        <v>7248</v>
      </c>
      <c r="F77" s="6">
        <v>0</v>
      </c>
      <c r="G77" s="6">
        <v>0</v>
      </c>
      <c r="H77" s="15">
        <v>28602</v>
      </c>
      <c r="I77" s="14">
        <v>4237805</v>
      </c>
      <c r="J77" s="6">
        <v>1357016</v>
      </c>
      <c r="K77" s="15">
        <v>2880789</v>
      </c>
      <c r="L77" s="8">
        <v>3714994</v>
      </c>
    </row>
    <row r="78" spans="1:12" x14ac:dyDescent="0.25">
      <c r="A78" s="25" t="s">
        <v>151</v>
      </c>
      <c r="B78" s="14">
        <v>6975</v>
      </c>
      <c r="C78" s="6">
        <v>0</v>
      </c>
      <c r="D78" s="6">
        <v>20354</v>
      </c>
      <c r="E78" s="6">
        <v>18185</v>
      </c>
      <c r="F78" s="6">
        <v>0</v>
      </c>
      <c r="G78" s="6">
        <v>0</v>
      </c>
      <c r="H78" s="15">
        <v>45514</v>
      </c>
      <c r="I78" s="14">
        <v>4566122</v>
      </c>
      <c r="J78" s="6">
        <v>1379584</v>
      </c>
      <c r="K78" s="15">
        <v>3186538</v>
      </c>
      <c r="L78" s="8">
        <v>4114581</v>
      </c>
    </row>
    <row r="79" spans="1:12" x14ac:dyDescent="0.25">
      <c r="A79" s="25" t="s">
        <v>152</v>
      </c>
      <c r="B79" s="14">
        <v>1000</v>
      </c>
      <c r="C79" s="6">
        <v>0</v>
      </c>
      <c r="D79" s="6">
        <v>20354</v>
      </c>
      <c r="E79" s="6">
        <v>116456</v>
      </c>
      <c r="F79" s="6">
        <v>0</v>
      </c>
      <c r="G79" s="6">
        <v>0</v>
      </c>
      <c r="H79" s="15">
        <v>137810</v>
      </c>
      <c r="I79" s="14">
        <v>3728949</v>
      </c>
      <c r="J79" s="6">
        <v>1453361</v>
      </c>
      <c r="K79" s="15">
        <v>2275588</v>
      </c>
      <c r="L79" s="8">
        <v>3195736</v>
      </c>
    </row>
    <row r="80" spans="1:12" x14ac:dyDescent="0.25">
      <c r="A80" s="22" t="s">
        <v>159</v>
      </c>
      <c r="B80" s="12">
        <f t="shared" ref="B80:H80" si="11">SUM(B76:B79)</f>
        <v>9975</v>
      </c>
      <c r="C80" s="5">
        <f t="shared" si="11"/>
        <v>0</v>
      </c>
      <c r="D80" s="5">
        <f t="shared" si="11"/>
        <v>81416</v>
      </c>
      <c r="E80" s="5">
        <f t="shared" si="11"/>
        <v>120732</v>
      </c>
      <c r="F80" s="5">
        <f t="shared" si="11"/>
        <v>0</v>
      </c>
      <c r="G80" s="5">
        <f t="shared" si="11"/>
        <v>-707079</v>
      </c>
      <c r="H80" s="13">
        <f t="shared" si="11"/>
        <v>-494956</v>
      </c>
      <c r="I80" s="12">
        <f>SUM(I76:I79)</f>
        <v>17308040</v>
      </c>
      <c r="J80" s="5">
        <f>SUM(J76:J79)</f>
        <v>5430668</v>
      </c>
      <c r="K80" s="13">
        <f>SUM(K76:K79)</f>
        <v>11877372</v>
      </c>
      <c r="L80" s="7">
        <f>SUM(L76:L79)</f>
        <v>14672670</v>
      </c>
    </row>
    <row r="81" spans="1:12" x14ac:dyDescent="0.25">
      <c r="A81" s="24"/>
      <c r="B81" s="32"/>
      <c r="C81" s="33"/>
      <c r="D81" s="33"/>
      <c r="E81" s="33"/>
      <c r="F81" s="33"/>
      <c r="G81" s="33"/>
      <c r="H81" s="34"/>
      <c r="I81" s="32"/>
      <c r="J81" s="33"/>
      <c r="K81" s="34"/>
      <c r="L81" s="35"/>
    </row>
    <row r="82" spans="1:12" x14ac:dyDescent="0.25">
      <c r="A82" s="22" t="s">
        <v>173</v>
      </c>
      <c r="B82" s="32"/>
      <c r="C82" s="33"/>
      <c r="D82" s="33"/>
      <c r="E82" s="33"/>
      <c r="F82" s="33"/>
      <c r="G82" s="33"/>
      <c r="H82" s="34"/>
      <c r="I82" s="32"/>
      <c r="J82" s="33"/>
      <c r="K82" s="34"/>
      <c r="L82" s="35"/>
    </row>
    <row r="83" spans="1:12" x14ac:dyDescent="0.25">
      <c r="A83" s="25" t="s">
        <v>149</v>
      </c>
      <c r="B83" s="14">
        <v>1157</v>
      </c>
      <c r="C83" s="6">
        <v>0</v>
      </c>
      <c r="D83" s="6">
        <v>112838.09</v>
      </c>
      <c r="E83" s="6">
        <v>27705.87</v>
      </c>
      <c r="F83" s="6">
        <v>0</v>
      </c>
      <c r="G83" s="6">
        <v>168041.76</v>
      </c>
      <c r="H83" s="15">
        <v>309742.71999999997</v>
      </c>
      <c r="I83" s="14">
        <v>4062325.99</v>
      </c>
      <c r="J83" s="6">
        <v>927956.45</v>
      </c>
      <c r="K83" s="15">
        <v>3134369.54</v>
      </c>
      <c r="L83" s="8">
        <v>4100411.61</v>
      </c>
    </row>
    <row r="84" spans="1:12" x14ac:dyDescent="0.25">
      <c r="A84" s="25" t="s">
        <v>150</v>
      </c>
      <c r="B84" s="14">
        <v>913</v>
      </c>
      <c r="C84" s="6">
        <v>0</v>
      </c>
      <c r="D84" s="6">
        <v>112838.09</v>
      </c>
      <c r="E84" s="6">
        <v>18779.310000000001</v>
      </c>
      <c r="F84" s="6">
        <v>0</v>
      </c>
      <c r="G84" s="6">
        <v>213251.62</v>
      </c>
      <c r="H84" s="15">
        <v>345782.02</v>
      </c>
      <c r="I84" s="14">
        <v>3342907.56</v>
      </c>
      <c r="J84" s="6">
        <v>980525.73</v>
      </c>
      <c r="K84" s="15">
        <v>2362381.83</v>
      </c>
      <c r="L84" s="8">
        <v>3342900.6</v>
      </c>
    </row>
    <row r="85" spans="1:12" x14ac:dyDescent="0.25">
      <c r="A85" s="25" t="s">
        <v>151</v>
      </c>
      <c r="B85" s="14">
        <v>4570</v>
      </c>
      <c r="C85" s="6">
        <v>0</v>
      </c>
      <c r="D85" s="6">
        <v>112838.09</v>
      </c>
      <c r="E85" s="6">
        <v>9174.26</v>
      </c>
      <c r="F85" s="6">
        <v>0</v>
      </c>
      <c r="G85" s="6">
        <v>246306.83</v>
      </c>
      <c r="H85" s="15">
        <v>372889.18</v>
      </c>
      <c r="I85" s="14">
        <v>2952990.82</v>
      </c>
      <c r="J85" s="6">
        <v>987876.12</v>
      </c>
      <c r="K85" s="15">
        <v>1965114.7</v>
      </c>
      <c r="L85" s="8">
        <v>2941003.69</v>
      </c>
    </row>
    <row r="86" spans="1:12" x14ac:dyDescent="0.25">
      <c r="A86" s="25" t="s">
        <v>152</v>
      </c>
      <c r="B86" s="14">
        <v>1311.01</v>
      </c>
      <c r="C86" s="6">
        <v>0</v>
      </c>
      <c r="D86" s="6">
        <v>74220.02</v>
      </c>
      <c r="E86" s="6">
        <v>28631.77</v>
      </c>
      <c r="F86" s="6">
        <v>0</v>
      </c>
      <c r="G86" s="6">
        <v>83353.009999999995</v>
      </c>
      <c r="H86" s="15">
        <v>187515.81</v>
      </c>
      <c r="I86" s="14">
        <v>1579263.7</v>
      </c>
      <c r="J86" s="6">
        <v>-434791.06</v>
      </c>
      <c r="K86" s="15">
        <v>2014054.76</v>
      </c>
      <c r="L86" s="8">
        <v>2777307.28</v>
      </c>
    </row>
    <row r="87" spans="1:12" x14ac:dyDescent="0.25">
      <c r="A87" s="22" t="s">
        <v>159</v>
      </c>
      <c r="B87" s="12">
        <f t="shared" ref="B87:H87" si="12">SUM(B83:B86)</f>
        <v>7951.01</v>
      </c>
      <c r="C87" s="5">
        <f t="shared" si="12"/>
        <v>0</v>
      </c>
      <c r="D87" s="5">
        <f t="shared" si="12"/>
        <v>412734.29000000004</v>
      </c>
      <c r="E87" s="5">
        <f t="shared" si="12"/>
        <v>84291.21</v>
      </c>
      <c r="F87" s="5">
        <f t="shared" si="12"/>
        <v>0</v>
      </c>
      <c r="G87" s="5">
        <f t="shared" si="12"/>
        <v>710953.22</v>
      </c>
      <c r="H87" s="13">
        <f t="shared" si="12"/>
        <v>1215929.73</v>
      </c>
      <c r="I87" s="12">
        <f>SUM(I83:I86)</f>
        <v>11937488.07</v>
      </c>
      <c r="J87" s="5">
        <f>SUM(J83:J86)</f>
        <v>2461567.2399999998</v>
      </c>
      <c r="K87" s="13">
        <f>SUM(K83:K86)</f>
        <v>9475920.8300000001</v>
      </c>
      <c r="L87" s="7">
        <f>SUM(L83:L86)</f>
        <v>13161623.18</v>
      </c>
    </row>
    <row r="88" spans="1:12" x14ac:dyDescent="0.25">
      <c r="A88" s="24"/>
      <c r="B88" s="32"/>
      <c r="C88" s="33"/>
      <c r="D88" s="33"/>
      <c r="E88" s="33"/>
      <c r="F88" s="33"/>
      <c r="G88" s="33"/>
      <c r="H88" s="34"/>
      <c r="I88" s="32"/>
      <c r="J88" s="33"/>
      <c r="K88" s="34"/>
      <c r="L88" s="35"/>
    </row>
    <row r="89" spans="1:12" x14ac:dyDescent="0.25">
      <c r="A89" s="22" t="s">
        <v>174</v>
      </c>
      <c r="B89" s="32"/>
      <c r="C89" s="33"/>
      <c r="D89" s="33"/>
      <c r="E89" s="33"/>
      <c r="F89" s="33"/>
      <c r="G89" s="33"/>
      <c r="H89" s="34"/>
      <c r="I89" s="32"/>
      <c r="J89" s="33"/>
      <c r="K89" s="34"/>
      <c r="L89" s="35"/>
    </row>
    <row r="90" spans="1:12" x14ac:dyDescent="0.25">
      <c r="A90" s="25" t="s">
        <v>149</v>
      </c>
      <c r="B90" s="14">
        <v>-1281.31</v>
      </c>
      <c r="C90" s="6">
        <v>0</v>
      </c>
      <c r="D90" s="6">
        <v>92658.46</v>
      </c>
      <c r="E90" s="6">
        <v>55288.28</v>
      </c>
      <c r="F90" s="6">
        <v>0</v>
      </c>
      <c r="G90" s="6">
        <v>-25626.65</v>
      </c>
      <c r="H90" s="15">
        <v>121038.78</v>
      </c>
      <c r="I90" s="14">
        <v>2121072.85</v>
      </c>
      <c r="J90" s="6">
        <v>119106.35</v>
      </c>
      <c r="K90" s="15">
        <v>2001966.5</v>
      </c>
      <c r="L90" s="8">
        <v>2300964.54</v>
      </c>
    </row>
    <row r="91" spans="1:12" x14ac:dyDescent="0.25">
      <c r="A91" s="25" t="s">
        <v>150</v>
      </c>
      <c r="B91" s="14">
        <v>-1600.05</v>
      </c>
      <c r="C91" s="6">
        <v>0</v>
      </c>
      <c r="D91" s="6">
        <v>92658.46</v>
      </c>
      <c r="E91" s="6">
        <v>45601.54</v>
      </c>
      <c r="F91" s="6">
        <v>0</v>
      </c>
      <c r="G91" s="6">
        <v>-82106.8</v>
      </c>
      <c r="H91" s="15">
        <v>54553.15</v>
      </c>
      <c r="I91" s="14">
        <v>1852585.59</v>
      </c>
      <c r="J91" s="6">
        <v>69056.84</v>
      </c>
      <c r="K91" s="15">
        <v>1783528.75</v>
      </c>
      <c r="L91" s="8">
        <v>2006635.42</v>
      </c>
    </row>
    <row r="92" spans="1:12" x14ac:dyDescent="0.25">
      <c r="A92" s="25" t="s">
        <v>151</v>
      </c>
      <c r="B92" s="14">
        <v>400</v>
      </c>
      <c r="C92" s="6">
        <v>0</v>
      </c>
      <c r="D92" s="6">
        <v>92658.46</v>
      </c>
      <c r="E92" s="6">
        <v>33048.94</v>
      </c>
      <c r="F92" s="6">
        <v>0</v>
      </c>
      <c r="G92" s="6">
        <v>-93828.5</v>
      </c>
      <c r="H92" s="15">
        <v>32278.9</v>
      </c>
      <c r="I92" s="14">
        <v>1936072.14</v>
      </c>
      <c r="J92" s="6">
        <v>84796.37</v>
      </c>
      <c r="K92" s="15">
        <v>1851275.77</v>
      </c>
      <c r="L92" s="8">
        <v>2047728.87</v>
      </c>
    </row>
    <row r="93" spans="1:12" x14ac:dyDescent="0.25">
      <c r="A93" s="25" t="s">
        <v>152</v>
      </c>
      <c r="B93" s="14">
        <v>-1873.45</v>
      </c>
      <c r="C93" s="6">
        <v>0</v>
      </c>
      <c r="D93" s="6">
        <v>78997.33</v>
      </c>
      <c r="E93" s="6">
        <v>45962.27</v>
      </c>
      <c r="F93" s="6">
        <v>0</v>
      </c>
      <c r="G93" s="6">
        <v>48535.93</v>
      </c>
      <c r="H93" s="15">
        <v>171622.08</v>
      </c>
      <c r="I93" s="14">
        <v>1819252.45</v>
      </c>
      <c r="J93" s="6">
        <v>269307.08</v>
      </c>
      <c r="K93" s="15">
        <v>1549945.37</v>
      </c>
      <c r="L93" s="8">
        <v>1857641.28</v>
      </c>
    </row>
    <row r="94" spans="1:12" x14ac:dyDescent="0.25">
      <c r="A94" s="22" t="s">
        <v>159</v>
      </c>
      <c r="B94" s="12">
        <f t="shared" ref="B94:H94" si="13">SUM(B90:B93)</f>
        <v>-4354.8099999999995</v>
      </c>
      <c r="C94" s="5">
        <f t="shared" si="13"/>
        <v>0</v>
      </c>
      <c r="D94" s="5">
        <f t="shared" si="13"/>
        <v>356972.71</v>
      </c>
      <c r="E94" s="5">
        <f t="shared" si="13"/>
        <v>179901.03</v>
      </c>
      <c r="F94" s="5">
        <f t="shared" si="13"/>
        <v>0</v>
      </c>
      <c r="G94" s="5">
        <f t="shared" si="13"/>
        <v>-153026.02000000002</v>
      </c>
      <c r="H94" s="13">
        <f t="shared" si="13"/>
        <v>379492.91</v>
      </c>
      <c r="I94" s="12">
        <f>SUM(I90:I93)</f>
        <v>7728983.0300000003</v>
      </c>
      <c r="J94" s="5">
        <f>SUM(J90:J93)</f>
        <v>542266.64</v>
      </c>
      <c r="K94" s="13">
        <f>SUM(K90:K93)</f>
        <v>7186716.3899999997</v>
      </c>
      <c r="L94" s="7">
        <f>SUM(L90:L93)</f>
        <v>8212970.1100000003</v>
      </c>
    </row>
    <row r="95" spans="1:12" x14ac:dyDescent="0.25">
      <c r="A95" s="24"/>
      <c r="B95" s="32"/>
      <c r="C95" s="33"/>
      <c r="D95" s="33"/>
      <c r="E95" s="33"/>
      <c r="F95" s="33"/>
      <c r="G95" s="33"/>
      <c r="H95" s="34"/>
      <c r="I95" s="32"/>
      <c r="J95" s="33"/>
      <c r="K95" s="34"/>
      <c r="L95" s="35"/>
    </row>
    <row r="96" spans="1:12" x14ac:dyDescent="0.25">
      <c r="A96" s="22" t="s">
        <v>175</v>
      </c>
      <c r="B96" s="32"/>
      <c r="C96" s="33"/>
      <c r="D96" s="33"/>
      <c r="E96" s="33"/>
      <c r="F96" s="33"/>
      <c r="G96" s="33"/>
      <c r="H96" s="34"/>
      <c r="I96" s="32"/>
      <c r="J96" s="33"/>
      <c r="K96" s="34"/>
      <c r="L96" s="35"/>
    </row>
    <row r="97" spans="1:12" x14ac:dyDescent="0.25">
      <c r="A97" s="25" t="s">
        <v>149</v>
      </c>
      <c r="B97" s="14">
        <v>125</v>
      </c>
      <c r="C97" s="6">
        <v>0</v>
      </c>
      <c r="D97" s="6">
        <v>553772.03</v>
      </c>
      <c r="E97" s="6">
        <v>2371.1999999999998</v>
      </c>
      <c r="F97" s="6">
        <v>0</v>
      </c>
      <c r="G97" s="6">
        <v>0</v>
      </c>
      <c r="H97" s="15">
        <v>556268.23</v>
      </c>
      <c r="I97" s="14">
        <v>11480931.68</v>
      </c>
      <c r="J97" s="6">
        <v>2709946.71</v>
      </c>
      <c r="K97" s="15">
        <v>8770984.9700000007</v>
      </c>
      <c r="L97" s="8">
        <v>20595741.640000001</v>
      </c>
    </row>
    <row r="98" spans="1:12" x14ac:dyDescent="0.25">
      <c r="A98" s="25" t="s">
        <v>150</v>
      </c>
      <c r="B98" s="14">
        <v>-1240.03</v>
      </c>
      <c r="C98" s="6">
        <v>0</v>
      </c>
      <c r="D98" s="6">
        <v>533836.65</v>
      </c>
      <c r="E98" s="6">
        <v>2371.1999999999998</v>
      </c>
      <c r="F98" s="6">
        <v>0</v>
      </c>
      <c r="G98" s="6">
        <v>0</v>
      </c>
      <c r="H98" s="15">
        <v>534967.81999999995</v>
      </c>
      <c r="I98" s="14">
        <v>12605849.470000001</v>
      </c>
      <c r="J98" s="6">
        <v>2764006.34</v>
      </c>
      <c r="K98" s="15">
        <v>9841843.1300000008</v>
      </c>
      <c r="L98" s="8">
        <v>28309526.899999999</v>
      </c>
    </row>
    <row r="99" spans="1:12" x14ac:dyDescent="0.25">
      <c r="A99" s="25" t="s">
        <v>151</v>
      </c>
      <c r="B99" s="14">
        <v>31436.85</v>
      </c>
      <c r="C99" s="6">
        <v>0</v>
      </c>
      <c r="D99" s="6">
        <v>547211.25</v>
      </c>
      <c r="E99" s="6">
        <v>2371.1999999999998</v>
      </c>
      <c r="F99" s="6">
        <v>0</v>
      </c>
      <c r="G99" s="6">
        <v>0</v>
      </c>
      <c r="H99" s="15">
        <v>581019.30000000005</v>
      </c>
      <c r="I99" s="14">
        <v>14654223.84</v>
      </c>
      <c r="J99" s="6">
        <v>3403401.24</v>
      </c>
      <c r="K99" s="15">
        <v>11250822.6</v>
      </c>
      <c r="L99" s="8">
        <v>29568340.98</v>
      </c>
    </row>
    <row r="100" spans="1:12" x14ac:dyDescent="0.25">
      <c r="A100" s="25" t="s">
        <v>152</v>
      </c>
      <c r="B100" s="14">
        <v>90199.33</v>
      </c>
      <c r="C100" s="6">
        <v>0</v>
      </c>
      <c r="D100" s="6">
        <v>476297.02</v>
      </c>
      <c r="E100" s="6">
        <v>2371.6999999999998</v>
      </c>
      <c r="F100" s="6">
        <v>0</v>
      </c>
      <c r="G100" s="6">
        <v>0</v>
      </c>
      <c r="H100" s="15">
        <v>568868.05000000005</v>
      </c>
      <c r="I100" s="14">
        <v>17093714.670000002</v>
      </c>
      <c r="J100" s="6">
        <v>5788376.5700000003</v>
      </c>
      <c r="K100" s="15">
        <v>11305338.1</v>
      </c>
      <c r="L100" s="8">
        <v>29491541.960000001</v>
      </c>
    </row>
    <row r="101" spans="1:12" x14ac:dyDescent="0.25">
      <c r="A101" s="22" t="s">
        <v>159</v>
      </c>
      <c r="B101" s="12">
        <f t="shared" ref="B101:H101" si="14">SUM(B97:B100)</f>
        <v>120521.15</v>
      </c>
      <c r="C101" s="5">
        <f t="shared" si="14"/>
        <v>0</v>
      </c>
      <c r="D101" s="5">
        <f t="shared" si="14"/>
        <v>2111116.9500000002</v>
      </c>
      <c r="E101" s="5">
        <f t="shared" si="14"/>
        <v>9485.2999999999993</v>
      </c>
      <c r="F101" s="5">
        <f t="shared" si="14"/>
        <v>0</v>
      </c>
      <c r="G101" s="5">
        <f t="shared" si="14"/>
        <v>0</v>
      </c>
      <c r="H101" s="13">
        <f t="shared" si="14"/>
        <v>2241123.4</v>
      </c>
      <c r="I101" s="12">
        <f>SUM(I97:I100)</f>
        <v>55834719.659999996</v>
      </c>
      <c r="J101" s="5">
        <f>SUM(J97:J100)</f>
        <v>14665730.859999999</v>
      </c>
      <c r="K101" s="13">
        <f>SUM(K97:K100)</f>
        <v>41168988.800000004</v>
      </c>
      <c r="L101" s="7">
        <f>SUM(L97:L100)</f>
        <v>107965151.47999999</v>
      </c>
    </row>
    <row r="102" spans="1:12" x14ac:dyDescent="0.25">
      <c r="A102" s="24"/>
      <c r="B102" s="32"/>
      <c r="C102" s="33"/>
      <c r="D102" s="33"/>
      <c r="E102" s="33"/>
      <c r="F102" s="33"/>
      <c r="G102" s="33"/>
      <c r="H102" s="34"/>
      <c r="I102" s="32"/>
      <c r="J102" s="33"/>
      <c r="K102" s="34"/>
      <c r="L102" s="35"/>
    </row>
    <row r="103" spans="1:12" x14ac:dyDescent="0.25">
      <c r="A103" s="22" t="s">
        <v>176</v>
      </c>
      <c r="B103" s="32"/>
      <c r="C103" s="33"/>
      <c r="D103" s="33"/>
      <c r="E103" s="33"/>
      <c r="F103" s="33"/>
      <c r="G103" s="33"/>
      <c r="H103" s="34"/>
      <c r="I103" s="32"/>
      <c r="J103" s="33"/>
      <c r="K103" s="34"/>
      <c r="L103" s="35"/>
    </row>
    <row r="104" spans="1:12" x14ac:dyDescent="0.25">
      <c r="A104" s="25" t="s">
        <v>149</v>
      </c>
      <c r="B104" s="14">
        <v>175</v>
      </c>
      <c r="C104" s="6">
        <v>0</v>
      </c>
      <c r="D104" s="6">
        <v>122045.89</v>
      </c>
      <c r="E104" s="6">
        <v>0</v>
      </c>
      <c r="F104" s="6">
        <v>0</v>
      </c>
      <c r="G104" s="6">
        <v>0</v>
      </c>
      <c r="H104" s="15">
        <v>122220.89</v>
      </c>
      <c r="I104" s="14">
        <v>7799311.2999999998</v>
      </c>
      <c r="J104" s="6">
        <v>4577413.13</v>
      </c>
      <c r="K104" s="15">
        <v>3221898.17</v>
      </c>
      <c r="L104" s="8">
        <v>16562431.77</v>
      </c>
    </row>
    <row r="105" spans="1:12" x14ac:dyDescent="0.25">
      <c r="A105" s="25" t="s">
        <v>150</v>
      </c>
      <c r="B105" s="14">
        <v>-25</v>
      </c>
      <c r="C105" s="6">
        <v>0</v>
      </c>
      <c r="D105" s="6">
        <v>127586</v>
      </c>
      <c r="E105" s="6">
        <v>0</v>
      </c>
      <c r="F105" s="6">
        <v>0</v>
      </c>
      <c r="G105" s="6">
        <v>0</v>
      </c>
      <c r="H105" s="15">
        <v>127561</v>
      </c>
      <c r="I105" s="14">
        <v>5539930</v>
      </c>
      <c r="J105" s="6">
        <v>4010293</v>
      </c>
      <c r="K105" s="15">
        <v>1529637</v>
      </c>
      <c r="L105" s="8">
        <v>7555956</v>
      </c>
    </row>
    <row r="106" spans="1:12" x14ac:dyDescent="0.25">
      <c r="A106" s="25" t="s">
        <v>151</v>
      </c>
      <c r="B106" s="14">
        <v>146</v>
      </c>
      <c r="C106" s="6">
        <v>0</v>
      </c>
      <c r="D106" s="6">
        <v>127586</v>
      </c>
      <c r="E106" s="6">
        <v>0</v>
      </c>
      <c r="F106" s="6">
        <v>0</v>
      </c>
      <c r="G106" s="6">
        <v>0</v>
      </c>
      <c r="H106" s="15">
        <v>127732</v>
      </c>
      <c r="I106" s="14">
        <v>6604836</v>
      </c>
      <c r="J106" s="6">
        <v>4316343</v>
      </c>
      <c r="K106" s="15">
        <v>2288493</v>
      </c>
      <c r="L106" s="8">
        <v>7969101</v>
      </c>
    </row>
    <row r="107" spans="1:12" x14ac:dyDescent="0.25">
      <c r="A107" s="25" t="s">
        <v>152</v>
      </c>
      <c r="B107" s="14">
        <v>150</v>
      </c>
      <c r="C107" s="6">
        <v>0</v>
      </c>
      <c r="D107" s="6">
        <v>113566</v>
      </c>
      <c r="E107" s="6">
        <v>0</v>
      </c>
      <c r="F107" s="6">
        <v>0</v>
      </c>
      <c r="G107" s="6">
        <v>0</v>
      </c>
      <c r="H107" s="15">
        <v>113716</v>
      </c>
      <c r="I107" s="14">
        <v>5159292</v>
      </c>
      <c r="J107" s="6">
        <v>4133096</v>
      </c>
      <c r="K107" s="15">
        <v>1026196</v>
      </c>
      <c r="L107" s="8">
        <v>6280322</v>
      </c>
    </row>
    <row r="108" spans="1:12" x14ac:dyDescent="0.25">
      <c r="A108" s="22" t="s">
        <v>159</v>
      </c>
      <c r="B108" s="12">
        <f t="shared" ref="B108:H108" si="15">SUM(B104:B107)</f>
        <v>446</v>
      </c>
      <c r="C108" s="5">
        <f t="shared" si="15"/>
        <v>0</v>
      </c>
      <c r="D108" s="5">
        <f t="shared" si="15"/>
        <v>490783.89</v>
      </c>
      <c r="E108" s="5">
        <f t="shared" si="15"/>
        <v>0</v>
      </c>
      <c r="F108" s="5">
        <f t="shared" si="15"/>
        <v>0</v>
      </c>
      <c r="G108" s="5">
        <f t="shared" si="15"/>
        <v>0</v>
      </c>
      <c r="H108" s="13">
        <f t="shared" si="15"/>
        <v>491229.89</v>
      </c>
      <c r="I108" s="12">
        <f>SUM(I104:I107)</f>
        <v>25103369.300000001</v>
      </c>
      <c r="J108" s="5">
        <f>SUM(J104:J107)</f>
        <v>17037145.129999999</v>
      </c>
      <c r="K108" s="13">
        <f>SUM(K104:K107)</f>
        <v>8066224.1699999999</v>
      </c>
      <c r="L108" s="7">
        <f>SUM(L104:L107)</f>
        <v>38367810.769999996</v>
      </c>
    </row>
    <row r="109" spans="1:12" x14ac:dyDescent="0.25">
      <c r="A109" s="24"/>
      <c r="B109" s="32"/>
      <c r="C109" s="33"/>
      <c r="D109" s="33"/>
      <c r="E109" s="33"/>
      <c r="F109" s="33"/>
      <c r="G109" s="33"/>
      <c r="H109" s="34"/>
      <c r="I109" s="32"/>
      <c r="J109" s="33"/>
      <c r="K109" s="34"/>
      <c r="L109" s="35"/>
    </row>
    <row r="110" spans="1:12" x14ac:dyDescent="0.25">
      <c r="A110" s="22" t="s">
        <v>177</v>
      </c>
      <c r="B110" s="32"/>
      <c r="C110" s="33"/>
      <c r="D110" s="33"/>
      <c r="E110" s="33"/>
      <c r="F110" s="33"/>
      <c r="G110" s="33"/>
      <c r="H110" s="34"/>
      <c r="I110" s="32"/>
      <c r="J110" s="33"/>
      <c r="K110" s="34"/>
      <c r="L110" s="35"/>
    </row>
    <row r="111" spans="1:12" x14ac:dyDescent="0.25">
      <c r="A111" s="25" t="s">
        <v>149</v>
      </c>
      <c r="B111" s="14">
        <v>526386</v>
      </c>
      <c r="C111" s="6">
        <v>0</v>
      </c>
      <c r="D111" s="6">
        <v>0</v>
      </c>
      <c r="E111" s="6">
        <v>195099</v>
      </c>
      <c r="F111" s="6">
        <v>0</v>
      </c>
      <c r="G111" s="6">
        <v>-58623</v>
      </c>
      <c r="H111" s="15">
        <v>662862</v>
      </c>
      <c r="I111" s="14">
        <v>1343447</v>
      </c>
      <c r="J111" s="6">
        <v>0</v>
      </c>
      <c r="K111" s="15">
        <v>1343447</v>
      </c>
      <c r="L111" s="8">
        <v>3317945</v>
      </c>
    </row>
    <row r="112" spans="1:12" x14ac:dyDescent="0.25">
      <c r="A112" s="25" t="s">
        <v>150</v>
      </c>
      <c r="B112" s="14">
        <v>-173611</v>
      </c>
      <c r="C112" s="6">
        <v>0</v>
      </c>
      <c r="D112" s="6">
        <v>0</v>
      </c>
      <c r="E112" s="6">
        <v>158501</v>
      </c>
      <c r="F112" s="6">
        <v>0</v>
      </c>
      <c r="G112" s="6">
        <v>-100535</v>
      </c>
      <c r="H112" s="15">
        <v>-115645</v>
      </c>
      <c r="I112" s="14">
        <v>2143214</v>
      </c>
      <c r="J112" s="6">
        <v>0</v>
      </c>
      <c r="K112" s="15">
        <v>2143214</v>
      </c>
      <c r="L112" s="8">
        <v>3490041</v>
      </c>
    </row>
    <row r="113" spans="1:12" x14ac:dyDescent="0.25">
      <c r="A113" s="25" t="s">
        <v>151</v>
      </c>
      <c r="B113" s="14">
        <v>181518</v>
      </c>
      <c r="C113" s="6">
        <v>0</v>
      </c>
      <c r="D113" s="6">
        <v>0</v>
      </c>
      <c r="E113" s="6">
        <v>137790</v>
      </c>
      <c r="F113" s="6">
        <v>0</v>
      </c>
      <c r="G113" s="6">
        <v>-104220</v>
      </c>
      <c r="H113" s="15">
        <v>215088</v>
      </c>
      <c r="I113" s="14">
        <v>1336304</v>
      </c>
      <c r="J113" s="6">
        <v>0</v>
      </c>
      <c r="K113" s="15">
        <v>1336304</v>
      </c>
      <c r="L113" s="8">
        <v>3104699</v>
      </c>
    </row>
    <row r="114" spans="1:12" x14ac:dyDescent="0.25">
      <c r="A114" s="25" t="s">
        <v>152</v>
      </c>
      <c r="B114" s="14">
        <v>30037</v>
      </c>
      <c r="C114" s="6">
        <v>0</v>
      </c>
      <c r="D114" s="6">
        <v>0</v>
      </c>
      <c r="E114" s="6">
        <v>124010</v>
      </c>
      <c r="F114" s="6">
        <v>0</v>
      </c>
      <c r="G114" s="6">
        <v>-93964</v>
      </c>
      <c r="H114" s="15">
        <v>60083</v>
      </c>
      <c r="I114" s="14">
        <v>1534744</v>
      </c>
      <c r="J114" s="6">
        <v>0</v>
      </c>
      <c r="K114" s="15">
        <v>1534744</v>
      </c>
      <c r="L114" s="8">
        <v>3084109</v>
      </c>
    </row>
    <row r="115" spans="1:12" x14ac:dyDescent="0.25">
      <c r="A115" s="22" t="s">
        <v>159</v>
      </c>
      <c r="B115" s="12">
        <f t="shared" ref="B115:H115" si="16">SUM(B111:B114)</f>
        <v>564330</v>
      </c>
      <c r="C115" s="5">
        <f t="shared" si="16"/>
        <v>0</v>
      </c>
      <c r="D115" s="5">
        <f t="shared" si="16"/>
        <v>0</v>
      </c>
      <c r="E115" s="5">
        <f t="shared" si="16"/>
        <v>615400</v>
      </c>
      <c r="F115" s="5">
        <f t="shared" si="16"/>
        <v>0</v>
      </c>
      <c r="G115" s="5">
        <f t="shared" si="16"/>
        <v>-357342</v>
      </c>
      <c r="H115" s="13">
        <f t="shared" si="16"/>
        <v>822388</v>
      </c>
      <c r="I115" s="12">
        <f>SUM(I111:I114)</f>
        <v>6357709</v>
      </c>
      <c r="J115" s="5">
        <f>SUM(J111:J114)</f>
        <v>0</v>
      </c>
      <c r="K115" s="13">
        <f>SUM(K111:K114)</f>
        <v>6357709</v>
      </c>
      <c r="L115" s="7">
        <f>SUM(L111:L114)</f>
        <v>12996794</v>
      </c>
    </row>
    <row r="116" spans="1:12" x14ac:dyDescent="0.25">
      <c r="A116" s="24"/>
      <c r="B116" s="32"/>
      <c r="C116" s="33"/>
      <c r="D116" s="33"/>
      <c r="E116" s="33"/>
      <c r="F116" s="33"/>
      <c r="G116" s="33"/>
      <c r="H116" s="34"/>
      <c r="I116" s="32"/>
      <c r="J116" s="33"/>
      <c r="K116" s="34"/>
      <c r="L116" s="35"/>
    </row>
    <row r="117" spans="1:12" x14ac:dyDescent="0.25">
      <c r="A117" s="22" t="s">
        <v>178</v>
      </c>
      <c r="B117" s="32"/>
      <c r="C117" s="33"/>
      <c r="D117" s="33"/>
      <c r="E117" s="33"/>
      <c r="F117" s="33"/>
      <c r="G117" s="33"/>
      <c r="H117" s="34"/>
      <c r="I117" s="32"/>
      <c r="J117" s="33"/>
      <c r="K117" s="34"/>
      <c r="L117" s="35"/>
    </row>
    <row r="118" spans="1:12" x14ac:dyDescent="0.25">
      <c r="A118" s="25" t="s">
        <v>149</v>
      </c>
      <c r="B118" s="14">
        <v>9058</v>
      </c>
      <c r="C118" s="6">
        <v>0</v>
      </c>
      <c r="D118" s="6">
        <v>126585</v>
      </c>
      <c r="E118" s="6">
        <v>-20827</v>
      </c>
      <c r="F118" s="6">
        <v>26171247</v>
      </c>
      <c r="G118" s="6">
        <v>0</v>
      </c>
      <c r="H118" s="15">
        <v>26286063</v>
      </c>
      <c r="I118" s="14">
        <v>6308800</v>
      </c>
      <c r="J118" s="6">
        <v>584082</v>
      </c>
      <c r="K118" s="15">
        <v>5724718</v>
      </c>
      <c r="L118" s="8">
        <v>32589445</v>
      </c>
    </row>
    <row r="119" spans="1:12" x14ac:dyDescent="0.25">
      <c r="A119" s="25" t="s">
        <v>150</v>
      </c>
      <c r="B119" s="14">
        <v>-124430</v>
      </c>
      <c r="C119" s="6">
        <v>0</v>
      </c>
      <c r="D119" s="6">
        <v>133380</v>
      </c>
      <c r="E119" s="6">
        <v>6158</v>
      </c>
      <c r="F119" s="6">
        <v>29632100</v>
      </c>
      <c r="G119" s="6">
        <v>0</v>
      </c>
      <c r="H119" s="15">
        <v>29647208</v>
      </c>
      <c r="I119" s="14">
        <v>6322207</v>
      </c>
      <c r="J119" s="6">
        <v>579269</v>
      </c>
      <c r="K119" s="15">
        <v>5742938</v>
      </c>
      <c r="L119" s="8">
        <v>35958944</v>
      </c>
    </row>
    <row r="120" spans="1:12" x14ac:dyDescent="0.25">
      <c r="A120" s="25" t="s">
        <v>151</v>
      </c>
      <c r="B120" s="14">
        <v>-196369</v>
      </c>
      <c r="C120" s="6">
        <v>0</v>
      </c>
      <c r="D120" s="6">
        <v>131234</v>
      </c>
      <c r="E120" s="6">
        <v>16848</v>
      </c>
      <c r="F120" s="6">
        <v>32684434</v>
      </c>
      <c r="G120" s="6">
        <v>0</v>
      </c>
      <c r="H120" s="15">
        <v>32636147</v>
      </c>
      <c r="I120" s="14">
        <v>5872873</v>
      </c>
      <c r="J120" s="6">
        <v>695328</v>
      </c>
      <c r="K120" s="15">
        <v>5177545</v>
      </c>
      <c r="L120" s="8">
        <v>38360673</v>
      </c>
    </row>
    <row r="121" spans="1:12" x14ac:dyDescent="0.25">
      <c r="A121" s="25" t="s">
        <v>152</v>
      </c>
      <c r="B121" s="14">
        <v>-196838</v>
      </c>
      <c r="C121" s="6">
        <v>0</v>
      </c>
      <c r="D121" s="6">
        <v>63844</v>
      </c>
      <c r="E121" s="6">
        <v>363293</v>
      </c>
      <c r="F121" s="6">
        <v>33052216</v>
      </c>
      <c r="G121" s="6">
        <v>0</v>
      </c>
      <c r="H121" s="15">
        <v>33282515</v>
      </c>
      <c r="I121" s="14">
        <v>6182468</v>
      </c>
      <c r="J121" s="6">
        <v>1105443</v>
      </c>
      <c r="K121" s="15">
        <v>5077025</v>
      </c>
      <c r="L121" s="8">
        <v>71922336</v>
      </c>
    </row>
    <row r="122" spans="1:12" x14ac:dyDescent="0.25">
      <c r="A122" s="22" t="s">
        <v>159</v>
      </c>
      <c r="B122" s="12">
        <f t="shared" ref="B122:H122" si="17">SUM(B118:B121)</f>
        <v>-508579</v>
      </c>
      <c r="C122" s="5">
        <f t="shared" si="17"/>
        <v>0</v>
      </c>
      <c r="D122" s="5">
        <f t="shared" si="17"/>
        <v>455043</v>
      </c>
      <c r="E122" s="5">
        <f t="shared" si="17"/>
        <v>365472</v>
      </c>
      <c r="F122" s="5">
        <f t="shared" si="17"/>
        <v>121539997</v>
      </c>
      <c r="G122" s="5">
        <f t="shared" si="17"/>
        <v>0</v>
      </c>
      <c r="H122" s="13">
        <f t="shared" si="17"/>
        <v>121851933</v>
      </c>
      <c r="I122" s="12">
        <f>SUM(I118:I121)</f>
        <v>24686348</v>
      </c>
      <c r="J122" s="5">
        <f>SUM(J118:J121)</f>
        <v>2964122</v>
      </c>
      <c r="K122" s="13">
        <f>SUM(K118:K121)</f>
        <v>21722226</v>
      </c>
      <c r="L122" s="7">
        <f>SUM(L118:L121)</f>
        <v>178831398</v>
      </c>
    </row>
    <row r="123" spans="1:12" x14ac:dyDescent="0.25">
      <c r="A123" s="24"/>
      <c r="B123" s="32"/>
      <c r="C123" s="33"/>
      <c r="D123" s="33"/>
      <c r="E123" s="33"/>
      <c r="F123" s="33"/>
      <c r="G123" s="33"/>
      <c r="H123" s="34"/>
      <c r="I123" s="32"/>
      <c r="J123" s="33"/>
      <c r="K123" s="34"/>
      <c r="L123" s="35"/>
    </row>
    <row r="124" spans="1:12" x14ac:dyDescent="0.25">
      <c r="A124" s="22" t="s">
        <v>179</v>
      </c>
      <c r="B124" s="32"/>
      <c r="C124" s="33"/>
      <c r="D124" s="33"/>
      <c r="E124" s="33"/>
      <c r="F124" s="33"/>
      <c r="G124" s="33"/>
      <c r="H124" s="34"/>
      <c r="I124" s="32"/>
      <c r="J124" s="33"/>
      <c r="K124" s="34"/>
      <c r="L124" s="35"/>
    </row>
    <row r="125" spans="1:12" x14ac:dyDescent="0.25">
      <c r="A125" s="25" t="s">
        <v>149</v>
      </c>
      <c r="B125" s="14">
        <v>243701</v>
      </c>
      <c r="C125" s="6">
        <v>0</v>
      </c>
      <c r="D125" s="6">
        <v>356977</v>
      </c>
      <c r="E125" s="6">
        <v>-402782</v>
      </c>
      <c r="F125" s="6">
        <v>8307205</v>
      </c>
      <c r="G125" s="6">
        <v>0</v>
      </c>
      <c r="H125" s="15">
        <v>8505101</v>
      </c>
      <c r="I125" s="14">
        <v>11595911</v>
      </c>
      <c r="J125" s="6">
        <v>2165283</v>
      </c>
      <c r="K125" s="15">
        <v>9430628</v>
      </c>
      <c r="L125" s="8">
        <v>21799211</v>
      </c>
    </row>
    <row r="126" spans="1:12" x14ac:dyDescent="0.25">
      <c r="A126" s="25" t="s">
        <v>150</v>
      </c>
      <c r="B126" s="14">
        <v>452133</v>
      </c>
      <c r="C126" s="6">
        <v>0</v>
      </c>
      <c r="D126" s="6">
        <v>368563</v>
      </c>
      <c r="E126" s="6">
        <v>-463054</v>
      </c>
      <c r="F126" s="6">
        <v>9547053</v>
      </c>
      <c r="G126" s="6">
        <v>0</v>
      </c>
      <c r="H126" s="15">
        <v>9904695</v>
      </c>
      <c r="I126" s="14">
        <v>12274098</v>
      </c>
      <c r="J126" s="6">
        <v>2737978</v>
      </c>
      <c r="K126" s="15">
        <v>9536120</v>
      </c>
      <c r="L126" s="8">
        <v>23362427</v>
      </c>
    </row>
    <row r="127" spans="1:12" x14ac:dyDescent="0.25">
      <c r="A127" s="25" t="s">
        <v>151</v>
      </c>
      <c r="B127" s="14">
        <v>538394</v>
      </c>
      <c r="C127" s="6">
        <v>0</v>
      </c>
      <c r="D127" s="6">
        <v>371464</v>
      </c>
      <c r="E127" s="6">
        <v>-451797</v>
      </c>
      <c r="F127" s="6">
        <v>10470363</v>
      </c>
      <c r="G127" s="6">
        <v>0</v>
      </c>
      <c r="H127" s="15">
        <v>10928424</v>
      </c>
      <c r="I127" s="14">
        <v>11841222</v>
      </c>
      <c r="J127" s="6">
        <v>2307060</v>
      </c>
      <c r="K127" s="15">
        <v>9534162</v>
      </c>
      <c r="L127" s="8">
        <v>24443087</v>
      </c>
    </row>
    <row r="128" spans="1:12" x14ac:dyDescent="0.25">
      <c r="A128" s="25" t="s">
        <v>152</v>
      </c>
      <c r="B128" s="14">
        <v>258155</v>
      </c>
      <c r="C128" s="6">
        <v>0</v>
      </c>
      <c r="D128" s="6">
        <v>114978</v>
      </c>
      <c r="E128" s="6">
        <v>197608</v>
      </c>
      <c r="F128" s="6">
        <v>9767961</v>
      </c>
      <c r="G128" s="6">
        <v>0</v>
      </c>
      <c r="H128" s="15">
        <v>10338702</v>
      </c>
      <c r="I128" s="14">
        <v>12347700</v>
      </c>
      <c r="J128" s="6">
        <v>1594666</v>
      </c>
      <c r="K128" s="15">
        <v>10753034</v>
      </c>
      <c r="L128" s="8">
        <v>60794539</v>
      </c>
    </row>
    <row r="129" spans="1:12" x14ac:dyDescent="0.25">
      <c r="A129" s="22" t="s">
        <v>159</v>
      </c>
      <c r="B129" s="12">
        <f t="shared" ref="B129:H129" si="18">SUM(B125:B128)</f>
        <v>1492383</v>
      </c>
      <c r="C129" s="5">
        <f t="shared" si="18"/>
        <v>0</v>
      </c>
      <c r="D129" s="5">
        <f t="shared" si="18"/>
        <v>1211982</v>
      </c>
      <c r="E129" s="5">
        <f t="shared" si="18"/>
        <v>-1120025</v>
      </c>
      <c r="F129" s="5">
        <f t="shared" si="18"/>
        <v>38092582</v>
      </c>
      <c r="G129" s="5">
        <f t="shared" si="18"/>
        <v>0</v>
      </c>
      <c r="H129" s="13">
        <f t="shared" si="18"/>
        <v>39676922</v>
      </c>
      <c r="I129" s="12">
        <f>SUM(I125:I128)</f>
        <v>48058931</v>
      </c>
      <c r="J129" s="5">
        <f>SUM(J125:J128)</f>
        <v>8804987</v>
      </c>
      <c r="K129" s="13">
        <f>SUM(K125:K128)</f>
        <v>39253944</v>
      </c>
      <c r="L129" s="7">
        <f>SUM(L125:L128)</f>
        <v>130399264</v>
      </c>
    </row>
    <row r="130" spans="1:12" x14ac:dyDescent="0.25">
      <c r="A130" s="24"/>
      <c r="B130" s="32"/>
      <c r="C130" s="33"/>
      <c r="D130" s="33"/>
      <c r="E130" s="33"/>
      <c r="F130" s="33"/>
      <c r="G130" s="33"/>
      <c r="H130" s="34"/>
      <c r="I130" s="32"/>
      <c r="J130" s="33"/>
      <c r="K130" s="34"/>
      <c r="L130" s="35"/>
    </row>
    <row r="131" spans="1:12" x14ac:dyDescent="0.25">
      <c r="A131" s="22" t="s">
        <v>180</v>
      </c>
      <c r="B131" s="32"/>
      <c r="C131" s="33"/>
      <c r="D131" s="33"/>
      <c r="E131" s="33"/>
      <c r="F131" s="33"/>
      <c r="G131" s="33"/>
      <c r="H131" s="34"/>
      <c r="I131" s="32"/>
      <c r="J131" s="33"/>
      <c r="K131" s="34"/>
      <c r="L131" s="35"/>
    </row>
    <row r="132" spans="1:12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15" t="s">
        <v>194</v>
      </c>
      <c r="I132" s="14" t="s">
        <v>194</v>
      </c>
      <c r="J132" s="6" t="s">
        <v>194</v>
      </c>
      <c r="K132" s="15" t="s">
        <v>194</v>
      </c>
      <c r="L132" s="8" t="s">
        <v>194</v>
      </c>
    </row>
    <row r="133" spans="1:12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15" t="s">
        <v>194</v>
      </c>
      <c r="I133" s="14" t="s">
        <v>194</v>
      </c>
      <c r="J133" s="6" t="s">
        <v>194</v>
      </c>
      <c r="K133" s="15" t="s">
        <v>194</v>
      </c>
      <c r="L133" s="8" t="s">
        <v>194</v>
      </c>
    </row>
    <row r="134" spans="1:12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15" t="s">
        <v>194</v>
      </c>
      <c r="L134" s="8" t="s">
        <v>194</v>
      </c>
    </row>
    <row r="135" spans="1:12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15" t="s">
        <v>194</v>
      </c>
      <c r="L135" s="8" t="s">
        <v>194</v>
      </c>
    </row>
    <row r="136" spans="1:12" x14ac:dyDescent="0.25">
      <c r="A136" s="22" t="s">
        <v>159</v>
      </c>
      <c r="B136" s="12">
        <f t="shared" ref="B136:H136" si="19">SUM(B132:B135)</f>
        <v>0</v>
      </c>
      <c r="C136" s="5">
        <f t="shared" si="19"/>
        <v>0</v>
      </c>
      <c r="D136" s="5">
        <f t="shared" si="19"/>
        <v>0</v>
      </c>
      <c r="E136" s="5">
        <f t="shared" si="19"/>
        <v>0</v>
      </c>
      <c r="F136" s="5">
        <f t="shared" si="19"/>
        <v>0</v>
      </c>
      <c r="G136" s="5">
        <f t="shared" si="19"/>
        <v>0</v>
      </c>
      <c r="H136" s="13">
        <f t="shared" si="19"/>
        <v>0</v>
      </c>
      <c r="I136" s="12">
        <f>SUM(I132:I135)</f>
        <v>0</v>
      </c>
      <c r="J136" s="5">
        <f>SUM(J132:J135)</f>
        <v>0</v>
      </c>
      <c r="K136" s="13">
        <f>SUM(K132:K135)</f>
        <v>0</v>
      </c>
      <c r="L136" s="7">
        <f>SUM(L132:L135)</f>
        <v>0</v>
      </c>
    </row>
    <row r="137" spans="1:12" x14ac:dyDescent="0.25">
      <c r="A137" s="24"/>
      <c r="B137" s="32"/>
      <c r="C137" s="33"/>
      <c r="D137" s="33"/>
      <c r="E137" s="33"/>
      <c r="F137" s="33"/>
      <c r="G137" s="33"/>
      <c r="H137" s="34"/>
      <c r="I137" s="32"/>
      <c r="J137" s="33"/>
      <c r="K137" s="34"/>
      <c r="L137" s="35"/>
    </row>
    <row r="138" spans="1:12" x14ac:dyDescent="0.25">
      <c r="A138" s="22" t="s">
        <v>181</v>
      </c>
      <c r="B138" s="32"/>
      <c r="C138" s="33"/>
      <c r="D138" s="33"/>
      <c r="E138" s="33"/>
      <c r="F138" s="33"/>
      <c r="G138" s="33"/>
      <c r="H138" s="34"/>
      <c r="I138" s="32"/>
      <c r="J138" s="33"/>
      <c r="K138" s="34"/>
      <c r="L138" s="35"/>
    </row>
    <row r="139" spans="1:12" x14ac:dyDescent="0.25">
      <c r="A139" s="25" t="s">
        <v>149</v>
      </c>
      <c r="B139" s="14">
        <v>-18503</v>
      </c>
      <c r="C139" s="6">
        <v>0</v>
      </c>
      <c r="D139" s="6">
        <v>0</v>
      </c>
      <c r="E139" s="6">
        <v>121371</v>
      </c>
      <c r="F139" s="6">
        <v>0</v>
      </c>
      <c r="G139" s="6">
        <v>30442</v>
      </c>
      <c r="H139" s="15">
        <v>133310</v>
      </c>
      <c r="I139" s="14">
        <v>2795179</v>
      </c>
      <c r="J139" s="6">
        <v>772932</v>
      </c>
      <c r="K139" s="15">
        <v>2022247</v>
      </c>
      <c r="L139" s="8">
        <v>32593776</v>
      </c>
    </row>
    <row r="140" spans="1:12" x14ac:dyDescent="0.25">
      <c r="A140" s="25" t="s">
        <v>150</v>
      </c>
      <c r="B140" s="14">
        <v>-11020</v>
      </c>
      <c r="C140" s="6">
        <v>0</v>
      </c>
      <c r="D140" s="6">
        <v>0</v>
      </c>
      <c r="E140" s="6">
        <v>50883</v>
      </c>
      <c r="F140" s="6">
        <v>0</v>
      </c>
      <c r="G140" s="6">
        <v>30777</v>
      </c>
      <c r="H140" s="15">
        <v>70640</v>
      </c>
      <c r="I140" s="14">
        <v>3250867</v>
      </c>
      <c r="J140" s="6">
        <v>908128</v>
      </c>
      <c r="K140" s="15">
        <v>2342739</v>
      </c>
      <c r="L140" s="8">
        <v>32525076</v>
      </c>
    </row>
    <row r="141" spans="1:12" x14ac:dyDescent="0.25">
      <c r="A141" s="25" t="s">
        <v>151</v>
      </c>
      <c r="B141" s="14">
        <v>-219172</v>
      </c>
      <c r="C141" s="6">
        <v>0</v>
      </c>
      <c r="D141" s="6">
        <v>0</v>
      </c>
      <c r="E141" s="6">
        <v>88705</v>
      </c>
      <c r="F141" s="6">
        <v>0</v>
      </c>
      <c r="G141" s="6">
        <v>30442</v>
      </c>
      <c r="H141" s="15">
        <v>-100025</v>
      </c>
      <c r="I141" s="14">
        <v>3276916</v>
      </c>
      <c r="J141" s="6">
        <v>988830</v>
      </c>
      <c r="K141" s="15">
        <v>2288086</v>
      </c>
      <c r="L141" s="8">
        <v>31991652</v>
      </c>
    </row>
    <row r="142" spans="1:12" x14ac:dyDescent="0.25">
      <c r="A142" s="25" t="s">
        <v>152</v>
      </c>
      <c r="B142" s="14">
        <v>-31483.06</v>
      </c>
      <c r="C142" s="6">
        <v>0</v>
      </c>
      <c r="D142" s="6">
        <v>0</v>
      </c>
      <c r="E142" s="6">
        <v>104920.31</v>
      </c>
      <c r="F142" s="6">
        <v>0</v>
      </c>
      <c r="G142" s="6">
        <v>23465.5</v>
      </c>
      <c r="H142" s="15">
        <v>96902.75</v>
      </c>
      <c r="I142" s="14">
        <v>3321835.36</v>
      </c>
      <c r="J142" s="6">
        <v>883014.5</v>
      </c>
      <c r="K142" s="15">
        <v>2438820.86</v>
      </c>
      <c r="L142" s="8">
        <v>32004315.440000001</v>
      </c>
    </row>
    <row r="143" spans="1:12" x14ac:dyDescent="0.25">
      <c r="A143" s="22" t="s">
        <v>159</v>
      </c>
      <c r="B143" s="12">
        <f t="shared" ref="B143:H143" si="20">SUM(B139:B142)</f>
        <v>-280178.06</v>
      </c>
      <c r="C143" s="5">
        <f t="shared" si="20"/>
        <v>0</v>
      </c>
      <c r="D143" s="5">
        <f t="shared" si="20"/>
        <v>0</v>
      </c>
      <c r="E143" s="5">
        <f t="shared" si="20"/>
        <v>365879.31</v>
      </c>
      <c r="F143" s="5">
        <f t="shared" si="20"/>
        <v>0</v>
      </c>
      <c r="G143" s="5">
        <f t="shared" si="20"/>
        <v>115126.5</v>
      </c>
      <c r="H143" s="13">
        <f t="shared" si="20"/>
        <v>200827.75</v>
      </c>
      <c r="I143" s="12">
        <f>SUM(I139:I142)</f>
        <v>12644797.359999999</v>
      </c>
      <c r="J143" s="5">
        <f>SUM(J139:J142)</f>
        <v>3552904.5</v>
      </c>
      <c r="K143" s="13">
        <f>SUM(K139:K142)</f>
        <v>9091892.8599999994</v>
      </c>
      <c r="L143" s="7">
        <f>SUM(L139:L142)</f>
        <v>129114819.44</v>
      </c>
    </row>
    <row r="144" spans="1:12" x14ac:dyDescent="0.25">
      <c r="A144" s="24"/>
      <c r="B144" s="32"/>
      <c r="C144" s="33"/>
      <c r="D144" s="33"/>
      <c r="E144" s="33"/>
      <c r="F144" s="33"/>
      <c r="G144" s="33"/>
      <c r="H144" s="34"/>
      <c r="I144" s="32"/>
      <c r="J144" s="33"/>
      <c r="K144" s="34"/>
      <c r="L144" s="35"/>
    </row>
    <row r="145" spans="1:12" x14ac:dyDescent="0.25">
      <c r="A145" s="22" t="s">
        <v>182</v>
      </c>
      <c r="B145" s="32"/>
      <c r="C145" s="33"/>
      <c r="D145" s="33"/>
      <c r="E145" s="33"/>
      <c r="F145" s="33"/>
      <c r="G145" s="33"/>
      <c r="H145" s="34"/>
      <c r="I145" s="32"/>
      <c r="J145" s="33"/>
      <c r="K145" s="34"/>
      <c r="L145" s="35"/>
    </row>
    <row r="146" spans="1:12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15">
        <v>0</v>
      </c>
      <c r="I146" s="14">
        <v>0</v>
      </c>
      <c r="J146" s="6">
        <v>0</v>
      </c>
      <c r="K146" s="15">
        <v>0</v>
      </c>
      <c r="L146" s="8">
        <v>0</v>
      </c>
    </row>
    <row r="147" spans="1:12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15">
        <v>0</v>
      </c>
      <c r="I147" s="14">
        <v>0</v>
      </c>
      <c r="J147" s="6">
        <v>0</v>
      </c>
      <c r="K147" s="15">
        <v>0</v>
      </c>
      <c r="L147" s="8">
        <v>0</v>
      </c>
    </row>
    <row r="148" spans="1:12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15">
        <v>0</v>
      </c>
      <c r="I148" s="14">
        <v>0</v>
      </c>
      <c r="J148" s="6">
        <v>0</v>
      </c>
      <c r="K148" s="15">
        <v>0</v>
      </c>
      <c r="L148" s="8">
        <v>0</v>
      </c>
    </row>
    <row r="149" spans="1:12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15">
        <v>0</v>
      </c>
      <c r="I149" s="14">
        <v>0</v>
      </c>
      <c r="J149" s="6">
        <v>0</v>
      </c>
      <c r="K149" s="15">
        <v>0</v>
      </c>
      <c r="L149" s="8">
        <v>0</v>
      </c>
    </row>
    <row r="150" spans="1:12" x14ac:dyDescent="0.25">
      <c r="A150" s="22" t="s">
        <v>159</v>
      </c>
      <c r="B150" s="12">
        <f t="shared" ref="B150:H150" si="21">SUM(B146:B149)</f>
        <v>0</v>
      </c>
      <c r="C150" s="5">
        <f t="shared" si="21"/>
        <v>0</v>
      </c>
      <c r="D150" s="5">
        <f t="shared" si="21"/>
        <v>0</v>
      </c>
      <c r="E150" s="5">
        <f t="shared" si="21"/>
        <v>0</v>
      </c>
      <c r="F150" s="5">
        <f t="shared" si="21"/>
        <v>0</v>
      </c>
      <c r="G150" s="5">
        <f t="shared" si="21"/>
        <v>0</v>
      </c>
      <c r="H150" s="13">
        <f t="shared" si="21"/>
        <v>0</v>
      </c>
      <c r="I150" s="12">
        <f>SUM(I146:I149)</f>
        <v>0</v>
      </c>
      <c r="J150" s="5">
        <f>SUM(J146:J149)</f>
        <v>0</v>
      </c>
      <c r="K150" s="13">
        <f>SUM(K146:K149)</f>
        <v>0</v>
      </c>
      <c r="L150" s="7">
        <f>SUM(L146:L149)</f>
        <v>0</v>
      </c>
    </row>
    <row r="151" spans="1:12" x14ac:dyDescent="0.25">
      <c r="A151" s="24"/>
      <c r="B151" s="32"/>
      <c r="C151" s="33"/>
      <c r="D151" s="33"/>
      <c r="E151" s="33"/>
      <c r="F151" s="33"/>
      <c r="G151" s="33"/>
      <c r="H151" s="34"/>
      <c r="I151" s="32"/>
      <c r="J151" s="33"/>
      <c r="K151" s="34"/>
      <c r="L151" s="35"/>
    </row>
    <row r="152" spans="1:12" x14ac:dyDescent="0.25">
      <c r="A152" s="22" t="s">
        <v>183</v>
      </c>
      <c r="B152" s="32"/>
      <c r="C152" s="33"/>
      <c r="D152" s="33"/>
      <c r="E152" s="33"/>
      <c r="F152" s="33"/>
      <c r="G152" s="33"/>
      <c r="H152" s="34"/>
      <c r="I152" s="32"/>
      <c r="J152" s="33"/>
      <c r="K152" s="34"/>
      <c r="L152" s="35"/>
    </row>
    <row r="153" spans="1:12" x14ac:dyDescent="0.25">
      <c r="A153" s="25" t="s">
        <v>149</v>
      </c>
      <c r="B153" s="14">
        <v>-36454</v>
      </c>
      <c r="C153" s="6">
        <v>0</v>
      </c>
      <c r="D153" s="6">
        <v>18169</v>
      </c>
      <c r="E153" s="6">
        <v>51490</v>
      </c>
      <c r="F153" s="6">
        <v>0</v>
      </c>
      <c r="G153" s="6">
        <v>1620</v>
      </c>
      <c r="H153" s="15">
        <v>34825</v>
      </c>
      <c r="I153" s="14">
        <v>2131497</v>
      </c>
      <c r="J153" s="6">
        <v>1127234</v>
      </c>
      <c r="K153" s="15">
        <v>1004263</v>
      </c>
      <c r="L153" s="8">
        <v>4348560</v>
      </c>
    </row>
    <row r="154" spans="1:12" x14ac:dyDescent="0.25">
      <c r="A154" s="25" t="s">
        <v>150</v>
      </c>
      <c r="B154" s="14">
        <v>-20894</v>
      </c>
      <c r="C154" s="6">
        <v>0</v>
      </c>
      <c r="D154" s="6">
        <v>18169</v>
      </c>
      <c r="E154" s="6">
        <v>47696</v>
      </c>
      <c r="F154" s="6">
        <v>0</v>
      </c>
      <c r="G154" s="6">
        <v>356</v>
      </c>
      <c r="H154" s="15">
        <v>45327</v>
      </c>
      <c r="I154" s="14">
        <v>2184520</v>
      </c>
      <c r="J154" s="6">
        <v>1194113</v>
      </c>
      <c r="K154" s="15">
        <v>990407</v>
      </c>
      <c r="L154" s="8">
        <v>4296158</v>
      </c>
    </row>
    <row r="155" spans="1:12" x14ac:dyDescent="0.25">
      <c r="A155" s="25" t="s">
        <v>151</v>
      </c>
      <c r="B155" s="14">
        <v>-25560</v>
      </c>
      <c r="C155" s="6">
        <v>0</v>
      </c>
      <c r="D155" s="6">
        <v>18169</v>
      </c>
      <c r="E155" s="6">
        <v>44514</v>
      </c>
      <c r="F155" s="6">
        <v>0</v>
      </c>
      <c r="G155" s="6">
        <v>682</v>
      </c>
      <c r="H155" s="15">
        <v>37805</v>
      </c>
      <c r="I155" s="14">
        <v>1823252</v>
      </c>
      <c r="J155" s="6">
        <v>1048733</v>
      </c>
      <c r="K155" s="15">
        <v>774519</v>
      </c>
      <c r="L155" s="8">
        <v>4018330</v>
      </c>
    </row>
    <row r="156" spans="1:12" x14ac:dyDescent="0.25">
      <c r="A156" s="25" t="s">
        <v>152</v>
      </c>
      <c r="B156" s="14">
        <v>-20469</v>
      </c>
      <c r="C156" s="6">
        <v>0</v>
      </c>
      <c r="D156" s="6">
        <v>0</v>
      </c>
      <c r="E156" s="6">
        <v>29665</v>
      </c>
      <c r="F156" s="6">
        <v>0</v>
      </c>
      <c r="G156" s="6">
        <v>370</v>
      </c>
      <c r="H156" s="15">
        <v>9566</v>
      </c>
      <c r="I156" s="14">
        <v>773373</v>
      </c>
      <c r="J156" s="6">
        <v>612262</v>
      </c>
      <c r="K156" s="15">
        <v>161111</v>
      </c>
      <c r="L156" s="8">
        <v>3324721</v>
      </c>
    </row>
    <row r="157" spans="1:12" x14ac:dyDescent="0.25">
      <c r="A157" s="22" t="s">
        <v>159</v>
      </c>
      <c r="B157" s="12">
        <f t="shared" ref="B157:H157" si="22">SUM(B153:B156)</f>
        <v>-103377</v>
      </c>
      <c r="C157" s="5">
        <f t="shared" si="22"/>
        <v>0</v>
      </c>
      <c r="D157" s="5">
        <f t="shared" si="22"/>
        <v>54507</v>
      </c>
      <c r="E157" s="5">
        <f t="shared" si="22"/>
        <v>173365</v>
      </c>
      <c r="F157" s="5">
        <f t="shared" si="22"/>
        <v>0</v>
      </c>
      <c r="G157" s="5">
        <f t="shared" si="22"/>
        <v>3028</v>
      </c>
      <c r="H157" s="13">
        <f t="shared" si="22"/>
        <v>127523</v>
      </c>
      <c r="I157" s="12">
        <f>SUM(I153:I156)</f>
        <v>6912642</v>
      </c>
      <c r="J157" s="5">
        <f>SUM(J153:J156)</f>
        <v>3982342</v>
      </c>
      <c r="K157" s="13">
        <f>SUM(K153:K156)</f>
        <v>2930300</v>
      </c>
      <c r="L157" s="7">
        <f>SUM(L153:L156)</f>
        <v>15987769</v>
      </c>
    </row>
    <row r="158" spans="1:12" x14ac:dyDescent="0.25">
      <c r="A158" s="24"/>
      <c r="B158" s="32"/>
      <c r="C158" s="33"/>
      <c r="D158" s="33"/>
      <c r="E158" s="33"/>
      <c r="F158" s="33"/>
      <c r="G158" s="33"/>
      <c r="H158" s="34"/>
      <c r="I158" s="32"/>
      <c r="J158" s="33"/>
      <c r="K158" s="34"/>
      <c r="L158" s="35"/>
    </row>
    <row r="159" spans="1:12" x14ac:dyDescent="0.25">
      <c r="A159" s="22" t="s">
        <v>184</v>
      </c>
      <c r="B159" s="32"/>
      <c r="C159" s="33"/>
      <c r="D159" s="33"/>
      <c r="E159" s="33"/>
      <c r="F159" s="33"/>
      <c r="G159" s="33"/>
      <c r="H159" s="34"/>
      <c r="I159" s="32"/>
      <c r="J159" s="33"/>
      <c r="K159" s="34"/>
      <c r="L159" s="35"/>
    </row>
    <row r="160" spans="1:12" x14ac:dyDescent="0.25">
      <c r="A160" s="25" t="s">
        <v>149</v>
      </c>
      <c r="B160" s="14">
        <v>-121140</v>
      </c>
      <c r="C160" s="6">
        <v>0</v>
      </c>
      <c r="D160" s="6">
        <v>89917</v>
      </c>
      <c r="E160" s="6">
        <v>74537</v>
      </c>
      <c r="F160" s="6">
        <v>0</v>
      </c>
      <c r="G160" s="6">
        <v>4824</v>
      </c>
      <c r="H160" s="15">
        <v>48138</v>
      </c>
      <c r="I160" s="14">
        <v>3955554</v>
      </c>
      <c r="J160" s="6">
        <v>1679924</v>
      </c>
      <c r="K160" s="15">
        <v>2275630</v>
      </c>
      <c r="L160" s="8">
        <v>21538031</v>
      </c>
    </row>
    <row r="161" spans="1:12" x14ac:dyDescent="0.25">
      <c r="A161" s="25" t="s">
        <v>150</v>
      </c>
      <c r="B161" s="14">
        <v>-135448</v>
      </c>
      <c r="C161" s="6">
        <v>0</v>
      </c>
      <c r="D161" s="6">
        <v>89917</v>
      </c>
      <c r="E161" s="6">
        <v>30820</v>
      </c>
      <c r="F161" s="6">
        <v>0</v>
      </c>
      <c r="G161" s="6">
        <v>3949</v>
      </c>
      <c r="H161" s="15">
        <v>-10762</v>
      </c>
      <c r="I161" s="14">
        <v>3478576</v>
      </c>
      <c r="J161" s="6">
        <v>1560356</v>
      </c>
      <c r="K161" s="15">
        <v>1918220</v>
      </c>
      <c r="L161" s="8">
        <v>21273353</v>
      </c>
    </row>
    <row r="162" spans="1:12" x14ac:dyDescent="0.25">
      <c r="A162" s="25" t="s">
        <v>151</v>
      </c>
      <c r="B162" s="14">
        <v>-156735</v>
      </c>
      <c r="C162" s="6">
        <v>0</v>
      </c>
      <c r="D162" s="6">
        <v>89917</v>
      </c>
      <c r="E162" s="6">
        <v>88413</v>
      </c>
      <c r="F162" s="6">
        <v>0</v>
      </c>
      <c r="G162" s="6">
        <v>2273</v>
      </c>
      <c r="H162" s="15">
        <v>23868</v>
      </c>
      <c r="I162" s="14">
        <v>3173823</v>
      </c>
      <c r="J162" s="6">
        <v>1491931</v>
      </c>
      <c r="K162" s="15">
        <v>1681892</v>
      </c>
      <c r="L162" s="8">
        <v>20963740</v>
      </c>
    </row>
    <row r="163" spans="1:12" x14ac:dyDescent="0.25">
      <c r="A163" s="25" t="s">
        <v>152</v>
      </c>
      <c r="B163" s="14">
        <v>-109619</v>
      </c>
      <c r="C163" s="6">
        <v>0</v>
      </c>
      <c r="D163" s="6">
        <v>110710</v>
      </c>
      <c r="E163" s="6">
        <v>66413</v>
      </c>
      <c r="F163" s="6">
        <v>0</v>
      </c>
      <c r="G163" s="6">
        <v>2261</v>
      </c>
      <c r="H163" s="15">
        <v>69765</v>
      </c>
      <c r="I163" s="14">
        <v>4249380</v>
      </c>
      <c r="J163" s="6">
        <v>1875943</v>
      </c>
      <c r="K163" s="15">
        <v>2373437</v>
      </c>
      <c r="L163" s="8">
        <v>21586294</v>
      </c>
    </row>
    <row r="164" spans="1:12" x14ac:dyDescent="0.25">
      <c r="A164" s="22" t="s">
        <v>159</v>
      </c>
      <c r="B164" s="12">
        <f t="shared" ref="B164:H164" si="23">SUM(B160:B163)</f>
        <v>-522942</v>
      </c>
      <c r="C164" s="5">
        <f t="shared" si="23"/>
        <v>0</v>
      </c>
      <c r="D164" s="5">
        <f t="shared" si="23"/>
        <v>380461</v>
      </c>
      <c r="E164" s="5">
        <f t="shared" si="23"/>
        <v>260183</v>
      </c>
      <c r="F164" s="5">
        <f t="shared" si="23"/>
        <v>0</v>
      </c>
      <c r="G164" s="5">
        <f t="shared" si="23"/>
        <v>13307</v>
      </c>
      <c r="H164" s="13">
        <f t="shared" si="23"/>
        <v>131009</v>
      </c>
      <c r="I164" s="12">
        <f>SUM(I160:I163)</f>
        <v>14857333</v>
      </c>
      <c r="J164" s="5">
        <f>SUM(J160:J163)</f>
        <v>6608154</v>
      </c>
      <c r="K164" s="13">
        <f>SUM(K160:K163)</f>
        <v>8249179</v>
      </c>
      <c r="L164" s="7">
        <f>SUM(L160:L163)</f>
        <v>85361418</v>
      </c>
    </row>
    <row r="165" spans="1:12" x14ac:dyDescent="0.25">
      <c r="A165" s="24"/>
      <c r="B165" s="32"/>
      <c r="C165" s="33"/>
      <c r="D165" s="33"/>
      <c r="E165" s="33"/>
      <c r="F165" s="33"/>
      <c r="G165" s="33"/>
      <c r="H165" s="34"/>
      <c r="I165" s="32"/>
      <c r="J165" s="33"/>
      <c r="K165" s="34"/>
      <c r="L165" s="35"/>
    </row>
    <row r="166" spans="1:12" x14ac:dyDescent="0.25">
      <c r="A166" s="22" t="s">
        <v>185</v>
      </c>
      <c r="B166" s="32"/>
      <c r="C166" s="33"/>
      <c r="D166" s="33"/>
      <c r="E166" s="33"/>
      <c r="F166" s="33"/>
      <c r="G166" s="33"/>
      <c r="H166" s="34"/>
      <c r="I166" s="32"/>
      <c r="J166" s="33"/>
      <c r="K166" s="34"/>
      <c r="L166" s="35"/>
    </row>
    <row r="167" spans="1:12" x14ac:dyDescent="0.25">
      <c r="A167" s="25" t="s">
        <v>149</v>
      </c>
      <c r="B167" s="14">
        <v>517421.41</v>
      </c>
      <c r="C167" s="6">
        <v>0</v>
      </c>
      <c r="D167" s="6">
        <v>160197.04999999999</v>
      </c>
      <c r="E167" s="6">
        <v>142015.62</v>
      </c>
      <c r="F167" s="6">
        <v>0</v>
      </c>
      <c r="G167" s="6">
        <v>0</v>
      </c>
      <c r="H167" s="15">
        <v>819634.08</v>
      </c>
      <c r="I167" s="14">
        <v>3865950.1</v>
      </c>
      <c r="J167" s="6">
        <v>3601638.5</v>
      </c>
      <c r="K167" s="15">
        <v>264311.59999999998</v>
      </c>
      <c r="L167" s="8">
        <v>5601310.4299999997</v>
      </c>
    </row>
    <row r="168" spans="1:12" x14ac:dyDescent="0.25">
      <c r="A168" s="25" t="s">
        <v>150</v>
      </c>
      <c r="B168" s="14">
        <v>62605.75</v>
      </c>
      <c r="C168" s="6">
        <v>0</v>
      </c>
      <c r="D168" s="6">
        <v>167367.82</v>
      </c>
      <c r="E168" s="6">
        <v>133882.91</v>
      </c>
      <c r="F168" s="6">
        <v>0</v>
      </c>
      <c r="G168" s="6">
        <v>0</v>
      </c>
      <c r="H168" s="15">
        <v>363856.48</v>
      </c>
      <c r="I168" s="14">
        <v>2824535.23</v>
      </c>
      <c r="J168" s="6">
        <v>2208891.4500000002</v>
      </c>
      <c r="K168" s="15">
        <v>615643.78</v>
      </c>
      <c r="L168" s="8">
        <v>5335787.9800000004</v>
      </c>
    </row>
    <row r="169" spans="1:12" x14ac:dyDescent="0.25">
      <c r="A169" s="25" t="s">
        <v>151</v>
      </c>
      <c r="B169" s="14">
        <v>263663.78000000003</v>
      </c>
      <c r="C169" s="6">
        <v>0</v>
      </c>
      <c r="D169" s="6">
        <v>156394.07999999999</v>
      </c>
      <c r="E169" s="6">
        <v>125750.18</v>
      </c>
      <c r="F169" s="6">
        <v>0</v>
      </c>
      <c r="G169" s="6">
        <v>631.57000000000005</v>
      </c>
      <c r="H169" s="15">
        <v>546439.61</v>
      </c>
      <c r="I169" s="14">
        <v>4091291.57</v>
      </c>
      <c r="J169" s="6">
        <v>3318161.61</v>
      </c>
      <c r="K169" s="15">
        <v>773129.96</v>
      </c>
      <c r="L169" s="8">
        <v>5463798.8600000003</v>
      </c>
    </row>
    <row r="170" spans="1:12" x14ac:dyDescent="0.25">
      <c r="A170" s="25" t="s">
        <v>152</v>
      </c>
      <c r="B170" s="14">
        <v>297918.88</v>
      </c>
      <c r="C170" s="6">
        <v>0</v>
      </c>
      <c r="D170" s="6">
        <v>116099.28</v>
      </c>
      <c r="E170" s="6">
        <v>134769.47</v>
      </c>
      <c r="F170" s="6">
        <v>0</v>
      </c>
      <c r="G170" s="6">
        <v>369.58</v>
      </c>
      <c r="H170" s="15">
        <v>549157.21</v>
      </c>
      <c r="I170" s="14">
        <v>4608508.68</v>
      </c>
      <c r="J170" s="6">
        <v>3463547.03</v>
      </c>
      <c r="K170" s="15">
        <v>1144961.6499999999</v>
      </c>
      <c r="L170" s="8">
        <v>5650311.6500000004</v>
      </c>
    </row>
    <row r="171" spans="1:12" x14ac:dyDescent="0.25">
      <c r="A171" s="22" t="s">
        <v>159</v>
      </c>
      <c r="B171" s="12">
        <f t="shared" ref="B171:H171" si="24">SUM(B167:B170)</f>
        <v>1141609.8199999998</v>
      </c>
      <c r="C171" s="5">
        <f t="shared" si="24"/>
        <v>0</v>
      </c>
      <c r="D171" s="5">
        <f t="shared" si="24"/>
        <v>600058.23</v>
      </c>
      <c r="E171" s="5">
        <f t="shared" si="24"/>
        <v>536418.18000000005</v>
      </c>
      <c r="F171" s="5">
        <f t="shared" si="24"/>
        <v>0</v>
      </c>
      <c r="G171" s="5">
        <f t="shared" si="24"/>
        <v>1001.1500000000001</v>
      </c>
      <c r="H171" s="13">
        <f t="shared" si="24"/>
        <v>2279087.38</v>
      </c>
      <c r="I171" s="12">
        <f>SUM(I167:I170)</f>
        <v>15390285.58</v>
      </c>
      <c r="J171" s="5">
        <f>SUM(J167:J170)</f>
        <v>12592238.59</v>
      </c>
      <c r="K171" s="13">
        <f>SUM(K167:K170)</f>
        <v>2798046.9899999998</v>
      </c>
      <c r="L171" s="7">
        <f>SUM(L167:L170)</f>
        <v>22051208.920000002</v>
      </c>
    </row>
    <row r="172" spans="1:12" x14ac:dyDescent="0.25">
      <c r="A172" s="24"/>
      <c r="B172" s="32"/>
      <c r="C172" s="33"/>
      <c r="D172" s="33"/>
      <c r="E172" s="33"/>
      <c r="F172" s="33"/>
      <c r="G172" s="33"/>
      <c r="H172" s="34"/>
      <c r="I172" s="32"/>
      <c r="J172" s="33"/>
      <c r="K172" s="34"/>
      <c r="L172" s="35"/>
    </row>
    <row r="173" spans="1:12" x14ac:dyDescent="0.25">
      <c r="A173" s="22" t="s">
        <v>186</v>
      </c>
      <c r="B173" s="32"/>
      <c r="C173" s="33"/>
      <c r="D173" s="33"/>
      <c r="E173" s="33"/>
      <c r="F173" s="33"/>
      <c r="G173" s="33"/>
      <c r="H173" s="34"/>
      <c r="I173" s="32"/>
      <c r="J173" s="33"/>
      <c r="K173" s="34"/>
      <c r="L173" s="35"/>
    </row>
    <row r="174" spans="1:12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15">
        <v>0</v>
      </c>
      <c r="I174" s="14">
        <v>0</v>
      </c>
      <c r="J174" s="6">
        <v>0</v>
      </c>
      <c r="K174" s="15">
        <v>0</v>
      </c>
      <c r="L174" s="8">
        <v>0</v>
      </c>
    </row>
    <row r="175" spans="1:12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15">
        <v>0</v>
      </c>
      <c r="I175" s="14">
        <v>0</v>
      </c>
      <c r="J175" s="6">
        <v>0</v>
      </c>
      <c r="K175" s="15">
        <v>0</v>
      </c>
      <c r="L175" s="8">
        <v>0</v>
      </c>
    </row>
    <row r="176" spans="1:12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15">
        <v>0</v>
      </c>
      <c r="I176" s="14">
        <v>0</v>
      </c>
      <c r="J176" s="6">
        <v>0</v>
      </c>
      <c r="K176" s="15">
        <v>0</v>
      </c>
      <c r="L176" s="8">
        <v>0</v>
      </c>
    </row>
    <row r="177" spans="1:12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15">
        <v>0</v>
      </c>
      <c r="I177" s="14">
        <v>0</v>
      </c>
      <c r="J177" s="6">
        <v>0</v>
      </c>
      <c r="K177" s="15">
        <v>0</v>
      </c>
      <c r="L177" s="8">
        <v>0</v>
      </c>
    </row>
    <row r="178" spans="1:12" x14ac:dyDescent="0.25">
      <c r="A178" s="22" t="s">
        <v>159</v>
      </c>
      <c r="B178" s="12">
        <f t="shared" ref="B178:H178" si="25">SUM(B174:B177)</f>
        <v>0</v>
      </c>
      <c r="C178" s="5">
        <f t="shared" si="25"/>
        <v>0</v>
      </c>
      <c r="D178" s="5">
        <f t="shared" si="25"/>
        <v>0</v>
      </c>
      <c r="E178" s="5">
        <f t="shared" si="25"/>
        <v>0</v>
      </c>
      <c r="F178" s="5">
        <f t="shared" si="25"/>
        <v>0</v>
      </c>
      <c r="G178" s="5">
        <f t="shared" si="25"/>
        <v>0</v>
      </c>
      <c r="H178" s="13">
        <f t="shared" si="25"/>
        <v>0</v>
      </c>
      <c r="I178" s="12">
        <f>SUM(I174:I177)</f>
        <v>0</v>
      </c>
      <c r="J178" s="5">
        <f>SUM(J174:J177)</f>
        <v>0</v>
      </c>
      <c r="K178" s="13">
        <f>SUM(K174:K177)</f>
        <v>0</v>
      </c>
      <c r="L178" s="7">
        <f>SUM(L174:L177)</f>
        <v>0</v>
      </c>
    </row>
    <row r="179" spans="1:12" x14ac:dyDescent="0.25">
      <c r="A179" s="24"/>
      <c r="B179" s="32"/>
      <c r="C179" s="33"/>
      <c r="D179" s="33"/>
      <c r="E179" s="33"/>
      <c r="F179" s="33"/>
      <c r="G179" s="33"/>
      <c r="H179" s="34"/>
      <c r="I179" s="32"/>
      <c r="J179" s="33"/>
      <c r="K179" s="34"/>
      <c r="L179" s="35"/>
    </row>
    <row r="180" spans="1:12" x14ac:dyDescent="0.25">
      <c r="A180" s="22" t="s">
        <v>187</v>
      </c>
      <c r="B180" s="32"/>
      <c r="C180" s="33"/>
      <c r="D180" s="33"/>
      <c r="E180" s="33"/>
      <c r="F180" s="33"/>
      <c r="G180" s="33"/>
      <c r="H180" s="34"/>
      <c r="I180" s="32"/>
      <c r="J180" s="33"/>
      <c r="K180" s="34"/>
      <c r="L180" s="35"/>
    </row>
    <row r="181" spans="1:12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15" t="s">
        <v>194</v>
      </c>
      <c r="I181" s="14" t="s">
        <v>194</v>
      </c>
      <c r="J181" s="6" t="s">
        <v>194</v>
      </c>
      <c r="K181" s="15" t="s">
        <v>194</v>
      </c>
      <c r="L181" s="8" t="s">
        <v>194</v>
      </c>
    </row>
    <row r="182" spans="1:12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15" t="s">
        <v>194</v>
      </c>
      <c r="I182" s="14" t="s">
        <v>194</v>
      </c>
      <c r="J182" s="6" t="s">
        <v>194</v>
      </c>
      <c r="K182" s="15" t="s">
        <v>194</v>
      </c>
      <c r="L182" s="8" t="s">
        <v>194</v>
      </c>
    </row>
    <row r="183" spans="1:12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15" t="s">
        <v>194</v>
      </c>
      <c r="L183" s="8" t="s">
        <v>194</v>
      </c>
    </row>
    <row r="184" spans="1:12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15" t="s">
        <v>194</v>
      </c>
      <c r="L184" s="8" t="s">
        <v>194</v>
      </c>
    </row>
    <row r="185" spans="1:12" x14ac:dyDescent="0.25">
      <c r="A185" s="22" t="s">
        <v>159</v>
      </c>
      <c r="B185" s="12">
        <f t="shared" ref="B185:H185" si="26">SUM(B181:B184)</f>
        <v>0</v>
      </c>
      <c r="C185" s="5">
        <f t="shared" si="26"/>
        <v>0</v>
      </c>
      <c r="D185" s="5">
        <f t="shared" si="26"/>
        <v>0</v>
      </c>
      <c r="E185" s="5">
        <f t="shared" si="26"/>
        <v>0</v>
      </c>
      <c r="F185" s="5">
        <f t="shared" si="26"/>
        <v>0</v>
      </c>
      <c r="G185" s="5">
        <f t="shared" si="26"/>
        <v>0</v>
      </c>
      <c r="H185" s="13">
        <f t="shared" si="26"/>
        <v>0</v>
      </c>
      <c r="I185" s="12">
        <f>SUM(I181:I184)</f>
        <v>0</v>
      </c>
      <c r="J185" s="5">
        <f>SUM(J181:J184)</f>
        <v>0</v>
      </c>
      <c r="K185" s="13">
        <f>SUM(K181:K184)</f>
        <v>0</v>
      </c>
      <c r="L185" s="7">
        <f>SUM(L181:L184)</f>
        <v>0</v>
      </c>
    </row>
    <row r="186" spans="1:12" x14ac:dyDescent="0.25">
      <c r="A186" s="24"/>
      <c r="B186" s="32"/>
      <c r="C186" s="33"/>
      <c r="D186" s="33"/>
      <c r="E186" s="33"/>
      <c r="F186" s="33"/>
      <c r="G186" s="33"/>
      <c r="H186" s="34"/>
      <c r="I186" s="32"/>
      <c r="J186" s="33"/>
      <c r="K186" s="34"/>
      <c r="L186" s="35"/>
    </row>
    <row r="187" spans="1:12" x14ac:dyDescent="0.25">
      <c r="A187" s="22" t="s">
        <v>188</v>
      </c>
      <c r="B187" s="32"/>
      <c r="C187" s="33"/>
      <c r="D187" s="33"/>
      <c r="E187" s="33"/>
      <c r="F187" s="33"/>
      <c r="G187" s="33"/>
      <c r="H187" s="34"/>
      <c r="I187" s="32"/>
      <c r="J187" s="33"/>
      <c r="K187" s="34"/>
      <c r="L187" s="35"/>
    </row>
    <row r="188" spans="1:12" x14ac:dyDescent="0.25">
      <c r="A188" s="25" t="s">
        <v>149</v>
      </c>
      <c r="B188" s="14">
        <v>140514</v>
      </c>
      <c r="C188" s="6">
        <v>0</v>
      </c>
      <c r="D188" s="6">
        <v>163727</v>
      </c>
      <c r="E188" s="6">
        <v>220936</v>
      </c>
      <c r="F188" s="6">
        <v>365421</v>
      </c>
      <c r="G188" s="6">
        <v>0</v>
      </c>
      <c r="H188" s="15">
        <v>890598</v>
      </c>
      <c r="I188" s="14">
        <v>6622265</v>
      </c>
      <c r="J188" s="6">
        <v>1435663</v>
      </c>
      <c r="K188" s="15">
        <v>5186602</v>
      </c>
      <c r="L188" s="8">
        <v>10941985</v>
      </c>
    </row>
    <row r="189" spans="1:12" x14ac:dyDescent="0.25">
      <c r="A189" s="25" t="s">
        <v>150</v>
      </c>
      <c r="B189" s="14">
        <v>135158</v>
      </c>
      <c r="C189" s="6">
        <v>0</v>
      </c>
      <c r="D189" s="6">
        <v>151759</v>
      </c>
      <c r="E189" s="6">
        <v>120373</v>
      </c>
      <c r="F189" s="6">
        <v>0</v>
      </c>
      <c r="G189" s="6">
        <v>0</v>
      </c>
      <c r="H189" s="15">
        <v>407290</v>
      </c>
      <c r="I189" s="14">
        <v>7182596</v>
      </c>
      <c r="J189" s="6">
        <v>1373728</v>
      </c>
      <c r="K189" s="15">
        <v>5808868</v>
      </c>
      <c r="L189" s="8">
        <v>11057197</v>
      </c>
    </row>
    <row r="190" spans="1:12" x14ac:dyDescent="0.25">
      <c r="A190" s="25" t="s">
        <v>151</v>
      </c>
      <c r="B190" s="14">
        <v>143825</v>
      </c>
      <c r="C190" s="6">
        <v>0</v>
      </c>
      <c r="D190" s="6">
        <v>151759</v>
      </c>
      <c r="E190" s="6">
        <v>119632</v>
      </c>
      <c r="F190" s="6">
        <v>350388</v>
      </c>
      <c r="G190" s="6">
        <v>0</v>
      </c>
      <c r="H190" s="15">
        <v>765604</v>
      </c>
      <c r="I190" s="14">
        <v>7585996</v>
      </c>
      <c r="J190" s="6">
        <v>1505142</v>
      </c>
      <c r="K190" s="15">
        <v>6080854</v>
      </c>
      <c r="L190" s="8">
        <v>11660708</v>
      </c>
    </row>
    <row r="191" spans="1:12" x14ac:dyDescent="0.25">
      <c r="A191" s="25" t="s">
        <v>152</v>
      </c>
      <c r="B191" s="14">
        <v>105268</v>
      </c>
      <c r="C191" s="6">
        <v>0</v>
      </c>
      <c r="D191" s="6">
        <v>0</v>
      </c>
      <c r="E191" s="6">
        <v>67714</v>
      </c>
      <c r="F191" s="6">
        <v>1356507</v>
      </c>
      <c r="G191" s="6">
        <v>0</v>
      </c>
      <c r="H191" s="15">
        <v>1529489</v>
      </c>
      <c r="I191" s="14">
        <v>7141244</v>
      </c>
      <c r="J191" s="6">
        <v>2068884</v>
      </c>
      <c r="K191" s="15">
        <v>5072360</v>
      </c>
      <c r="L191" s="8">
        <v>12628004</v>
      </c>
    </row>
    <row r="192" spans="1:12" x14ac:dyDescent="0.25">
      <c r="A192" s="22" t="s">
        <v>159</v>
      </c>
      <c r="B192" s="12">
        <f t="shared" ref="B192:H192" si="27">SUM(B188:B191)</f>
        <v>524765</v>
      </c>
      <c r="C192" s="5">
        <f t="shared" si="27"/>
        <v>0</v>
      </c>
      <c r="D192" s="5">
        <f t="shared" si="27"/>
        <v>467245</v>
      </c>
      <c r="E192" s="5">
        <f t="shared" si="27"/>
        <v>528655</v>
      </c>
      <c r="F192" s="5">
        <f t="shared" si="27"/>
        <v>2072316</v>
      </c>
      <c r="G192" s="5">
        <f t="shared" si="27"/>
        <v>0</v>
      </c>
      <c r="H192" s="13">
        <f t="shared" si="27"/>
        <v>3592981</v>
      </c>
      <c r="I192" s="12">
        <f>SUM(I188:I191)</f>
        <v>28532101</v>
      </c>
      <c r="J192" s="5">
        <f>SUM(J188:J191)</f>
        <v>6383417</v>
      </c>
      <c r="K192" s="13">
        <f>SUM(K188:K191)</f>
        <v>22148684</v>
      </c>
      <c r="L192" s="7">
        <f>SUM(L188:L191)</f>
        <v>46287894</v>
      </c>
    </row>
    <row r="193" spans="1:12" x14ac:dyDescent="0.25">
      <c r="A193" s="24"/>
      <c r="B193" s="32"/>
      <c r="C193" s="33"/>
      <c r="D193" s="33"/>
      <c r="E193" s="33"/>
      <c r="F193" s="33"/>
      <c r="G193" s="33"/>
      <c r="H193" s="34"/>
      <c r="I193" s="32"/>
      <c r="J193" s="33"/>
      <c r="K193" s="34"/>
      <c r="L193" s="35"/>
    </row>
    <row r="194" spans="1:12" x14ac:dyDescent="0.25">
      <c r="A194" s="22" t="s">
        <v>189</v>
      </c>
      <c r="B194" s="32"/>
      <c r="C194" s="33"/>
      <c r="D194" s="33"/>
      <c r="E194" s="33"/>
      <c r="F194" s="33"/>
      <c r="G194" s="33"/>
      <c r="H194" s="34"/>
      <c r="I194" s="32"/>
      <c r="J194" s="33"/>
      <c r="K194" s="34"/>
      <c r="L194" s="35"/>
    </row>
    <row r="195" spans="1:12" x14ac:dyDescent="0.25">
      <c r="A195" s="25" t="s">
        <v>149</v>
      </c>
      <c r="B195" s="14">
        <v>331405</v>
      </c>
      <c r="C195" s="6">
        <v>0</v>
      </c>
      <c r="D195" s="6">
        <v>34584</v>
      </c>
      <c r="E195" s="6">
        <v>256067</v>
      </c>
      <c r="F195" s="6">
        <v>2325786</v>
      </c>
      <c r="G195" s="6">
        <v>-4490</v>
      </c>
      <c r="H195" s="15">
        <v>2943352</v>
      </c>
      <c r="I195" s="14">
        <v>5634656</v>
      </c>
      <c r="J195" s="6">
        <v>2543609</v>
      </c>
      <c r="K195" s="15">
        <v>3091047</v>
      </c>
      <c r="L195" s="8">
        <v>6362128</v>
      </c>
    </row>
    <row r="196" spans="1:12" x14ac:dyDescent="0.25">
      <c r="A196" s="25" t="s">
        <v>150</v>
      </c>
      <c r="B196" s="14">
        <v>489232</v>
      </c>
      <c r="C196" s="6">
        <v>0</v>
      </c>
      <c r="D196" s="6">
        <v>34584</v>
      </c>
      <c r="E196" s="6">
        <v>179488</v>
      </c>
      <c r="F196" s="6">
        <v>2778400</v>
      </c>
      <c r="G196" s="6">
        <v>28650</v>
      </c>
      <c r="H196" s="15">
        <v>3510354</v>
      </c>
      <c r="I196" s="14">
        <v>5925411</v>
      </c>
      <c r="J196" s="6">
        <v>2597335</v>
      </c>
      <c r="K196" s="15">
        <v>3328076</v>
      </c>
      <c r="L196" s="8">
        <v>7134795</v>
      </c>
    </row>
    <row r="197" spans="1:12" x14ac:dyDescent="0.25">
      <c r="A197" s="25" t="s">
        <v>151</v>
      </c>
      <c r="B197" s="14">
        <v>-120623</v>
      </c>
      <c r="C197" s="6">
        <v>0</v>
      </c>
      <c r="D197" s="6">
        <v>34584</v>
      </c>
      <c r="E197" s="6">
        <v>248780</v>
      </c>
      <c r="F197" s="6">
        <v>3593278</v>
      </c>
      <c r="G197" s="6">
        <v>-34120</v>
      </c>
      <c r="H197" s="15">
        <v>3721899</v>
      </c>
      <c r="I197" s="14">
        <v>5792157</v>
      </c>
      <c r="J197" s="6">
        <v>2623326</v>
      </c>
      <c r="K197" s="15">
        <v>3168831</v>
      </c>
      <c r="L197" s="8">
        <v>7176423</v>
      </c>
    </row>
    <row r="198" spans="1:12" x14ac:dyDescent="0.25">
      <c r="A198" s="25" t="s">
        <v>152</v>
      </c>
      <c r="B198" s="14">
        <v>-239786</v>
      </c>
      <c r="C198" s="6">
        <v>0</v>
      </c>
      <c r="D198" s="6">
        <v>38326</v>
      </c>
      <c r="E198" s="6">
        <v>251934</v>
      </c>
      <c r="F198" s="6">
        <v>4055386</v>
      </c>
      <c r="G198" s="6">
        <v>-29836</v>
      </c>
      <c r="H198" s="15">
        <v>4076024</v>
      </c>
      <c r="I198" s="14">
        <v>5770232</v>
      </c>
      <c r="J198" s="6">
        <v>2334215</v>
      </c>
      <c r="K198" s="15">
        <v>3436017</v>
      </c>
      <c r="L198" s="8">
        <v>7828648</v>
      </c>
    </row>
    <row r="199" spans="1:12" x14ac:dyDescent="0.25">
      <c r="A199" s="22" t="s">
        <v>159</v>
      </c>
      <c r="B199" s="12">
        <f t="shared" ref="B199:H199" si="28">SUM(B195:B198)</f>
        <v>460228</v>
      </c>
      <c r="C199" s="5">
        <f t="shared" si="28"/>
        <v>0</v>
      </c>
      <c r="D199" s="5">
        <f t="shared" si="28"/>
        <v>142078</v>
      </c>
      <c r="E199" s="5">
        <f t="shared" si="28"/>
        <v>936269</v>
      </c>
      <c r="F199" s="5">
        <f t="shared" si="28"/>
        <v>12752850</v>
      </c>
      <c r="G199" s="5">
        <f t="shared" si="28"/>
        <v>-39796</v>
      </c>
      <c r="H199" s="13">
        <f t="shared" si="28"/>
        <v>14251629</v>
      </c>
      <c r="I199" s="12">
        <f>SUM(I195:I198)</f>
        <v>23122456</v>
      </c>
      <c r="J199" s="5">
        <f>SUM(J195:J198)</f>
        <v>10098485</v>
      </c>
      <c r="K199" s="13">
        <f>SUM(K195:K198)</f>
        <v>13023971</v>
      </c>
      <c r="L199" s="7">
        <f>SUM(L195:L198)</f>
        <v>28501994</v>
      </c>
    </row>
    <row r="200" spans="1:12" x14ac:dyDescent="0.25">
      <c r="A200" s="24"/>
      <c r="B200" s="32"/>
      <c r="C200" s="33"/>
      <c r="D200" s="33"/>
      <c r="E200" s="33"/>
      <c r="F200" s="33"/>
      <c r="G200" s="33"/>
      <c r="H200" s="34"/>
      <c r="I200" s="32"/>
      <c r="J200" s="33"/>
      <c r="K200" s="34"/>
      <c r="L200" s="35"/>
    </row>
    <row r="201" spans="1:12" x14ac:dyDescent="0.25">
      <c r="A201" s="22" t="s">
        <v>190</v>
      </c>
      <c r="B201" s="32"/>
      <c r="C201" s="33"/>
      <c r="D201" s="33"/>
      <c r="E201" s="33"/>
      <c r="F201" s="33"/>
      <c r="G201" s="33"/>
      <c r="H201" s="34"/>
      <c r="I201" s="32"/>
      <c r="J201" s="33"/>
      <c r="K201" s="34"/>
      <c r="L201" s="35"/>
    </row>
    <row r="202" spans="1:12" x14ac:dyDescent="0.25">
      <c r="A202" s="25" t="s">
        <v>149</v>
      </c>
      <c r="B202" s="14">
        <v>986</v>
      </c>
      <c r="C202" s="6">
        <v>0</v>
      </c>
      <c r="D202" s="6">
        <v>106083</v>
      </c>
      <c r="E202" s="6">
        <v>97268</v>
      </c>
      <c r="F202" s="6">
        <v>167057</v>
      </c>
      <c r="G202" s="6">
        <v>0</v>
      </c>
      <c r="H202" s="15">
        <v>371394</v>
      </c>
      <c r="I202" s="14">
        <v>10618890</v>
      </c>
      <c r="J202" s="6">
        <v>4501141</v>
      </c>
      <c r="K202" s="15">
        <v>6117749</v>
      </c>
      <c r="L202" s="8">
        <v>24990053</v>
      </c>
    </row>
    <row r="203" spans="1:12" x14ac:dyDescent="0.25">
      <c r="A203" s="25" t="s">
        <v>150</v>
      </c>
      <c r="B203" s="14">
        <v>337</v>
      </c>
      <c r="C203" s="6">
        <v>0</v>
      </c>
      <c r="D203" s="6">
        <v>94145</v>
      </c>
      <c r="E203" s="6">
        <v>56744</v>
      </c>
      <c r="F203" s="6">
        <v>170585</v>
      </c>
      <c r="G203" s="6">
        <v>0</v>
      </c>
      <c r="H203" s="15">
        <v>321811</v>
      </c>
      <c r="I203" s="14">
        <v>11032967</v>
      </c>
      <c r="J203" s="6">
        <v>4526703</v>
      </c>
      <c r="K203" s="15">
        <v>6506264</v>
      </c>
      <c r="L203" s="8">
        <v>24883736</v>
      </c>
    </row>
    <row r="204" spans="1:12" x14ac:dyDescent="0.25">
      <c r="A204" s="25" t="s">
        <v>151</v>
      </c>
      <c r="B204" s="14">
        <v>67505</v>
      </c>
      <c r="C204" s="6">
        <v>0</v>
      </c>
      <c r="D204" s="6">
        <v>90770</v>
      </c>
      <c r="E204" s="6">
        <v>40182</v>
      </c>
      <c r="F204" s="6">
        <v>185988</v>
      </c>
      <c r="G204" s="6">
        <v>0</v>
      </c>
      <c r="H204" s="15">
        <v>384445</v>
      </c>
      <c r="I204" s="14">
        <v>12039542</v>
      </c>
      <c r="J204" s="6">
        <v>5056304</v>
      </c>
      <c r="K204" s="15">
        <v>6983238</v>
      </c>
      <c r="L204" s="8">
        <v>24963357</v>
      </c>
    </row>
    <row r="205" spans="1:12" x14ac:dyDescent="0.25">
      <c r="A205" s="25" t="s">
        <v>152</v>
      </c>
      <c r="B205" s="14">
        <v>1246</v>
      </c>
      <c r="C205" s="6">
        <v>0</v>
      </c>
      <c r="D205" s="6">
        <v>102611</v>
      </c>
      <c r="E205" s="6">
        <v>67092</v>
      </c>
      <c r="F205" s="6">
        <v>182663</v>
      </c>
      <c r="G205" s="6">
        <v>0</v>
      </c>
      <c r="H205" s="15">
        <v>353612</v>
      </c>
      <c r="I205" s="14">
        <v>10703578</v>
      </c>
      <c r="J205" s="6">
        <v>5643061</v>
      </c>
      <c r="K205" s="15">
        <v>5060517</v>
      </c>
      <c r="L205" s="8">
        <v>22530233</v>
      </c>
    </row>
    <row r="206" spans="1:12" x14ac:dyDescent="0.25">
      <c r="A206" s="22" t="s">
        <v>159</v>
      </c>
      <c r="B206" s="12">
        <f t="shared" ref="B206:H206" si="29">SUM(B202:B205)</f>
        <v>70074</v>
      </c>
      <c r="C206" s="5">
        <f t="shared" si="29"/>
        <v>0</v>
      </c>
      <c r="D206" s="5">
        <f t="shared" si="29"/>
        <v>393609</v>
      </c>
      <c r="E206" s="5">
        <f t="shared" si="29"/>
        <v>261286</v>
      </c>
      <c r="F206" s="5">
        <f t="shared" si="29"/>
        <v>706293</v>
      </c>
      <c r="G206" s="5">
        <f t="shared" si="29"/>
        <v>0</v>
      </c>
      <c r="H206" s="13">
        <f t="shared" si="29"/>
        <v>1431262</v>
      </c>
      <c r="I206" s="12">
        <f>SUM(I202:I205)</f>
        <v>44394977</v>
      </c>
      <c r="J206" s="5">
        <f>SUM(J202:J205)</f>
        <v>19727209</v>
      </c>
      <c r="K206" s="13">
        <f>SUM(K202:K205)</f>
        <v>24667768</v>
      </c>
      <c r="L206" s="7">
        <f>SUM(L202:L205)</f>
        <v>97367379</v>
      </c>
    </row>
    <row r="207" spans="1:12" x14ac:dyDescent="0.25">
      <c r="A207" s="24"/>
      <c r="B207" s="32"/>
      <c r="C207" s="33"/>
      <c r="D207" s="33"/>
      <c r="E207" s="33"/>
      <c r="F207" s="33"/>
      <c r="G207" s="33"/>
      <c r="H207" s="34"/>
      <c r="I207" s="32"/>
      <c r="J207" s="33"/>
      <c r="K207" s="34"/>
      <c r="L207" s="35"/>
    </row>
    <row r="208" spans="1:12" x14ac:dyDescent="0.25">
      <c r="A208" s="22" t="s">
        <v>191</v>
      </c>
      <c r="B208" s="32"/>
      <c r="C208" s="33"/>
      <c r="D208" s="33"/>
      <c r="E208" s="33"/>
      <c r="F208" s="33"/>
      <c r="G208" s="33"/>
      <c r="H208" s="34"/>
      <c r="I208" s="32"/>
      <c r="J208" s="33"/>
      <c r="K208" s="34"/>
      <c r="L208" s="35"/>
    </row>
    <row r="209" spans="1:12" x14ac:dyDescent="0.25">
      <c r="A209" s="25" t="s">
        <v>149</v>
      </c>
      <c r="B209" s="14">
        <v>-89392.97</v>
      </c>
      <c r="C209" s="6">
        <v>0</v>
      </c>
      <c r="D209" s="6">
        <v>120062.87</v>
      </c>
      <c r="E209" s="6">
        <v>104182.8</v>
      </c>
      <c r="F209" s="6">
        <v>0</v>
      </c>
      <c r="G209" s="6">
        <v>25995.18</v>
      </c>
      <c r="H209" s="15">
        <v>160847.88</v>
      </c>
      <c r="I209" s="14">
        <v>4105944.55</v>
      </c>
      <c r="J209" s="6">
        <v>1168546.55</v>
      </c>
      <c r="K209" s="15">
        <v>2937398</v>
      </c>
      <c r="L209" s="8">
        <v>34673003.68</v>
      </c>
    </row>
    <row r="210" spans="1:12" x14ac:dyDescent="0.25">
      <c r="A210" s="25" t="s">
        <v>150</v>
      </c>
      <c r="B210" s="14">
        <v>-109108.29</v>
      </c>
      <c r="C210" s="6">
        <v>0</v>
      </c>
      <c r="D210" s="6">
        <v>120062.87</v>
      </c>
      <c r="E210" s="6">
        <v>79605.56</v>
      </c>
      <c r="F210" s="6">
        <v>0</v>
      </c>
      <c r="G210" s="6">
        <v>82141.02</v>
      </c>
      <c r="H210" s="15">
        <v>172701.16</v>
      </c>
      <c r="I210" s="14">
        <v>4548619.0199999996</v>
      </c>
      <c r="J210" s="6">
        <v>1337742.18</v>
      </c>
      <c r="K210" s="15">
        <v>3210876.84</v>
      </c>
      <c r="L210" s="8">
        <v>34889749.810000002</v>
      </c>
    </row>
    <row r="211" spans="1:12" x14ac:dyDescent="0.25">
      <c r="A211" s="25" t="s">
        <v>151</v>
      </c>
      <c r="B211" s="14">
        <v>-100577.81</v>
      </c>
      <c r="C211" s="6">
        <v>0</v>
      </c>
      <c r="D211" s="6">
        <v>120062.87</v>
      </c>
      <c r="E211" s="6">
        <v>107973.26</v>
      </c>
      <c r="F211" s="6">
        <v>0</v>
      </c>
      <c r="G211" s="6">
        <v>201523.71</v>
      </c>
      <c r="H211" s="15">
        <v>328982.03000000003</v>
      </c>
      <c r="I211" s="14">
        <v>3885582.88</v>
      </c>
      <c r="J211" s="6">
        <v>935769.77</v>
      </c>
      <c r="K211" s="15">
        <v>2949813.11</v>
      </c>
      <c r="L211" s="8">
        <v>34760725.829999998</v>
      </c>
    </row>
    <row r="212" spans="1:12" x14ac:dyDescent="0.25">
      <c r="A212" s="25" t="s">
        <v>152</v>
      </c>
      <c r="B212" s="14">
        <v>-109496.66</v>
      </c>
      <c r="C212" s="6">
        <v>0</v>
      </c>
      <c r="D212" s="6">
        <v>92573.34</v>
      </c>
      <c r="E212" s="6">
        <v>106645.71</v>
      </c>
      <c r="F212" s="6">
        <v>0</v>
      </c>
      <c r="G212" s="6">
        <v>131633.64000000001</v>
      </c>
      <c r="H212" s="15">
        <v>221356.03</v>
      </c>
      <c r="I212" s="14">
        <v>4054792.9</v>
      </c>
      <c r="J212" s="6">
        <v>911980.36</v>
      </c>
      <c r="K212" s="15">
        <v>3142812.54</v>
      </c>
      <c r="L212" s="8">
        <v>34764280.43</v>
      </c>
    </row>
    <row r="213" spans="1:12" ht="15.75" thickBot="1" x14ac:dyDescent="0.3">
      <c r="A213" s="26" t="s">
        <v>159</v>
      </c>
      <c r="B213" s="16">
        <f t="shared" ref="B213:H213" si="30">SUM(B209:B212)</f>
        <v>-408575.73</v>
      </c>
      <c r="C213" s="21">
        <f t="shared" si="30"/>
        <v>0</v>
      </c>
      <c r="D213" s="21">
        <f t="shared" si="30"/>
        <v>452761.94999999995</v>
      </c>
      <c r="E213" s="21">
        <f t="shared" si="30"/>
        <v>398407.33</v>
      </c>
      <c r="F213" s="21">
        <f t="shared" si="30"/>
        <v>0</v>
      </c>
      <c r="G213" s="21">
        <f t="shared" si="30"/>
        <v>441293.55000000005</v>
      </c>
      <c r="H213" s="17">
        <f t="shared" si="30"/>
        <v>883887.10000000009</v>
      </c>
      <c r="I213" s="16">
        <f>SUM(I209:I212)</f>
        <v>16594939.35</v>
      </c>
      <c r="J213" s="21">
        <f>SUM(J209:J212)</f>
        <v>4354038.8600000003</v>
      </c>
      <c r="K213" s="17">
        <f>SUM(K209:K212)</f>
        <v>12240900.489999998</v>
      </c>
      <c r="L213" s="9">
        <f>SUM(L209:L212)</f>
        <v>139087759.75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H13"/>
    <mergeCell ref="I13:K13"/>
    <mergeCell ref="A13:A14"/>
    <mergeCell ref="L13:L14"/>
  </mergeCells>
  <phoneticPr fontId="16" type="noConversion"/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R213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4" customWidth="1"/>
    <col min="9" max="9" width="20.28515625" style="44" bestFit="1" customWidth="1"/>
    <col min="10" max="11" width="19.140625" style="44" customWidth="1"/>
    <col min="12" max="12" width="20.28515625" style="44" bestFit="1" customWidth="1"/>
    <col min="13" max="17" width="19.140625" style="44" customWidth="1"/>
    <col min="18" max="18" width="20.28515625" style="44" bestFit="1" customWidth="1"/>
    <col min="19" max="16384" width="9.140625" style="1"/>
  </cols>
  <sheetData>
    <row r="6" spans="1:18" ht="18" x14ac:dyDescent="0.25">
      <c r="A6" s="2" t="str">
        <f>Contents!A7</f>
        <v>Nevada Healthcare Quarterly Reports</v>
      </c>
    </row>
    <row r="7" spans="1:18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</row>
    <row r="8" spans="1:18" ht="18.75" x14ac:dyDescent="0.3">
      <c r="A8" s="42" t="s">
        <v>153</v>
      </c>
      <c r="B8" s="47"/>
      <c r="C8" s="45"/>
      <c r="D8" s="45"/>
      <c r="E8" s="45"/>
      <c r="F8" s="45"/>
      <c r="G8" s="45"/>
    </row>
    <row r="9" spans="1:18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</row>
    <row r="10" spans="1:18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</row>
    <row r="11" spans="1:18" x14ac:dyDescent="0.25">
      <c r="A11" s="3"/>
      <c r="B11" s="45"/>
      <c r="C11" s="45"/>
      <c r="D11" s="45"/>
      <c r="E11" s="45"/>
      <c r="F11" s="45"/>
      <c r="G11" s="45"/>
    </row>
    <row r="12" spans="1:18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</row>
    <row r="13" spans="1:18" s="48" customFormat="1" ht="45.75" customHeight="1" x14ac:dyDescent="0.25">
      <c r="A13" s="54" t="s">
        <v>19</v>
      </c>
      <c r="B13" s="51" t="s">
        <v>108</v>
      </c>
      <c r="C13" s="52"/>
      <c r="D13" s="52"/>
      <c r="E13" s="53"/>
      <c r="F13" s="62" t="s">
        <v>109</v>
      </c>
      <c r="G13" s="63"/>
      <c r="H13" s="56"/>
      <c r="I13" s="62" t="s">
        <v>110</v>
      </c>
      <c r="J13" s="63"/>
      <c r="K13" s="56"/>
      <c r="L13" s="62" t="s">
        <v>111</v>
      </c>
      <c r="M13" s="63"/>
      <c r="N13" s="56"/>
      <c r="O13" s="62" t="s">
        <v>112</v>
      </c>
      <c r="P13" s="63"/>
      <c r="Q13" s="56"/>
      <c r="R13" s="49" t="s">
        <v>127</v>
      </c>
    </row>
    <row r="14" spans="1:18" s="48" customFormat="1" ht="46.5" customHeight="1" thickBot="1" x14ac:dyDescent="0.3">
      <c r="A14" s="64"/>
      <c r="B14" s="10" t="s">
        <v>113</v>
      </c>
      <c r="C14" s="4" t="s">
        <v>114</v>
      </c>
      <c r="D14" s="4" t="s">
        <v>91</v>
      </c>
      <c r="E14" s="11" t="s">
        <v>35</v>
      </c>
      <c r="F14" s="10" t="s">
        <v>115</v>
      </c>
      <c r="G14" s="4" t="s">
        <v>116</v>
      </c>
      <c r="H14" s="11" t="s">
        <v>117</v>
      </c>
      <c r="I14" s="10" t="s">
        <v>118</v>
      </c>
      <c r="J14" s="4" t="s">
        <v>119</v>
      </c>
      <c r="K14" s="11" t="s">
        <v>120</v>
      </c>
      <c r="L14" s="10" t="s">
        <v>121</v>
      </c>
      <c r="M14" s="4" t="s">
        <v>122</v>
      </c>
      <c r="N14" s="11" t="s">
        <v>123</v>
      </c>
      <c r="O14" s="10" t="s">
        <v>124</v>
      </c>
      <c r="P14" s="4" t="s">
        <v>125</v>
      </c>
      <c r="Q14" s="11" t="s">
        <v>126</v>
      </c>
      <c r="R14" s="65"/>
    </row>
    <row r="15" spans="1:18" x14ac:dyDescent="0.25">
      <c r="A15" s="22" t="s">
        <v>160</v>
      </c>
      <c r="B15" s="12">
        <f t="shared" ref="B15:R15" si="0">SUM(B16:B17)</f>
        <v>84492185.189999998</v>
      </c>
      <c r="C15" s="5">
        <f t="shared" si="0"/>
        <v>5012866.54</v>
      </c>
      <c r="D15" s="5">
        <f t="shared" si="0"/>
        <v>0</v>
      </c>
      <c r="E15" s="13">
        <f t="shared" si="0"/>
        <v>89505051.730000004</v>
      </c>
      <c r="F15" s="12">
        <f t="shared" si="0"/>
        <v>10153374.41</v>
      </c>
      <c r="G15" s="5">
        <f t="shared" si="0"/>
        <v>5688868.1400000006</v>
      </c>
      <c r="H15" s="13">
        <f t="shared" si="0"/>
        <v>4464506.2699999996</v>
      </c>
      <c r="I15" s="12">
        <f t="shared" si="0"/>
        <v>380767266.47000003</v>
      </c>
      <c r="J15" s="5">
        <f t="shared" si="0"/>
        <v>143104129.66</v>
      </c>
      <c r="K15" s="13">
        <f t="shared" si="0"/>
        <v>237663136.81</v>
      </c>
      <c r="L15" s="12">
        <f t="shared" si="0"/>
        <v>185844943.81999999</v>
      </c>
      <c r="M15" s="5">
        <f t="shared" si="0"/>
        <v>129732553.14</v>
      </c>
      <c r="N15" s="13">
        <f t="shared" si="0"/>
        <v>56112390.68</v>
      </c>
      <c r="O15" s="12">
        <f t="shared" si="0"/>
        <v>52217681.100000001</v>
      </c>
      <c r="P15" s="5">
        <f t="shared" si="0"/>
        <v>14976008.869999999</v>
      </c>
      <c r="Q15" s="13">
        <f t="shared" si="0"/>
        <v>37241672.230000004</v>
      </c>
      <c r="R15" s="7">
        <f t="shared" si="0"/>
        <v>424986757.71999997</v>
      </c>
    </row>
    <row r="16" spans="1:18" x14ac:dyDescent="0.25">
      <c r="A16" s="23" t="s">
        <v>146</v>
      </c>
      <c r="B16" s="12">
        <f>B24+B31+B38+B45+B52+B59+B66+B73+B80+B87+B94+B101+B108+B115+B122+B129+B136+B143+B150+B157+B164</f>
        <v>62757415.189999998</v>
      </c>
      <c r="C16" s="5">
        <f t="shared" ref="C16:R16" si="1">C24+C31+C38+C45+C52+C59+C66+C73+C80+C87+C94+C101+C108+C115+C122+C129+C136+C143+C150+C157+C164</f>
        <v>4671991.18</v>
      </c>
      <c r="D16" s="5">
        <f t="shared" si="1"/>
        <v>0</v>
      </c>
      <c r="E16" s="13">
        <f t="shared" si="1"/>
        <v>67429406.370000005</v>
      </c>
      <c r="F16" s="12">
        <f t="shared" si="1"/>
        <v>8598054.4100000001</v>
      </c>
      <c r="G16" s="5">
        <f t="shared" si="1"/>
        <v>4173131.3600000003</v>
      </c>
      <c r="H16" s="13">
        <f t="shared" si="1"/>
        <v>4424923.05</v>
      </c>
      <c r="I16" s="12">
        <f t="shared" si="1"/>
        <v>291585338.34000003</v>
      </c>
      <c r="J16" s="5">
        <f t="shared" si="1"/>
        <v>98232882.560000002</v>
      </c>
      <c r="K16" s="13">
        <f t="shared" si="1"/>
        <v>193352455.78</v>
      </c>
      <c r="L16" s="12">
        <f t="shared" si="1"/>
        <v>134882941.22</v>
      </c>
      <c r="M16" s="5">
        <f t="shared" si="1"/>
        <v>93976685.609999999</v>
      </c>
      <c r="N16" s="13">
        <f t="shared" si="1"/>
        <v>40906255.609999999</v>
      </c>
      <c r="O16" s="12">
        <f t="shared" si="1"/>
        <v>50030583.100000001</v>
      </c>
      <c r="P16" s="5">
        <f t="shared" si="1"/>
        <v>13262942.869999999</v>
      </c>
      <c r="Q16" s="13">
        <f t="shared" si="1"/>
        <v>36767640.230000004</v>
      </c>
      <c r="R16" s="7">
        <f t="shared" si="1"/>
        <v>342880681.03999996</v>
      </c>
    </row>
    <row r="17" spans="1:18" x14ac:dyDescent="0.25">
      <c r="A17" s="23" t="s">
        <v>147</v>
      </c>
      <c r="B17" s="12">
        <f>B171+B178+B185+B192+B199+B206+B213</f>
        <v>21734770</v>
      </c>
      <c r="C17" s="5">
        <f t="shared" ref="C17:R17" si="2">C171+C178+C185+C192+C199+C206+C213</f>
        <v>340875.36</v>
      </c>
      <c r="D17" s="5">
        <f t="shared" si="2"/>
        <v>0</v>
      </c>
      <c r="E17" s="13">
        <f t="shared" si="2"/>
        <v>22075645.359999999</v>
      </c>
      <c r="F17" s="12">
        <f t="shared" si="2"/>
        <v>1555320</v>
      </c>
      <c r="G17" s="5">
        <f t="shared" si="2"/>
        <v>1515736.78</v>
      </c>
      <c r="H17" s="13">
        <f t="shared" si="2"/>
        <v>39583.219999999994</v>
      </c>
      <c r="I17" s="12">
        <f t="shared" si="2"/>
        <v>89181928.129999995</v>
      </c>
      <c r="J17" s="5">
        <f t="shared" si="2"/>
        <v>44871247.099999994</v>
      </c>
      <c r="K17" s="13">
        <f t="shared" si="2"/>
        <v>44310681.030000001</v>
      </c>
      <c r="L17" s="12">
        <f t="shared" si="2"/>
        <v>50962002.599999994</v>
      </c>
      <c r="M17" s="5">
        <f t="shared" si="2"/>
        <v>35755867.530000001</v>
      </c>
      <c r="N17" s="13">
        <f t="shared" si="2"/>
        <v>15206135.069999998</v>
      </c>
      <c r="O17" s="12">
        <f t="shared" si="2"/>
        <v>2187098</v>
      </c>
      <c r="P17" s="5">
        <f t="shared" si="2"/>
        <v>1713066</v>
      </c>
      <c r="Q17" s="13">
        <f t="shared" si="2"/>
        <v>474032</v>
      </c>
      <c r="R17" s="7">
        <f t="shared" si="2"/>
        <v>82106076.680000007</v>
      </c>
    </row>
    <row r="18" spans="1:18" x14ac:dyDescent="0.25">
      <c r="A18" s="24"/>
      <c r="B18" s="32"/>
      <c r="C18" s="33"/>
      <c r="D18" s="33"/>
      <c r="E18" s="34"/>
      <c r="F18" s="32"/>
      <c r="G18" s="33"/>
      <c r="H18" s="34"/>
      <c r="I18" s="32"/>
      <c r="J18" s="33"/>
      <c r="K18" s="34"/>
      <c r="L18" s="32"/>
      <c r="M18" s="33"/>
      <c r="N18" s="34"/>
      <c r="O18" s="32"/>
      <c r="P18" s="33"/>
      <c r="Q18" s="34"/>
      <c r="R18" s="35"/>
    </row>
    <row r="19" spans="1:18" x14ac:dyDescent="0.25">
      <c r="A19" s="22" t="s">
        <v>164</v>
      </c>
      <c r="B19" s="32"/>
      <c r="C19" s="33"/>
      <c r="D19" s="33"/>
      <c r="E19" s="34"/>
      <c r="F19" s="32"/>
      <c r="G19" s="33"/>
      <c r="H19" s="34"/>
      <c r="I19" s="32"/>
      <c r="J19" s="33"/>
      <c r="K19" s="34"/>
      <c r="L19" s="32"/>
      <c r="M19" s="33"/>
      <c r="N19" s="34"/>
      <c r="O19" s="32"/>
      <c r="P19" s="33"/>
      <c r="Q19" s="34"/>
      <c r="R19" s="35"/>
    </row>
    <row r="20" spans="1:18" x14ac:dyDescent="0.25">
      <c r="A20" s="25" t="s">
        <v>149</v>
      </c>
      <c r="B20" s="14">
        <v>0</v>
      </c>
      <c r="C20" s="6">
        <v>0</v>
      </c>
      <c r="D20" s="6">
        <v>0</v>
      </c>
      <c r="E20" s="13">
        <f>SUM(B20:D20)</f>
        <v>0</v>
      </c>
      <c r="F20" s="14">
        <v>0</v>
      </c>
      <c r="G20" s="6">
        <v>0</v>
      </c>
      <c r="H20" s="15">
        <v>0</v>
      </c>
      <c r="I20" s="14">
        <v>88150</v>
      </c>
      <c r="J20" s="6">
        <v>15712</v>
      </c>
      <c r="K20" s="15">
        <v>72438</v>
      </c>
      <c r="L20" s="14">
        <v>1289542</v>
      </c>
      <c r="M20" s="6">
        <v>532325</v>
      </c>
      <c r="N20" s="15">
        <v>757217</v>
      </c>
      <c r="O20" s="14">
        <v>23360</v>
      </c>
      <c r="P20" s="6">
        <v>4603</v>
      </c>
      <c r="Q20" s="15">
        <v>18757</v>
      </c>
      <c r="R20" s="8">
        <v>848412</v>
      </c>
    </row>
    <row r="21" spans="1:18" x14ac:dyDescent="0.25">
      <c r="A21" s="25" t="s">
        <v>150</v>
      </c>
      <c r="B21" s="14">
        <v>0</v>
      </c>
      <c r="C21" s="6">
        <v>0</v>
      </c>
      <c r="D21" s="6">
        <v>0</v>
      </c>
      <c r="E21" s="13">
        <f t="shared" ref="E21:E23" si="3">SUM(B21:D21)</f>
        <v>0</v>
      </c>
      <c r="F21" s="14">
        <v>0</v>
      </c>
      <c r="G21" s="6">
        <v>0</v>
      </c>
      <c r="H21" s="15">
        <v>0</v>
      </c>
      <c r="I21" s="14">
        <v>88150</v>
      </c>
      <c r="J21" s="6">
        <v>17678</v>
      </c>
      <c r="K21" s="15">
        <v>70472</v>
      </c>
      <c r="L21" s="14">
        <v>1338914</v>
      </c>
      <c r="M21" s="6">
        <v>575457</v>
      </c>
      <c r="N21" s="15">
        <v>763457</v>
      </c>
      <c r="O21" s="14">
        <v>23360</v>
      </c>
      <c r="P21" s="6">
        <v>5044</v>
      </c>
      <c r="Q21" s="15">
        <v>18316</v>
      </c>
      <c r="R21" s="8">
        <v>852245</v>
      </c>
    </row>
    <row r="22" spans="1:18" x14ac:dyDescent="0.25">
      <c r="A22" s="25" t="s">
        <v>151</v>
      </c>
      <c r="B22" s="14">
        <v>0</v>
      </c>
      <c r="C22" s="6">
        <v>0</v>
      </c>
      <c r="D22" s="6">
        <v>0</v>
      </c>
      <c r="E22" s="13">
        <f t="shared" si="3"/>
        <v>0</v>
      </c>
      <c r="F22" s="14">
        <v>0</v>
      </c>
      <c r="G22" s="6">
        <v>0</v>
      </c>
      <c r="H22" s="15">
        <v>0</v>
      </c>
      <c r="I22" s="14">
        <v>88150</v>
      </c>
      <c r="J22" s="6">
        <v>19644</v>
      </c>
      <c r="K22" s="15">
        <v>68506</v>
      </c>
      <c r="L22" s="14">
        <v>1368063</v>
      </c>
      <c r="M22" s="6">
        <v>617134</v>
      </c>
      <c r="N22" s="15">
        <v>750929</v>
      </c>
      <c r="O22" s="14">
        <v>23360</v>
      </c>
      <c r="P22" s="6">
        <v>5486</v>
      </c>
      <c r="Q22" s="15">
        <v>17874</v>
      </c>
      <c r="R22" s="8">
        <v>837309</v>
      </c>
    </row>
    <row r="23" spans="1:18" x14ac:dyDescent="0.25">
      <c r="A23" s="25" t="s">
        <v>152</v>
      </c>
      <c r="B23" s="14">
        <v>0</v>
      </c>
      <c r="C23" s="6">
        <v>0</v>
      </c>
      <c r="D23" s="6">
        <v>0</v>
      </c>
      <c r="E23" s="13">
        <f t="shared" si="3"/>
        <v>0</v>
      </c>
      <c r="F23" s="14">
        <v>0</v>
      </c>
      <c r="G23" s="6">
        <v>0</v>
      </c>
      <c r="H23" s="15">
        <v>0</v>
      </c>
      <c r="I23" s="14">
        <v>91421</v>
      </c>
      <c r="J23" s="6">
        <v>21720</v>
      </c>
      <c r="K23" s="15">
        <v>69701</v>
      </c>
      <c r="L23" s="14">
        <v>1376522</v>
      </c>
      <c r="M23" s="6">
        <v>656941</v>
      </c>
      <c r="N23" s="15">
        <v>719581</v>
      </c>
      <c r="O23" s="14">
        <v>23360</v>
      </c>
      <c r="P23" s="6">
        <v>5928</v>
      </c>
      <c r="Q23" s="15">
        <v>17432</v>
      </c>
      <c r="R23" s="8">
        <v>806714</v>
      </c>
    </row>
    <row r="24" spans="1:18" x14ac:dyDescent="0.25">
      <c r="A24" s="22" t="s">
        <v>159</v>
      </c>
      <c r="B24" s="12">
        <f t="shared" ref="B24:R24" si="4">SUM(B20:B23)</f>
        <v>0</v>
      </c>
      <c r="C24" s="5">
        <f t="shared" si="4"/>
        <v>0</v>
      </c>
      <c r="D24" s="5">
        <f t="shared" si="4"/>
        <v>0</v>
      </c>
      <c r="E24" s="13">
        <f t="shared" si="4"/>
        <v>0</v>
      </c>
      <c r="F24" s="12">
        <f t="shared" si="4"/>
        <v>0</v>
      </c>
      <c r="G24" s="5">
        <f t="shared" si="4"/>
        <v>0</v>
      </c>
      <c r="H24" s="13">
        <f t="shared" si="4"/>
        <v>0</v>
      </c>
      <c r="I24" s="12">
        <f t="shared" si="4"/>
        <v>355871</v>
      </c>
      <c r="J24" s="5">
        <f t="shared" si="4"/>
        <v>74754</v>
      </c>
      <c r="K24" s="13">
        <f t="shared" si="4"/>
        <v>281117</v>
      </c>
      <c r="L24" s="12">
        <f t="shared" si="4"/>
        <v>5373041</v>
      </c>
      <c r="M24" s="5">
        <f t="shared" si="4"/>
        <v>2381857</v>
      </c>
      <c r="N24" s="13">
        <f t="shared" si="4"/>
        <v>2991184</v>
      </c>
      <c r="O24" s="12">
        <f t="shared" si="4"/>
        <v>93440</v>
      </c>
      <c r="P24" s="5">
        <f t="shared" si="4"/>
        <v>21061</v>
      </c>
      <c r="Q24" s="13">
        <f t="shared" si="4"/>
        <v>72379</v>
      </c>
      <c r="R24" s="7">
        <f t="shared" si="4"/>
        <v>3344680</v>
      </c>
    </row>
    <row r="25" spans="1:18" x14ac:dyDescent="0.25">
      <c r="A25" s="24"/>
      <c r="B25" s="32"/>
      <c r="C25" s="33"/>
      <c r="D25" s="33"/>
      <c r="E25" s="34"/>
      <c r="F25" s="32"/>
      <c r="G25" s="33"/>
      <c r="H25" s="34"/>
      <c r="I25" s="32"/>
      <c r="J25" s="33"/>
      <c r="K25" s="34"/>
      <c r="L25" s="32"/>
      <c r="M25" s="33"/>
      <c r="N25" s="34"/>
      <c r="O25" s="32"/>
      <c r="P25" s="33"/>
      <c r="Q25" s="34"/>
      <c r="R25" s="35"/>
    </row>
    <row r="26" spans="1:18" x14ac:dyDescent="0.25">
      <c r="A26" s="22" t="s">
        <v>165</v>
      </c>
      <c r="B26" s="32"/>
      <c r="C26" s="33"/>
      <c r="D26" s="33"/>
      <c r="E26" s="34"/>
      <c r="F26" s="32"/>
      <c r="G26" s="33"/>
      <c r="H26" s="34"/>
      <c r="I26" s="32"/>
      <c r="J26" s="33"/>
      <c r="K26" s="34"/>
      <c r="L26" s="32"/>
      <c r="M26" s="33"/>
      <c r="N26" s="34"/>
      <c r="O26" s="32"/>
      <c r="P26" s="33"/>
      <c r="Q26" s="34"/>
      <c r="R26" s="35"/>
    </row>
    <row r="27" spans="1:18" x14ac:dyDescent="0.25">
      <c r="A27" s="25" t="s">
        <v>149</v>
      </c>
      <c r="B27" s="14">
        <v>0</v>
      </c>
      <c r="C27" s="6">
        <v>0</v>
      </c>
      <c r="D27" s="6">
        <v>0</v>
      </c>
      <c r="E27" s="13">
        <f>SUM(B27:D27)</f>
        <v>0</v>
      </c>
      <c r="F27" s="14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14">
        <v>0</v>
      </c>
      <c r="M27" s="6">
        <v>0</v>
      </c>
      <c r="N27" s="15">
        <v>0</v>
      </c>
      <c r="O27" s="14">
        <v>0</v>
      </c>
      <c r="P27" s="6">
        <v>0</v>
      </c>
      <c r="Q27" s="15">
        <v>0</v>
      </c>
      <c r="R27" s="8">
        <v>0</v>
      </c>
    </row>
    <row r="28" spans="1:18" x14ac:dyDescent="0.25">
      <c r="A28" s="25" t="s">
        <v>150</v>
      </c>
      <c r="B28" s="14">
        <v>0</v>
      </c>
      <c r="C28" s="6">
        <v>0</v>
      </c>
      <c r="D28" s="6">
        <v>0</v>
      </c>
      <c r="E28" s="13">
        <f t="shared" ref="E28:E30" si="5">SUM(B28:D28)</f>
        <v>0</v>
      </c>
      <c r="F28" s="14">
        <v>0</v>
      </c>
      <c r="G28" s="6">
        <v>0</v>
      </c>
      <c r="H28" s="15">
        <v>0</v>
      </c>
      <c r="I28" s="14">
        <v>0</v>
      </c>
      <c r="J28" s="6">
        <v>0</v>
      </c>
      <c r="K28" s="15">
        <v>0</v>
      </c>
      <c r="L28" s="14">
        <v>0</v>
      </c>
      <c r="M28" s="6">
        <v>0</v>
      </c>
      <c r="N28" s="15">
        <v>0</v>
      </c>
      <c r="O28" s="14">
        <v>0</v>
      </c>
      <c r="P28" s="6">
        <v>0</v>
      </c>
      <c r="Q28" s="15">
        <v>0</v>
      </c>
      <c r="R28" s="8">
        <v>0</v>
      </c>
    </row>
    <row r="29" spans="1:18" x14ac:dyDescent="0.25">
      <c r="A29" s="25" t="s">
        <v>151</v>
      </c>
      <c r="B29" s="14">
        <v>0</v>
      </c>
      <c r="C29" s="6">
        <v>0</v>
      </c>
      <c r="D29" s="6">
        <v>0</v>
      </c>
      <c r="E29" s="13">
        <f t="shared" si="5"/>
        <v>0</v>
      </c>
      <c r="F29" s="14">
        <v>0</v>
      </c>
      <c r="G29" s="6">
        <v>0</v>
      </c>
      <c r="H29" s="15">
        <v>0</v>
      </c>
      <c r="I29" s="14">
        <v>0</v>
      </c>
      <c r="J29" s="6">
        <v>0</v>
      </c>
      <c r="K29" s="15">
        <v>0</v>
      </c>
      <c r="L29" s="14">
        <v>0</v>
      </c>
      <c r="M29" s="6">
        <v>0</v>
      </c>
      <c r="N29" s="15">
        <v>0</v>
      </c>
      <c r="O29" s="14">
        <v>0</v>
      </c>
      <c r="P29" s="6">
        <v>0</v>
      </c>
      <c r="Q29" s="15">
        <v>0</v>
      </c>
      <c r="R29" s="8">
        <v>0</v>
      </c>
    </row>
    <row r="30" spans="1:18" x14ac:dyDescent="0.25">
      <c r="A30" s="25" t="s">
        <v>152</v>
      </c>
      <c r="B30" s="14">
        <v>0</v>
      </c>
      <c r="C30" s="6">
        <v>0</v>
      </c>
      <c r="D30" s="6">
        <v>0</v>
      </c>
      <c r="E30" s="13">
        <f t="shared" si="5"/>
        <v>0</v>
      </c>
      <c r="F30" s="14">
        <v>0</v>
      </c>
      <c r="G30" s="6">
        <v>0</v>
      </c>
      <c r="H30" s="15">
        <v>0</v>
      </c>
      <c r="I30" s="14">
        <v>0</v>
      </c>
      <c r="J30" s="6">
        <v>0</v>
      </c>
      <c r="K30" s="15">
        <v>0</v>
      </c>
      <c r="L30" s="14">
        <v>0</v>
      </c>
      <c r="M30" s="6">
        <v>0</v>
      </c>
      <c r="N30" s="15">
        <v>0</v>
      </c>
      <c r="O30" s="14">
        <v>0</v>
      </c>
      <c r="P30" s="6">
        <v>0</v>
      </c>
      <c r="Q30" s="15">
        <v>0</v>
      </c>
      <c r="R30" s="8">
        <v>0</v>
      </c>
    </row>
    <row r="31" spans="1:18" x14ac:dyDescent="0.25">
      <c r="A31" s="22" t="s">
        <v>159</v>
      </c>
      <c r="B31" s="12">
        <f t="shared" ref="B31:R31" si="6">SUM(B27:B30)</f>
        <v>0</v>
      </c>
      <c r="C31" s="5">
        <f t="shared" si="6"/>
        <v>0</v>
      </c>
      <c r="D31" s="5">
        <f t="shared" si="6"/>
        <v>0</v>
      </c>
      <c r="E31" s="13">
        <f t="shared" si="6"/>
        <v>0</v>
      </c>
      <c r="F31" s="12">
        <f t="shared" si="6"/>
        <v>0</v>
      </c>
      <c r="G31" s="5">
        <f t="shared" si="6"/>
        <v>0</v>
      </c>
      <c r="H31" s="13">
        <f t="shared" si="6"/>
        <v>0</v>
      </c>
      <c r="I31" s="12">
        <f t="shared" si="6"/>
        <v>0</v>
      </c>
      <c r="J31" s="5">
        <f t="shared" si="6"/>
        <v>0</v>
      </c>
      <c r="K31" s="13">
        <f t="shared" si="6"/>
        <v>0</v>
      </c>
      <c r="L31" s="12">
        <f t="shared" si="6"/>
        <v>0</v>
      </c>
      <c r="M31" s="5">
        <f t="shared" si="6"/>
        <v>0</v>
      </c>
      <c r="N31" s="13">
        <f t="shared" si="6"/>
        <v>0</v>
      </c>
      <c r="O31" s="12">
        <f t="shared" si="6"/>
        <v>0</v>
      </c>
      <c r="P31" s="5">
        <f t="shared" si="6"/>
        <v>0</v>
      </c>
      <c r="Q31" s="13">
        <f t="shared" si="6"/>
        <v>0</v>
      </c>
      <c r="R31" s="7">
        <f t="shared" si="6"/>
        <v>0</v>
      </c>
    </row>
    <row r="32" spans="1:18" x14ac:dyDescent="0.25">
      <c r="A32" s="24"/>
      <c r="B32" s="32"/>
      <c r="C32" s="33"/>
      <c r="D32" s="33"/>
      <c r="E32" s="34"/>
      <c r="F32" s="32"/>
      <c r="G32" s="33"/>
      <c r="H32" s="34"/>
      <c r="I32" s="32"/>
      <c r="J32" s="33"/>
      <c r="K32" s="34"/>
      <c r="L32" s="32"/>
      <c r="M32" s="33"/>
      <c r="N32" s="34"/>
      <c r="O32" s="32"/>
      <c r="P32" s="33"/>
      <c r="Q32" s="34"/>
      <c r="R32" s="35"/>
    </row>
    <row r="33" spans="1:18" x14ac:dyDescent="0.25">
      <c r="A33" s="22" t="s">
        <v>166</v>
      </c>
      <c r="B33" s="32"/>
      <c r="C33" s="33"/>
      <c r="D33" s="33"/>
      <c r="E33" s="34"/>
      <c r="F33" s="32"/>
      <c r="G33" s="33"/>
      <c r="H33" s="34"/>
      <c r="I33" s="32"/>
      <c r="J33" s="33"/>
      <c r="K33" s="34"/>
      <c r="L33" s="32"/>
      <c r="M33" s="33"/>
      <c r="N33" s="34"/>
      <c r="O33" s="32"/>
      <c r="P33" s="33"/>
      <c r="Q33" s="34"/>
      <c r="R33" s="35"/>
    </row>
    <row r="34" spans="1:18" x14ac:dyDescent="0.25">
      <c r="A34" s="25" t="s">
        <v>149</v>
      </c>
      <c r="B34" s="14">
        <v>0</v>
      </c>
      <c r="C34" s="6">
        <v>0</v>
      </c>
      <c r="D34" s="6">
        <v>0</v>
      </c>
      <c r="E34" s="13">
        <f>SUM(B34:D34)</f>
        <v>0</v>
      </c>
      <c r="F34" s="14">
        <v>0</v>
      </c>
      <c r="G34" s="6">
        <v>0</v>
      </c>
      <c r="H34" s="15">
        <v>0</v>
      </c>
      <c r="I34" s="14">
        <v>0</v>
      </c>
      <c r="J34" s="6">
        <v>0</v>
      </c>
      <c r="K34" s="15">
        <v>0</v>
      </c>
      <c r="L34" s="14">
        <v>500025.2</v>
      </c>
      <c r="M34" s="6">
        <v>40727</v>
      </c>
      <c r="N34" s="15">
        <v>459298.2</v>
      </c>
      <c r="O34" s="14">
        <v>5115757.3899999997</v>
      </c>
      <c r="P34" s="6">
        <v>65687</v>
      </c>
      <c r="Q34" s="15">
        <v>5050070.3899999997</v>
      </c>
      <c r="R34" s="8">
        <v>5509368.5899999999</v>
      </c>
    </row>
    <row r="35" spans="1:18" x14ac:dyDescent="0.25">
      <c r="A35" s="25" t="s">
        <v>150</v>
      </c>
      <c r="B35" s="14">
        <v>0</v>
      </c>
      <c r="C35" s="6">
        <v>0</v>
      </c>
      <c r="D35" s="6">
        <v>0</v>
      </c>
      <c r="E35" s="13">
        <f t="shared" ref="E35:E37" si="7">SUM(B35:D35)</f>
        <v>0</v>
      </c>
      <c r="F35" s="14">
        <v>0</v>
      </c>
      <c r="G35" s="6">
        <v>0</v>
      </c>
      <c r="H35" s="15">
        <v>0</v>
      </c>
      <c r="I35" s="14">
        <v>0</v>
      </c>
      <c r="J35" s="6">
        <v>0</v>
      </c>
      <c r="K35" s="15">
        <v>0</v>
      </c>
      <c r="L35" s="14">
        <v>519212.1</v>
      </c>
      <c r="M35" s="6">
        <v>40727</v>
      </c>
      <c r="N35" s="15">
        <v>478485.1</v>
      </c>
      <c r="O35" s="14">
        <v>5277731.3899999997</v>
      </c>
      <c r="P35" s="6">
        <v>65687</v>
      </c>
      <c r="Q35" s="15">
        <v>5212044.3899999997</v>
      </c>
      <c r="R35" s="8">
        <v>5690529.4900000002</v>
      </c>
    </row>
    <row r="36" spans="1:18" x14ac:dyDescent="0.25">
      <c r="A36" s="25" t="s">
        <v>151</v>
      </c>
      <c r="B36" s="14">
        <v>0</v>
      </c>
      <c r="C36" s="6">
        <v>0</v>
      </c>
      <c r="D36" s="6">
        <v>0</v>
      </c>
      <c r="E36" s="13">
        <f t="shared" si="7"/>
        <v>0</v>
      </c>
      <c r="F36" s="14">
        <v>0</v>
      </c>
      <c r="G36" s="6">
        <v>0</v>
      </c>
      <c r="H36" s="15">
        <v>0</v>
      </c>
      <c r="I36" s="14">
        <v>0</v>
      </c>
      <c r="J36" s="6">
        <v>0</v>
      </c>
      <c r="K36" s="15">
        <v>0</v>
      </c>
      <c r="L36" s="14">
        <v>522262.69</v>
      </c>
      <c r="M36" s="6">
        <v>40727</v>
      </c>
      <c r="N36" s="15">
        <v>481535.69</v>
      </c>
      <c r="O36" s="14">
        <v>5542085.8600000003</v>
      </c>
      <c r="P36" s="6">
        <v>65687</v>
      </c>
      <c r="Q36" s="15">
        <v>5476398.8600000003</v>
      </c>
      <c r="R36" s="8">
        <v>5957934.5499999998</v>
      </c>
    </row>
    <row r="37" spans="1:18" x14ac:dyDescent="0.25">
      <c r="A37" s="25" t="s">
        <v>152</v>
      </c>
      <c r="B37" s="14">
        <v>0</v>
      </c>
      <c r="C37" s="6">
        <v>0</v>
      </c>
      <c r="D37" s="6">
        <v>0</v>
      </c>
      <c r="E37" s="13">
        <f t="shared" si="7"/>
        <v>0</v>
      </c>
      <c r="F37" s="14">
        <v>0</v>
      </c>
      <c r="G37" s="6">
        <v>0</v>
      </c>
      <c r="H37" s="15">
        <v>0</v>
      </c>
      <c r="I37" s="14">
        <v>0</v>
      </c>
      <c r="J37" s="6">
        <v>0</v>
      </c>
      <c r="K37" s="15">
        <v>0</v>
      </c>
      <c r="L37" s="14">
        <v>532264.51</v>
      </c>
      <c r="M37" s="6">
        <v>40727</v>
      </c>
      <c r="N37" s="15">
        <v>491537.51</v>
      </c>
      <c r="O37" s="14">
        <v>5852986.71</v>
      </c>
      <c r="P37" s="6">
        <v>65687</v>
      </c>
      <c r="Q37" s="15">
        <v>5787299.71</v>
      </c>
      <c r="R37" s="8">
        <v>6278837.2199999997</v>
      </c>
    </row>
    <row r="38" spans="1:18" x14ac:dyDescent="0.25">
      <c r="A38" s="22" t="s">
        <v>159</v>
      </c>
      <c r="B38" s="12">
        <f t="shared" ref="B38:R38" si="8">SUM(B34:B37)</f>
        <v>0</v>
      </c>
      <c r="C38" s="5">
        <f t="shared" si="8"/>
        <v>0</v>
      </c>
      <c r="D38" s="5">
        <f t="shared" si="8"/>
        <v>0</v>
      </c>
      <c r="E38" s="13">
        <f t="shared" si="8"/>
        <v>0</v>
      </c>
      <c r="F38" s="12">
        <f t="shared" si="8"/>
        <v>0</v>
      </c>
      <c r="G38" s="5">
        <f t="shared" si="8"/>
        <v>0</v>
      </c>
      <c r="H38" s="13">
        <f t="shared" si="8"/>
        <v>0</v>
      </c>
      <c r="I38" s="12">
        <f t="shared" si="8"/>
        <v>0</v>
      </c>
      <c r="J38" s="5">
        <f t="shared" si="8"/>
        <v>0</v>
      </c>
      <c r="K38" s="13">
        <f t="shared" si="8"/>
        <v>0</v>
      </c>
      <c r="L38" s="12">
        <f t="shared" si="8"/>
        <v>2073764.5</v>
      </c>
      <c r="M38" s="5">
        <f t="shared" si="8"/>
        <v>162908</v>
      </c>
      <c r="N38" s="13">
        <f t="shared" si="8"/>
        <v>1910856.5</v>
      </c>
      <c r="O38" s="12">
        <f t="shared" si="8"/>
        <v>21788561.350000001</v>
      </c>
      <c r="P38" s="5">
        <f t="shared" si="8"/>
        <v>262748</v>
      </c>
      <c r="Q38" s="13">
        <f t="shared" si="8"/>
        <v>21525813.350000001</v>
      </c>
      <c r="R38" s="7">
        <f t="shared" si="8"/>
        <v>23436669.849999998</v>
      </c>
    </row>
    <row r="39" spans="1:18" x14ac:dyDescent="0.25">
      <c r="A39" s="24"/>
      <c r="B39" s="32"/>
      <c r="C39" s="33"/>
      <c r="D39" s="33"/>
      <c r="E39" s="34"/>
      <c r="F39" s="32"/>
      <c r="G39" s="33"/>
      <c r="H39" s="34"/>
      <c r="I39" s="32"/>
      <c r="J39" s="33"/>
      <c r="K39" s="34"/>
      <c r="L39" s="32"/>
      <c r="M39" s="33"/>
      <c r="N39" s="34"/>
      <c r="O39" s="32"/>
      <c r="P39" s="33"/>
      <c r="Q39" s="34"/>
      <c r="R39" s="35"/>
    </row>
    <row r="40" spans="1:18" x14ac:dyDescent="0.25">
      <c r="A40" s="22" t="s">
        <v>167</v>
      </c>
      <c r="B40" s="32"/>
      <c r="C40" s="33"/>
      <c r="D40" s="33"/>
      <c r="E40" s="34"/>
      <c r="F40" s="32"/>
      <c r="G40" s="33"/>
      <c r="H40" s="34"/>
      <c r="I40" s="32"/>
      <c r="J40" s="33"/>
      <c r="K40" s="34"/>
      <c r="L40" s="32"/>
      <c r="M40" s="33"/>
      <c r="N40" s="34"/>
      <c r="O40" s="32"/>
      <c r="P40" s="33"/>
      <c r="Q40" s="34"/>
      <c r="R40" s="35"/>
    </row>
    <row r="41" spans="1:18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13">
        <f>SUM(B41:D41)</f>
        <v>0</v>
      </c>
      <c r="F41" s="14" t="s">
        <v>194</v>
      </c>
      <c r="G41" s="6" t="s">
        <v>194</v>
      </c>
      <c r="H41" s="15" t="s">
        <v>194</v>
      </c>
      <c r="I41" s="14" t="s">
        <v>194</v>
      </c>
      <c r="J41" s="6" t="s">
        <v>194</v>
      </c>
      <c r="K41" s="15" t="s">
        <v>194</v>
      </c>
      <c r="L41" s="14" t="s">
        <v>194</v>
      </c>
      <c r="M41" s="6" t="s">
        <v>194</v>
      </c>
      <c r="N41" s="15" t="s">
        <v>194</v>
      </c>
      <c r="O41" s="14" t="s">
        <v>194</v>
      </c>
      <c r="P41" s="6" t="s">
        <v>194</v>
      </c>
      <c r="Q41" s="15" t="s">
        <v>194</v>
      </c>
      <c r="R41" s="8" t="s">
        <v>194</v>
      </c>
    </row>
    <row r="42" spans="1:18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13">
        <f t="shared" ref="E42:E44" si="9">SUM(B42:D42)</f>
        <v>0</v>
      </c>
      <c r="F42" s="14" t="s">
        <v>194</v>
      </c>
      <c r="G42" s="6" t="s">
        <v>194</v>
      </c>
      <c r="H42" s="15" t="s">
        <v>194</v>
      </c>
      <c r="I42" s="14" t="s">
        <v>194</v>
      </c>
      <c r="J42" s="6" t="s">
        <v>194</v>
      </c>
      <c r="K42" s="15" t="s">
        <v>194</v>
      </c>
      <c r="L42" s="14" t="s">
        <v>194</v>
      </c>
      <c r="M42" s="6" t="s">
        <v>194</v>
      </c>
      <c r="N42" s="15" t="s">
        <v>194</v>
      </c>
      <c r="O42" s="14" t="s">
        <v>194</v>
      </c>
      <c r="P42" s="6" t="s">
        <v>194</v>
      </c>
      <c r="Q42" s="15" t="s">
        <v>194</v>
      </c>
      <c r="R42" s="8" t="s">
        <v>194</v>
      </c>
    </row>
    <row r="43" spans="1:18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13">
        <f t="shared" si="9"/>
        <v>0</v>
      </c>
      <c r="F43" s="14" t="s">
        <v>194</v>
      </c>
      <c r="G43" s="6" t="s">
        <v>194</v>
      </c>
      <c r="H43" s="15" t="s">
        <v>194</v>
      </c>
      <c r="I43" s="14" t="s">
        <v>194</v>
      </c>
      <c r="J43" s="6" t="s">
        <v>194</v>
      </c>
      <c r="K43" s="15" t="s">
        <v>194</v>
      </c>
      <c r="L43" s="14" t="s">
        <v>194</v>
      </c>
      <c r="M43" s="6" t="s">
        <v>194</v>
      </c>
      <c r="N43" s="15" t="s">
        <v>194</v>
      </c>
      <c r="O43" s="14" t="s">
        <v>194</v>
      </c>
      <c r="P43" s="6" t="s">
        <v>194</v>
      </c>
      <c r="Q43" s="15" t="s">
        <v>194</v>
      </c>
      <c r="R43" s="8" t="s">
        <v>194</v>
      </c>
    </row>
    <row r="44" spans="1:18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13">
        <f t="shared" si="9"/>
        <v>0</v>
      </c>
      <c r="F44" s="14" t="s">
        <v>194</v>
      </c>
      <c r="G44" s="6" t="s">
        <v>194</v>
      </c>
      <c r="H44" s="15" t="s">
        <v>194</v>
      </c>
      <c r="I44" s="14" t="s">
        <v>194</v>
      </c>
      <c r="J44" s="6" t="s">
        <v>194</v>
      </c>
      <c r="K44" s="15" t="s">
        <v>194</v>
      </c>
      <c r="L44" s="14" t="s">
        <v>194</v>
      </c>
      <c r="M44" s="6" t="s">
        <v>194</v>
      </c>
      <c r="N44" s="15" t="s">
        <v>194</v>
      </c>
      <c r="O44" s="14" t="s">
        <v>194</v>
      </c>
      <c r="P44" s="6" t="s">
        <v>194</v>
      </c>
      <c r="Q44" s="15" t="s">
        <v>194</v>
      </c>
      <c r="R44" s="8" t="s">
        <v>194</v>
      </c>
    </row>
    <row r="45" spans="1:18" x14ac:dyDescent="0.25">
      <c r="A45" s="22" t="s">
        <v>159</v>
      </c>
      <c r="B45" s="12">
        <f t="shared" ref="B45:R45" si="10">SUM(B41:B44)</f>
        <v>0</v>
      </c>
      <c r="C45" s="5">
        <f t="shared" si="10"/>
        <v>0</v>
      </c>
      <c r="D45" s="5">
        <f t="shared" si="10"/>
        <v>0</v>
      </c>
      <c r="E45" s="13">
        <f t="shared" si="10"/>
        <v>0</v>
      </c>
      <c r="F45" s="12">
        <f t="shared" si="10"/>
        <v>0</v>
      </c>
      <c r="G45" s="5">
        <f t="shared" si="10"/>
        <v>0</v>
      </c>
      <c r="H45" s="13">
        <f t="shared" si="10"/>
        <v>0</v>
      </c>
      <c r="I45" s="12">
        <f t="shared" si="10"/>
        <v>0</v>
      </c>
      <c r="J45" s="5">
        <f t="shared" si="10"/>
        <v>0</v>
      </c>
      <c r="K45" s="13">
        <f t="shared" si="10"/>
        <v>0</v>
      </c>
      <c r="L45" s="12">
        <f t="shared" si="10"/>
        <v>0</v>
      </c>
      <c r="M45" s="5">
        <f t="shared" si="10"/>
        <v>0</v>
      </c>
      <c r="N45" s="13">
        <f t="shared" si="10"/>
        <v>0</v>
      </c>
      <c r="O45" s="12">
        <f t="shared" si="10"/>
        <v>0</v>
      </c>
      <c r="P45" s="5">
        <f t="shared" si="10"/>
        <v>0</v>
      </c>
      <c r="Q45" s="13">
        <f t="shared" si="10"/>
        <v>0</v>
      </c>
      <c r="R45" s="7">
        <f t="shared" si="10"/>
        <v>0</v>
      </c>
    </row>
    <row r="46" spans="1:18" x14ac:dyDescent="0.25">
      <c r="A46" s="24"/>
      <c r="B46" s="32"/>
      <c r="C46" s="33"/>
      <c r="D46" s="33"/>
      <c r="E46" s="34"/>
      <c r="F46" s="32"/>
      <c r="G46" s="33"/>
      <c r="H46" s="34"/>
      <c r="I46" s="32"/>
      <c r="J46" s="33"/>
      <c r="K46" s="34"/>
      <c r="L46" s="32"/>
      <c r="M46" s="33"/>
      <c r="N46" s="34"/>
      <c r="O46" s="32"/>
      <c r="P46" s="33"/>
      <c r="Q46" s="34"/>
      <c r="R46" s="35"/>
    </row>
    <row r="47" spans="1:18" x14ac:dyDescent="0.25">
      <c r="A47" s="22" t="s">
        <v>168</v>
      </c>
      <c r="B47" s="32"/>
      <c r="C47" s="33"/>
      <c r="D47" s="33"/>
      <c r="E47" s="34"/>
      <c r="F47" s="32"/>
      <c r="G47" s="33"/>
      <c r="H47" s="34"/>
      <c r="I47" s="32"/>
      <c r="J47" s="33"/>
      <c r="K47" s="34"/>
      <c r="L47" s="32"/>
      <c r="M47" s="33"/>
      <c r="N47" s="34"/>
      <c r="O47" s="32"/>
      <c r="P47" s="33"/>
      <c r="Q47" s="34"/>
      <c r="R47" s="35"/>
    </row>
    <row r="48" spans="1:18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13">
        <f>SUM(B48:D48)</f>
        <v>0</v>
      </c>
      <c r="F48" s="14" t="s">
        <v>194</v>
      </c>
      <c r="G48" s="6" t="s">
        <v>194</v>
      </c>
      <c r="H48" s="15" t="s">
        <v>194</v>
      </c>
      <c r="I48" s="14" t="s">
        <v>194</v>
      </c>
      <c r="J48" s="6" t="s">
        <v>194</v>
      </c>
      <c r="K48" s="15" t="s">
        <v>194</v>
      </c>
      <c r="L48" s="14" t="s">
        <v>194</v>
      </c>
      <c r="M48" s="6" t="s">
        <v>194</v>
      </c>
      <c r="N48" s="15" t="s">
        <v>194</v>
      </c>
      <c r="O48" s="14" t="s">
        <v>194</v>
      </c>
      <c r="P48" s="6" t="s">
        <v>194</v>
      </c>
      <c r="Q48" s="15" t="s">
        <v>194</v>
      </c>
      <c r="R48" s="8" t="s">
        <v>194</v>
      </c>
    </row>
    <row r="49" spans="1:18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13">
        <f t="shared" ref="E49:E51" si="11">SUM(B49:D49)</f>
        <v>0</v>
      </c>
      <c r="F49" s="14" t="s">
        <v>194</v>
      </c>
      <c r="G49" s="6" t="s">
        <v>194</v>
      </c>
      <c r="H49" s="15" t="s">
        <v>194</v>
      </c>
      <c r="I49" s="14" t="s">
        <v>194</v>
      </c>
      <c r="J49" s="6" t="s">
        <v>194</v>
      </c>
      <c r="K49" s="15" t="s">
        <v>194</v>
      </c>
      <c r="L49" s="14" t="s">
        <v>194</v>
      </c>
      <c r="M49" s="6" t="s">
        <v>194</v>
      </c>
      <c r="N49" s="15" t="s">
        <v>194</v>
      </c>
      <c r="O49" s="14" t="s">
        <v>194</v>
      </c>
      <c r="P49" s="6" t="s">
        <v>194</v>
      </c>
      <c r="Q49" s="15" t="s">
        <v>194</v>
      </c>
      <c r="R49" s="8" t="s">
        <v>194</v>
      </c>
    </row>
    <row r="50" spans="1:18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13">
        <f t="shared" si="11"/>
        <v>0</v>
      </c>
      <c r="F50" s="14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15" t="s">
        <v>194</v>
      </c>
      <c r="L50" s="14" t="s">
        <v>194</v>
      </c>
      <c r="M50" s="6" t="s">
        <v>194</v>
      </c>
      <c r="N50" s="15" t="s">
        <v>194</v>
      </c>
      <c r="O50" s="14" t="s">
        <v>194</v>
      </c>
      <c r="P50" s="6" t="s">
        <v>194</v>
      </c>
      <c r="Q50" s="15" t="s">
        <v>194</v>
      </c>
      <c r="R50" s="8" t="s">
        <v>194</v>
      </c>
    </row>
    <row r="51" spans="1:18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13">
        <f t="shared" si="11"/>
        <v>0</v>
      </c>
      <c r="F51" s="14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15" t="s">
        <v>194</v>
      </c>
      <c r="L51" s="14" t="s">
        <v>194</v>
      </c>
      <c r="M51" s="6" t="s">
        <v>194</v>
      </c>
      <c r="N51" s="15" t="s">
        <v>194</v>
      </c>
      <c r="O51" s="14" t="s">
        <v>194</v>
      </c>
      <c r="P51" s="6" t="s">
        <v>194</v>
      </c>
      <c r="Q51" s="15" t="s">
        <v>194</v>
      </c>
      <c r="R51" s="8" t="s">
        <v>194</v>
      </c>
    </row>
    <row r="52" spans="1:18" x14ac:dyDescent="0.25">
      <c r="A52" s="22" t="s">
        <v>159</v>
      </c>
      <c r="B52" s="12">
        <f t="shared" ref="B52:R52" si="12">SUM(B48:B51)</f>
        <v>0</v>
      </c>
      <c r="C52" s="5">
        <f t="shared" si="12"/>
        <v>0</v>
      </c>
      <c r="D52" s="5">
        <f t="shared" si="12"/>
        <v>0</v>
      </c>
      <c r="E52" s="13">
        <f t="shared" si="12"/>
        <v>0</v>
      </c>
      <c r="F52" s="12">
        <f t="shared" si="12"/>
        <v>0</v>
      </c>
      <c r="G52" s="5">
        <f t="shared" si="12"/>
        <v>0</v>
      </c>
      <c r="H52" s="13">
        <f t="shared" si="12"/>
        <v>0</v>
      </c>
      <c r="I52" s="12">
        <f t="shared" si="12"/>
        <v>0</v>
      </c>
      <c r="J52" s="5">
        <f t="shared" si="12"/>
        <v>0</v>
      </c>
      <c r="K52" s="13">
        <f t="shared" si="12"/>
        <v>0</v>
      </c>
      <c r="L52" s="12">
        <f t="shared" si="12"/>
        <v>0</v>
      </c>
      <c r="M52" s="5">
        <f t="shared" si="12"/>
        <v>0</v>
      </c>
      <c r="N52" s="13">
        <f t="shared" si="12"/>
        <v>0</v>
      </c>
      <c r="O52" s="12">
        <f t="shared" si="12"/>
        <v>0</v>
      </c>
      <c r="P52" s="5">
        <f t="shared" si="12"/>
        <v>0</v>
      </c>
      <c r="Q52" s="13">
        <f t="shared" si="12"/>
        <v>0</v>
      </c>
      <c r="R52" s="7">
        <f t="shared" si="12"/>
        <v>0</v>
      </c>
    </row>
    <row r="53" spans="1:18" x14ac:dyDescent="0.25">
      <c r="A53" s="24"/>
      <c r="B53" s="32"/>
      <c r="C53" s="33"/>
      <c r="D53" s="33"/>
      <c r="E53" s="34"/>
      <c r="F53" s="32"/>
      <c r="G53" s="33"/>
      <c r="H53" s="34"/>
      <c r="I53" s="32"/>
      <c r="J53" s="33"/>
      <c r="K53" s="34"/>
      <c r="L53" s="32"/>
      <c r="M53" s="33"/>
      <c r="N53" s="34"/>
      <c r="O53" s="32"/>
      <c r="P53" s="33"/>
      <c r="Q53" s="34"/>
      <c r="R53" s="35"/>
    </row>
    <row r="54" spans="1:18" x14ac:dyDescent="0.25">
      <c r="A54" s="22" t="s">
        <v>169</v>
      </c>
      <c r="B54" s="32"/>
      <c r="C54" s="33"/>
      <c r="D54" s="33"/>
      <c r="E54" s="34"/>
      <c r="F54" s="32"/>
      <c r="G54" s="33"/>
      <c r="H54" s="34"/>
      <c r="I54" s="32"/>
      <c r="J54" s="33"/>
      <c r="K54" s="34"/>
      <c r="L54" s="32"/>
      <c r="M54" s="33"/>
      <c r="N54" s="34"/>
      <c r="O54" s="32"/>
      <c r="P54" s="33"/>
      <c r="Q54" s="34"/>
      <c r="R54" s="35"/>
    </row>
    <row r="55" spans="1:18" x14ac:dyDescent="0.25">
      <c r="A55" s="25" t="s">
        <v>149</v>
      </c>
      <c r="B55" s="14">
        <v>0</v>
      </c>
      <c r="C55" s="6">
        <v>228404</v>
      </c>
      <c r="D55" s="6">
        <v>0</v>
      </c>
      <c r="E55" s="13">
        <f>SUM(B55:D55)</f>
        <v>228404</v>
      </c>
      <c r="F55" s="14">
        <v>0</v>
      </c>
      <c r="G55" s="6">
        <v>0</v>
      </c>
      <c r="H55" s="15">
        <v>0</v>
      </c>
      <c r="I55" s="14">
        <v>0</v>
      </c>
      <c r="J55" s="6">
        <v>0</v>
      </c>
      <c r="K55" s="15">
        <v>0</v>
      </c>
      <c r="L55" s="14">
        <v>2734323</v>
      </c>
      <c r="M55" s="6">
        <v>2237427</v>
      </c>
      <c r="N55" s="15">
        <v>496896</v>
      </c>
      <c r="O55" s="14">
        <v>1701677</v>
      </c>
      <c r="P55" s="6">
        <v>606360</v>
      </c>
      <c r="Q55" s="15">
        <v>1095317</v>
      </c>
      <c r="R55" s="8">
        <v>1820617</v>
      </c>
    </row>
    <row r="56" spans="1:18" x14ac:dyDescent="0.25">
      <c r="A56" s="25" t="s">
        <v>150</v>
      </c>
      <c r="B56" s="14">
        <v>0</v>
      </c>
      <c r="C56" s="6">
        <v>140110</v>
      </c>
      <c r="D56" s="6">
        <v>0</v>
      </c>
      <c r="E56" s="13">
        <f t="shared" ref="E56:E58" si="13">SUM(B56:D56)</f>
        <v>140110</v>
      </c>
      <c r="F56" s="14">
        <v>0</v>
      </c>
      <c r="G56" s="6">
        <v>0</v>
      </c>
      <c r="H56" s="15">
        <v>0</v>
      </c>
      <c r="I56" s="14">
        <v>0</v>
      </c>
      <c r="J56" s="6">
        <v>0</v>
      </c>
      <c r="K56" s="15">
        <v>0</v>
      </c>
      <c r="L56" s="14">
        <v>2788327</v>
      </c>
      <c r="M56" s="6">
        <v>2272435</v>
      </c>
      <c r="N56" s="15">
        <v>515892</v>
      </c>
      <c r="O56" s="14">
        <v>1965992</v>
      </c>
      <c r="P56" s="6">
        <v>665183</v>
      </c>
      <c r="Q56" s="15">
        <v>1300809</v>
      </c>
      <c r="R56" s="8">
        <v>1956811</v>
      </c>
    </row>
    <row r="57" spans="1:18" x14ac:dyDescent="0.25">
      <c r="A57" s="25" t="s">
        <v>151</v>
      </c>
      <c r="B57" s="14">
        <v>0</v>
      </c>
      <c r="C57" s="6">
        <v>140110</v>
      </c>
      <c r="D57" s="6">
        <v>0</v>
      </c>
      <c r="E57" s="13">
        <f t="shared" si="13"/>
        <v>140110</v>
      </c>
      <c r="F57" s="14">
        <v>0</v>
      </c>
      <c r="G57" s="6">
        <v>0</v>
      </c>
      <c r="H57" s="15">
        <v>0</v>
      </c>
      <c r="I57" s="14">
        <v>0</v>
      </c>
      <c r="J57" s="6">
        <v>0</v>
      </c>
      <c r="K57" s="15">
        <v>0</v>
      </c>
      <c r="L57" s="14">
        <v>2819814</v>
      </c>
      <c r="M57" s="6">
        <v>2275274</v>
      </c>
      <c r="N57" s="15">
        <v>544540</v>
      </c>
      <c r="O57" s="14">
        <v>1991943</v>
      </c>
      <c r="P57" s="6">
        <v>728145</v>
      </c>
      <c r="Q57" s="15">
        <v>1263798</v>
      </c>
      <c r="R57" s="8">
        <v>1948448</v>
      </c>
    </row>
    <row r="58" spans="1:18" x14ac:dyDescent="0.25">
      <c r="A58" s="25" t="s">
        <v>152</v>
      </c>
      <c r="B58" s="14">
        <v>0</v>
      </c>
      <c r="C58" s="6">
        <v>383076</v>
      </c>
      <c r="D58" s="6">
        <v>0</v>
      </c>
      <c r="E58" s="13">
        <f t="shared" si="13"/>
        <v>383076</v>
      </c>
      <c r="F58" s="14">
        <v>0</v>
      </c>
      <c r="G58" s="6">
        <v>0</v>
      </c>
      <c r="H58" s="15">
        <v>0</v>
      </c>
      <c r="I58" s="14">
        <v>0</v>
      </c>
      <c r="J58" s="6">
        <v>0</v>
      </c>
      <c r="K58" s="15">
        <v>0</v>
      </c>
      <c r="L58" s="14">
        <v>2891129</v>
      </c>
      <c r="M58" s="6">
        <v>2263259</v>
      </c>
      <c r="N58" s="15">
        <v>627870</v>
      </c>
      <c r="O58" s="14">
        <v>2007004</v>
      </c>
      <c r="P58" s="6">
        <v>792552</v>
      </c>
      <c r="Q58" s="15">
        <v>1214452</v>
      </c>
      <c r="R58" s="8">
        <v>2225398</v>
      </c>
    </row>
    <row r="59" spans="1:18" x14ac:dyDescent="0.25">
      <c r="A59" s="22" t="s">
        <v>159</v>
      </c>
      <c r="B59" s="12">
        <f t="shared" ref="B59:R59" si="14">SUM(B55:B58)</f>
        <v>0</v>
      </c>
      <c r="C59" s="5">
        <f t="shared" si="14"/>
        <v>891700</v>
      </c>
      <c r="D59" s="5">
        <f t="shared" si="14"/>
        <v>0</v>
      </c>
      <c r="E59" s="13">
        <f t="shared" si="14"/>
        <v>891700</v>
      </c>
      <c r="F59" s="12">
        <f t="shared" si="14"/>
        <v>0</v>
      </c>
      <c r="G59" s="5">
        <f t="shared" si="14"/>
        <v>0</v>
      </c>
      <c r="H59" s="13">
        <f t="shared" si="14"/>
        <v>0</v>
      </c>
      <c r="I59" s="12">
        <f t="shared" si="14"/>
        <v>0</v>
      </c>
      <c r="J59" s="5">
        <f t="shared" si="14"/>
        <v>0</v>
      </c>
      <c r="K59" s="13">
        <f t="shared" si="14"/>
        <v>0</v>
      </c>
      <c r="L59" s="12">
        <f t="shared" si="14"/>
        <v>11233593</v>
      </c>
      <c r="M59" s="5">
        <f t="shared" si="14"/>
        <v>9048395</v>
      </c>
      <c r="N59" s="13">
        <f t="shared" si="14"/>
        <v>2185198</v>
      </c>
      <c r="O59" s="12">
        <f t="shared" si="14"/>
        <v>7666616</v>
      </c>
      <c r="P59" s="5">
        <f t="shared" si="14"/>
        <v>2792240</v>
      </c>
      <c r="Q59" s="13">
        <f t="shared" si="14"/>
        <v>4874376</v>
      </c>
      <c r="R59" s="7">
        <f t="shared" si="14"/>
        <v>7951274</v>
      </c>
    </row>
    <row r="60" spans="1:18" x14ac:dyDescent="0.25">
      <c r="A60" s="24"/>
      <c r="B60" s="32"/>
      <c r="C60" s="33"/>
      <c r="D60" s="33"/>
      <c r="E60" s="34"/>
      <c r="F60" s="32"/>
      <c r="G60" s="33"/>
      <c r="H60" s="34"/>
      <c r="I60" s="32"/>
      <c r="J60" s="33"/>
      <c r="K60" s="34"/>
      <c r="L60" s="32"/>
      <c r="M60" s="33"/>
      <c r="N60" s="34"/>
      <c r="O60" s="32"/>
      <c r="P60" s="33"/>
      <c r="Q60" s="34"/>
      <c r="R60" s="35"/>
    </row>
    <row r="61" spans="1:18" x14ac:dyDescent="0.25">
      <c r="A61" s="22" t="s">
        <v>170</v>
      </c>
      <c r="B61" s="32"/>
      <c r="C61" s="33"/>
      <c r="D61" s="33"/>
      <c r="E61" s="34"/>
      <c r="F61" s="32"/>
      <c r="G61" s="33"/>
      <c r="H61" s="34"/>
      <c r="I61" s="32"/>
      <c r="J61" s="33"/>
      <c r="K61" s="34"/>
      <c r="L61" s="32"/>
      <c r="M61" s="33"/>
      <c r="N61" s="34"/>
      <c r="O61" s="32"/>
      <c r="P61" s="33"/>
      <c r="Q61" s="34"/>
      <c r="R61" s="35"/>
    </row>
    <row r="62" spans="1:18" x14ac:dyDescent="0.25">
      <c r="A62" s="25" t="s">
        <v>149</v>
      </c>
      <c r="B62" s="14">
        <v>0</v>
      </c>
      <c r="C62" s="6">
        <v>65562</v>
      </c>
      <c r="D62" s="6">
        <v>0</v>
      </c>
      <c r="E62" s="13">
        <f>SUM(B62:D62)</f>
        <v>65562</v>
      </c>
      <c r="F62" s="14">
        <v>65724</v>
      </c>
      <c r="G62" s="6">
        <v>47612</v>
      </c>
      <c r="H62" s="15">
        <v>18112</v>
      </c>
      <c r="I62" s="14">
        <v>4853567</v>
      </c>
      <c r="J62" s="6">
        <v>1608556</v>
      </c>
      <c r="K62" s="15">
        <v>3245011</v>
      </c>
      <c r="L62" s="14">
        <v>4737900</v>
      </c>
      <c r="M62" s="6">
        <v>3516150</v>
      </c>
      <c r="N62" s="15">
        <v>1221750</v>
      </c>
      <c r="O62" s="14">
        <v>0</v>
      </c>
      <c r="P62" s="6">
        <v>0</v>
      </c>
      <c r="Q62" s="15">
        <v>0</v>
      </c>
      <c r="R62" s="8">
        <v>4550435</v>
      </c>
    </row>
    <row r="63" spans="1:18" x14ac:dyDescent="0.25">
      <c r="A63" s="25" t="s">
        <v>150</v>
      </c>
      <c r="B63" s="14">
        <v>0</v>
      </c>
      <c r="C63" s="6">
        <v>205748</v>
      </c>
      <c r="D63" s="6">
        <v>0</v>
      </c>
      <c r="E63" s="13">
        <f t="shared" ref="E63:E65" si="15">SUM(B63:D63)</f>
        <v>205748</v>
      </c>
      <c r="F63" s="14">
        <v>65724</v>
      </c>
      <c r="G63" s="6">
        <v>49142</v>
      </c>
      <c r="H63" s="15">
        <v>16582</v>
      </c>
      <c r="I63" s="14">
        <v>4853567</v>
      </c>
      <c r="J63" s="6">
        <v>1708420</v>
      </c>
      <c r="K63" s="15">
        <v>3145147</v>
      </c>
      <c r="L63" s="14">
        <v>4801194</v>
      </c>
      <c r="M63" s="6">
        <v>3506227</v>
      </c>
      <c r="N63" s="15">
        <v>1294967</v>
      </c>
      <c r="O63" s="14">
        <v>0</v>
      </c>
      <c r="P63" s="6">
        <v>0</v>
      </c>
      <c r="Q63" s="15">
        <v>0</v>
      </c>
      <c r="R63" s="8">
        <v>4662444</v>
      </c>
    </row>
    <row r="64" spans="1:18" x14ac:dyDescent="0.25">
      <c r="A64" s="25" t="s">
        <v>151</v>
      </c>
      <c r="B64" s="14">
        <v>0</v>
      </c>
      <c r="C64" s="6">
        <v>267822</v>
      </c>
      <c r="D64" s="6">
        <v>0</v>
      </c>
      <c r="E64" s="13">
        <f t="shared" si="15"/>
        <v>267822</v>
      </c>
      <c r="F64" s="14">
        <v>65724</v>
      </c>
      <c r="G64" s="6">
        <v>50316</v>
      </c>
      <c r="H64" s="15">
        <v>15408</v>
      </c>
      <c r="I64" s="14">
        <v>4893973</v>
      </c>
      <c r="J64" s="6">
        <v>1809267</v>
      </c>
      <c r="K64" s="15">
        <v>3084706</v>
      </c>
      <c r="L64" s="14">
        <v>5011830</v>
      </c>
      <c r="M64" s="6">
        <v>3568131</v>
      </c>
      <c r="N64" s="15">
        <v>1443699</v>
      </c>
      <c r="O64" s="14">
        <v>0</v>
      </c>
      <c r="P64" s="6">
        <v>0</v>
      </c>
      <c r="Q64" s="15">
        <v>0</v>
      </c>
      <c r="R64" s="8">
        <v>4811635</v>
      </c>
    </row>
    <row r="65" spans="1:18" x14ac:dyDescent="0.25">
      <c r="A65" s="25" t="s">
        <v>152</v>
      </c>
      <c r="B65" s="14">
        <v>0</v>
      </c>
      <c r="C65" s="6">
        <v>1079275</v>
      </c>
      <c r="D65" s="6">
        <v>0</v>
      </c>
      <c r="E65" s="13">
        <f t="shared" si="15"/>
        <v>1079275</v>
      </c>
      <c r="F65" s="14">
        <v>65724</v>
      </c>
      <c r="G65" s="6">
        <v>51490</v>
      </c>
      <c r="H65" s="15">
        <v>14234</v>
      </c>
      <c r="I65" s="14">
        <v>5701481</v>
      </c>
      <c r="J65" s="6">
        <v>1911871</v>
      </c>
      <c r="K65" s="15">
        <v>3789610</v>
      </c>
      <c r="L65" s="14">
        <v>5027150</v>
      </c>
      <c r="M65" s="6">
        <v>3630927</v>
      </c>
      <c r="N65" s="15">
        <v>1396223</v>
      </c>
      <c r="O65" s="14">
        <v>0</v>
      </c>
      <c r="P65" s="6">
        <v>0</v>
      </c>
      <c r="Q65" s="15">
        <v>0</v>
      </c>
      <c r="R65" s="8">
        <v>6279342</v>
      </c>
    </row>
    <row r="66" spans="1:18" x14ac:dyDescent="0.25">
      <c r="A66" s="22" t="s">
        <v>159</v>
      </c>
      <c r="B66" s="12">
        <f t="shared" ref="B66:R66" si="16">SUM(B62:B65)</f>
        <v>0</v>
      </c>
      <c r="C66" s="5">
        <f t="shared" si="16"/>
        <v>1618407</v>
      </c>
      <c r="D66" s="5">
        <f t="shared" si="16"/>
        <v>0</v>
      </c>
      <c r="E66" s="13">
        <f t="shared" si="16"/>
        <v>1618407</v>
      </c>
      <c r="F66" s="12">
        <f t="shared" si="16"/>
        <v>262896</v>
      </c>
      <c r="G66" s="5">
        <f t="shared" si="16"/>
        <v>198560</v>
      </c>
      <c r="H66" s="13">
        <f t="shared" si="16"/>
        <v>64336</v>
      </c>
      <c r="I66" s="12">
        <f t="shared" si="16"/>
        <v>20302588</v>
      </c>
      <c r="J66" s="5">
        <f t="shared" si="16"/>
        <v>7038114</v>
      </c>
      <c r="K66" s="13">
        <f t="shared" si="16"/>
        <v>13264474</v>
      </c>
      <c r="L66" s="12">
        <f t="shared" si="16"/>
        <v>19578074</v>
      </c>
      <c r="M66" s="5">
        <f t="shared" si="16"/>
        <v>14221435</v>
      </c>
      <c r="N66" s="13">
        <f t="shared" si="16"/>
        <v>5356639</v>
      </c>
      <c r="O66" s="12">
        <f t="shared" si="16"/>
        <v>0</v>
      </c>
      <c r="P66" s="5">
        <f t="shared" si="16"/>
        <v>0</v>
      </c>
      <c r="Q66" s="13">
        <f t="shared" si="16"/>
        <v>0</v>
      </c>
      <c r="R66" s="7">
        <f t="shared" si="16"/>
        <v>20303856</v>
      </c>
    </row>
    <row r="67" spans="1:18" x14ac:dyDescent="0.25">
      <c r="A67" s="24"/>
      <c r="B67" s="32"/>
      <c r="C67" s="33"/>
      <c r="D67" s="33"/>
      <c r="E67" s="34"/>
      <c r="F67" s="32"/>
      <c r="G67" s="33"/>
      <c r="H67" s="34"/>
      <c r="I67" s="32"/>
      <c r="J67" s="33"/>
      <c r="K67" s="34"/>
      <c r="L67" s="32"/>
      <c r="M67" s="33"/>
      <c r="N67" s="34"/>
      <c r="O67" s="32"/>
      <c r="P67" s="33"/>
      <c r="Q67" s="34"/>
      <c r="R67" s="35"/>
    </row>
    <row r="68" spans="1:18" x14ac:dyDescent="0.25">
      <c r="A68" s="22" t="s">
        <v>171</v>
      </c>
      <c r="B68" s="32"/>
      <c r="C68" s="33"/>
      <c r="D68" s="33"/>
      <c r="E68" s="34"/>
      <c r="F68" s="32"/>
      <c r="G68" s="33"/>
      <c r="H68" s="34"/>
      <c r="I68" s="32"/>
      <c r="J68" s="33"/>
      <c r="K68" s="34"/>
      <c r="L68" s="32"/>
      <c r="M68" s="33"/>
      <c r="N68" s="34"/>
      <c r="O68" s="32"/>
      <c r="P68" s="33"/>
      <c r="Q68" s="34"/>
      <c r="R68" s="35"/>
    </row>
    <row r="69" spans="1:18" x14ac:dyDescent="0.25">
      <c r="A69" s="25" t="s">
        <v>149</v>
      </c>
      <c r="B69" s="14">
        <v>0</v>
      </c>
      <c r="C69" s="6">
        <v>67510</v>
      </c>
      <c r="D69" s="6">
        <v>0</v>
      </c>
      <c r="E69" s="13">
        <f>SUM(B69:D69)</f>
        <v>67510</v>
      </c>
      <c r="F69" s="14">
        <v>768079</v>
      </c>
      <c r="G69" s="6">
        <v>243218</v>
      </c>
      <c r="H69" s="15">
        <v>524861</v>
      </c>
      <c r="I69" s="14">
        <v>6999664</v>
      </c>
      <c r="J69" s="6">
        <v>2625269</v>
      </c>
      <c r="K69" s="15">
        <v>4374395</v>
      </c>
      <c r="L69" s="14">
        <v>3886299</v>
      </c>
      <c r="M69" s="6">
        <v>3011092</v>
      </c>
      <c r="N69" s="15">
        <v>875207</v>
      </c>
      <c r="O69" s="14">
        <v>1260860</v>
      </c>
      <c r="P69" s="6">
        <v>1252844</v>
      </c>
      <c r="Q69" s="15">
        <v>8016</v>
      </c>
      <c r="R69" s="8">
        <v>5849989</v>
      </c>
    </row>
    <row r="70" spans="1:18" x14ac:dyDescent="0.25">
      <c r="A70" s="25" t="s">
        <v>150</v>
      </c>
      <c r="B70" s="14">
        <v>0</v>
      </c>
      <c r="C70" s="6">
        <v>259681</v>
      </c>
      <c r="D70" s="6">
        <v>0</v>
      </c>
      <c r="E70" s="13">
        <f t="shared" ref="E70:E72" si="17">SUM(B70:D70)</f>
        <v>259681</v>
      </c>
      <c r="F70" s="14">
        <v>768079</v>
      </c>
      <c r="G70" s="6">
        <v>257791</v>
      </c>
      <c r="H70" s="15">
        <v>510288</v>
      </c>
      <c r="I70" s="14">
        <v>7003397</v>
      </c>
      <c r="J70" s="6">
        <v>2757337</v>
      </c>
      <c r="K70" s="15">
        <v>4246060</v>
      </c>
      <c r="L70" s="14">
        <v>4071771</v>
      </c>
      <c r="M70" s="6">
        <v>3067362</v>
      </c>
      <c r="N70" s="15">
        <v>1004409</v>
      </c>
      <c r="O70" s="14">
        <v>1260859</v>
      </c>
      <c r="P70" s="6">
        <v>1253220</v>
      </c>
      <c r="Q70" s="15">
        <v>7639</v>
      </c>
      <c r="R70" s="8">
        <v>6028077</v>
      </c>
    </row>
    <row r="71" spans="1:18" x14ac:dyDescent="0.25">
      <c r="A71" s="25" t="s">
        <v>151</v>
      </c>
      <c r="B71" s="14">
        <v>0</v>
      </c>
      <c r="C71" s="6">
        <v>324285</v>
      </c>
      <c r="D71" s="6">
        <v>0</v>
      </c>
      <c r="E71" s="13">
        <f t="shared" si="17"/>
        <v>324285</v>
      </c>
      <c r="F71" s="14">
        <v>768079</v>
      </c>
      <c r="G71" s="6">
        <v>272365</v>
      </c>
      <c r="H71" s="15">
        <v>495714</v>
      </c>
      <c r="I71" s="14">
        <v>7003397</v>
      </c>
      <c r="J71" s="6">
        <v>2889343</v>
      </c>
      <c r="K71" s="15">
        <v>4114054</v>
      </c>
      <c r="L71" s="14">
        <v>4015363</v>
      </c>
      <c r="M71" s="6">
        <v>3052704</v>
      </c>
      <c r="N71" s="15">
        <v>962659</v>
      </c>
      <c r="O71" s="14">
        <v>1260860</v>
      </c>
      <c r="P71" s="6">
        <v>1253597</v>
      </c>
      <c r="Q71" s="15">
        <v>7263</v>
      </c>
      <c r="R71" s="8">
        <v>5903975</v>
      </c>
    </row>
    <row r="72" spans="1:18" x14ac:dyDescent="0.25">
      <c r="A72" s="25" t="s">
        <v>152</v>
      </c>
      <c r="B72" s="14">
        <v>0</v>
      </c>
      <c r="C72" s="6">
        <v>595502</v>
      </c>
      <c r="D72" s="6">
        <v>0</v>
      </c>
      <c r="E72" s="13">
        <f t="shared" si="17"/>
        <v>595502</v>
      </c>
      <c r="F72" s="14">
        <v>768079</v>
      </c>
      <c r="G72" s="6">
        <v>286939</v>
      </c>
      <c r="H72" s="15">
        <v>481140</v>
      </c>
      <c r="I72" s="14">
        <v>8026915</v>
      </c>
      <c r="J72" s="6">
        <v>3026972</v>
      </c>
      <c r="K72" s="15">
        <v>4999943</v>
      </c>
      <c r="L72" s="14">
        <v>4409472</v>
      </c>
      <c r="M72" s="6">
        <v>3110488</v>
      </c>
      <c r="N72" s="15">
        <v>1298984</v>
      </c>
      <c r="O72" s="14">
        <v>1260860</v>
      </c>
      <c r="P72" s="6">
        <v>1253973</v>
      </c>
      <c r="Q72" s="15">
        <v>6887</v>
      </c>
      <c r="R72" s="8">
        <v>7382456</v>
      </c>
    </row>
    <row r="73" spans="1:18" x14ac:dyDescent="0.25">
      <c r="A73" s="22" t="s">
        <v>159</v>
      </c>
      <c r="B73" s="12">
        <f t="shared" ref="B73:R73" si="18">SUM(B69:B72)</f>
        <v>0</v>
      </c>
      <c r="C73" s="5">
        <f t="shared" si="18"/>
        <v>1246978</v>
      </c>
      <c r="D73" s="5">
        <f t="shared" si="18"/>
        <v>0</v>
      </c>
      <c r="E73" s="13">
        <f t="shared" si="18"/>
        <v>1246978</v>
      </c>
      <c r="F73" s="12">
        <f t="shared" si="18"/>
        <v>3072316</v>
      </c>
      <c r="G73" s="5">
        <f t="shared" si="18"/>
        <v>1060313</v>
      </c>
      <c r="H73" s="13">
        <f t="shared" si="18"/>
        <v>2012003</v>
      </c>
      <c r="I73" s="12">
        <f t="shared" si="18"/>
        <v>29033373</v>
      </c>
      <c r="J73" s="5">
        <f t="shared" si="18"/>
        <v>11298921</v>
      </c>
      <c r="K73" s="13">
        <f t="shared" si="18"/>
        <v>17734452</v>
      </c>
      <c r="L73" s="12">
        <f t="shared" si="18"/>
        <v>16382905</v>
      </c>
      <c r="M73" s="5">
        <f t="shared" si="18"/>
        <v>12241646</v>
      </c>
      <c r="N73" s="13">
        <f t="shared" si="18"/>
        <v>4141259</v>
      </c>
      <c r="O73" s="12">
        <f t="shared" si="18"/>
        <v>5043439</v>
      </c>
      <c r="P73" s="5">
        <f t="shared" si="18"/>
        <v>5013634</v>
      </c>
      <c r="Q73" s="13">
        <f t="shared" si="18"/>
        <v>29805</v>
      </c>
      <c r="R73" s="7">
        <f t="shared" si="18"/>
        <v>25164497</v>
      </c>
    </row>
    <row r="74" spans="1:18" x14ac:dyDescent="0.25">
      <c r="A74" s="24"/>
      <c r="B74" s="32"/>
      <c r="C74" s="33"/>
      <c r="D74" s="33"/>
      <c r="E74" s="34"/>
      <c r="F74" s="32"/>
      <c r="G74" s="33"/>
      <c r="H74" s="34"/>
      <c r="I74" s="32"/>
      <c r="J74" s="33"/>
      <c r="K74" s="34"/>
      <c r="L74" s="32"/>
      <c r="M74" s="33"/>
      <c r="N74" s="34"/>
      <c r="O74" s="32"/>
      <c r="P74" s="33"/>
      <c r="Q74" s="34"/>
      <c r="R74" s="35"/>
    </row>
    <row r="75" spans="1:18" x14ac:dyDescent="0.25">
      <c r="A75" s="22" t="s">
        <v>172</v>
      </c>
      <c r="B75" s="32"/>
      <c r="C75" s="33"/>
      <c r="D75" s="33"/>
      <c r="E75" s="34"/>
      <c r="F75" s="32"/>
      <c r="G75" s="33"/>
      <c r="H75" s="34"/>
      <c r="I75" s="32"/>
      <c r="J75" s="33"/>
      <c r="K75" s="34"/>
      <c r="L75" s="32"/>
      <c r="M75" s="33"/>
      <c r="N75" s="34"/>
      <c r="O75" s="32"/>
      <c r="P75" s="33"/>
      <c r="Q75" s="34"/>
      <c r="R75" s="35"/>
    </row>
    <row r="76" spans="1:18" x14ac:dyDescent="0.25">
      <c r="A76" s="25" t="s">
        <v>149</v>
      </c>
      <c r="B76" s="14">
        <v>0</v>
      </c>
      <c r="C76" s="6">
        <v>85032</v>
      </c>
      <c r="D76" s="6">
        <v>0</v>
      </c>
      <c r="E76" s="13">
        <f>SUM(B76:D76)</f>
        <v>85032</v>
      </c>
      <c r="F76" s="14">
        <v>0</v>
      </c>
      <c r="G76" s="6">
        <v>0</v>
      </c>
      <c r="H76" s="15">
        <v>0</v>
      </c>
      <c r="I76" s="14">
        <v>0</v>
      </c>
      <c r="J76" s="6">
        <v>0</v>
      </c>
      <c r="K76" s="15">
        <v>0</v>
      </c>
      <c r="L76" s="14">
        <v>2670989</v>
      </c>
      <c r="M76" s="6">
        <v>2296966</v>
      </c>
      <c r="N76" s="15">
        <v>374023</v>
      </c>
      <c r="O76" s="14">
        <v>277096</v>
      </c>
      <c r="P76" s="6">
        <v>240032</v>
      </c>
      <c r="Q76" s="15">
        <v>37064</v>
      </c>
      <c r="R76" s="8">
        <v>496119</v>
      </c>
    </row>
    <row r="77" spans="1:18" x14ac:dyDescent="0.25">
      <c r="A77" s="25" t="s">
        <v>150</v>
      </c>
      <c r="B77" s="14">
        <v>0</v>
      </c>
      <c r="C77" s="6">
        <v>45493</v>
      </c>
      <c r="D77" s="6">
        <v>0</v>
      </c>
      <c r="E77" s="13">
        <f t="shared" ref="E77:E79" si="19">SUM(B77:D77)</f>
        <v>45493</v>
      </c>
      <c r="F77" s="14">
        <v>0</v>
      </c>
      <c r="G77" s="6">
        <v>0</v>
      </c>
      <c r="H77" s="15">
        <v>0</v>
      </c>
      <c r="I77" s="14">
        <v>0</v>
      </c>
      <c r="J77" s="6">
        <v>0</v>
      </c>
      <c r="K77" s="15">
        <v>0</v>
      </c>
      <c r="L77" s="14">
        <v>2703531</v>
      </c>
      <c r="M77" s="6">
        <v>2315616</v>
      </c>
      <c r="N77" s="15">
        <v>387915</v>
      </c>
      <c r="O77" s="14">
        <v>277096</v>
      </c>
      <c r="P77" s="6">
        <v>240707</v>
      </c>
      <c r="Q77" s="15">
        <v>36389</v>
      </c>
      <c r="R77" s="8">
        <v>469797</v>
      </c>
    </row>
    <row r="78" spans="1:18" x14ac:dyDescent="0.25">
      <c r="A78" s="25" t="s">
        <v>151</v>
      </c>
      <c r="B78" s="14">
        <v>0</v>
      </c>
      <c r="C78" s="6">
        <v>101930</v>
      </c>
      <c r="D78" s="6">
        <v>0</v>
      </c>
      <c r="E78" s="13">
        <f t="shared" si="19"/>
        <v>101930</v>
      </c>
      <c r="F78" s="14">
        <v>0</v>
      </c>
      <c r="G78" s="6">
        <v>0</v>
      </c>
      <c r="H78" s="15">
        <v>0</v>
      </c>
      <c r="I78" s="14">
        <v>0</v>
      </c>
      <c r="J78" s="6">
        <v>0</v>
      </c>
      <c r="K78" s="15">
        <v>0</v>
      </c>
      <c r="L78" s="14">
        <v>2719591</v>
      </c>
      <c r="M78" s="6">
        <v>2334765</v>
      </c>
      <c r="N78" s="15">
        <v>384826</v>
      </c>
      <c r="O78" s="14">
        <v>277096</v>
      </c>
      <c r="P78" s="6">
        <v>241383</v>
      </c>
      <c r="Q78" s="15">
        <v>35713</v>
      </c>
      <c r="R78" s="8">
        <v>522469</v>
      </c>
    </row>
    <row r="79" spans="1:18" x14ac:dyDescent="0.25">
      <c r="A79" s="25" t="s">
        <v>152</v>
      </c>
      <c r="B79" s="14">
        <v>0</v>
      </c>
      <c r="C79" s="6">
        <v>35647</v>
      </c>
      <c r="D79" s="6">
        <v>0</v>
      </c>
      <c r="E79" s="13">
        <f t="shared" si="19"/>
        <v>35647</v>
      </c>
      <c r="F79" s="14">
        <v>0</v>
      </c>
      <c r="G79" s="6">
        <v>0</v>
      </c>
      <c r="H79" s="15">
        <v>0</v>
      </c>
      <c r="I79" s="14">
        <v>0</v>
      </c>
      <c r="J79" s="6">
        <v>0</v>
      </c>
      <c r="K79" s="15">
        <v>0</v>
      </c>
      <c r="L79" s="14">
        <v>2719591</v>
      </c>
      <c r="M79" s="6">
        <v>2353816</v>
      </c>
      <c r="N79" s="15">
        <v>365775</v>
      </c>
      <c r="O79" s="14">
        <v>277096</v>
      </c>
      <c r="P79" s="6">
        <v>242059</v>
      </c>
      <c r="Q79" s="15">
        <v>35037</v>
      </c>
      <c r="R79" s="8">
        <v>436459</v>
      </c>
    </row>
    <row r="80" spans="1:18" x14ac:dyDescent="0.25">
      <c r="A80" s="22" t="s">
        <v>159</v>
      </c>
      <c r="B80" s="12">
        <f t="shared" ref="B80:R80" si="20">SUM(B76:B79)</f>
        <v>0</v>
      </c>
      <c r="C80" s="5">
        <f t="shared" si="20"/>
        <v>268102</v>
      </c>
      <c r="D80" s="5">
        <f t="shared" si="20"/>
        <v>0</v>
      </c>
      <c r="E80" s="13">
        <f t="shared" si="20"/>
        <v>268102</v>
      </c>
      <c r="F80" s="12">
        <f t="shared" si="20"/>
        <v>0</v>
      </c>
      <c r="G80" s="5">
        <f t="shared" si="20"/>
        <v>0</v>
      </c>
      <c r="H80" s="13">
        <f t="shared" si="20"/>
        <v>0</v>
      </c>
      <c r="I80" s="12">
        <f t="shared" si="20"/>
        <v>0</v>
      </c>
      <c r="J80" s="5">
        <f t="shared" si="20"/>
        <v>0</v>
      </c>
      <c r="K80" s="13">
        <f t="shared" si="20"/>
        <v>0</v>
      </c>
      <c r="L80" s="12">
        <f t="shared" si="20"/>
        <v>10813702</v>
      </c>
      <c r="M80" s="5">
        <f t="shared" si="20"/>
        <v>9301163</v>
      </c>
      <c r="N80" s="13">
        <f t="shared" si="20"/>
        <v>1512539</v>
      </c>
      <c r="O80" s="12">
        <f t="shared" si="20"/>
        <v>1108384</v>
      </c>
      <c r="P80" s="5">
        <f t="shared" si="20"/>
        <v>964181</v>
      </c>
      <c r="Q80" s="13">
        <f t="shared" si="20"/>
        <v>144203</v>
      </c>
      <c r="R80" s="7">
        <f t="shared" si="20"/>
        <v>1924844</v>
      </c>
    </row>
    <row r="81" spans="1:18" x14ac:dyDescent="0.25">
      <c r="A81" s="24"/>
      <c r="B81" s="32"/>
      <c r="C81" s="33"/>
      <c r="D81" s="33"/>
      <c r="E81" s="34"/>
      <c r="F81" s="32"/>
      <c r="G81" s="33"/>
      <c r="H81" s="34"/>
      <c r="I81" s="32"/>
      <c r="J81" s="33"/>
      <c r="K81" s="34"/>
      <c r="L81" s="32"/>
      <c r="M81" s="33"/>
      <c r="N81" s="34"/>
      <c r="O81" s="32"/>
      <c r="P81" s="33"/>
      <c r="Q81" s="34"/>
      <c r="R81" s="35"/>
    </row>
    <row r="82" spans="1:18" x14ac:dyDescent="0.25">
      <c r="A82" s="22" t="s">
        <v>173</v>
      </c>
      <c r="B82" s="32"/>
      <c r="C82" s="33"/>
      <c r="D82" s="33"/>
      <c r="E82" s="34"/>
      <c r="F82" s="32"/>
      <c r="G82" s="33"/>
      <c r="H82" s="34"/>
      <c r="I82" s="32"/>
      <c r="J82" s="33"/>
      <c r="K82" s="34"/>
      <c r="L82" s="32"/>
      <c r="M82" s="33"/>
      <c r="N82" s="34"/>
      <c r="O82" s="32"/>
      <c r="P82" s="33"/>
      <c r="Q82" s="34"/>
      <c r="R82" s="35"/>
    </row>
    <row r="83" spans="1:18" x14ac:dyDescent="0.25">
      <c r="A83" s="25" t="s">
        <v>149</v>
      </c>
      <c r="B83" s="14">
        <v>0</v>
      </c>
      <c r="C83" s="6">
        <v>17865.740000000002</v>
      </c>
      <c r="D83" s="6">
        <v>0</v>
      </c>
      <c r="E83" s="13">
        <f>SUM(B83:D83)</f>
        <v>17865.740000000002</v>
      </c>
      <c r="F83" s="14">
        <v>0</v>
      </c>
      <c r="G83" s="6">
        <v>0</v>
      </c>
      <c r="H83" s="15">
        <v>0</v>
      </c>
      <c r="I83" s="14">
        <v>0</v>
      </c>
      <c r="J83" s="6">
        <v>0</v>
      </c>
      <c r="K83" s="15">
        <v>0</v>
      </c>
      <c r="L83" s="14">
        <v>2391691.46</v>
      </c>
      <c r="M83" s="6">
        <v>1870541.12</v>
      </c>
      <c r="N83" s="15">
        <v>521150.34</v>
      </c>
      <c r="O83" s="14">
        <v>256837.26</v>
      </c>
      <c r="P83" s="6">
        <v>175887.45</v>
      </c>
      <c r="Q83" s="15">
        <v>80949.81</v>
      </c>
      <c r="R83" s="8">
        <v>619965.89</v>
      </c>
    </row>
    <row r="84" spans="1:18" x14ac:dyDescent="0.25">
      <c r="A84" s="25" t="s">
        <v>150</v>
      </c>
      <c r="B84" s="14">
        <v>0</v>
      </c>
      <c r="C84" s="6">
        <v>14880.75</v>
      </c>
      <c r="D84" s="6">
        <v>0</v>
      </c>
      <c r="E84" s="13">
        <f t="shared" ref="E84:E86" si="21">SUM(B84:D84)</f>
        <v>14880.75</v>
      </c>
      <c r="F84" s="14">
        <v>0</v>
      </c>
      <c r="G84" s="6">
        <v>0</v>
      </c>
      <c r="H84" s="15">
        <v>0</v>
      </c>
      <c r="I84" s="14">
        <v>0</v>
      </c>
      <c r="J84" s="6">
        <v>0</v>
      </c>
      <c r="K84" s="15">
        <v>0</v>
      </c>
      <c r="L84" s="14">
        <v>2407796.56</v>
      </c>
      <c r="M84" s="6">
        <v>1906104.92</v>
      </c>
      <c r="N84" s="15">
        <v>501691.64</v>
      </c>
      <c r="O84" s="14">
        <v>257854.26</v>
      </c>
      <c r="P84" s="6">
        <v>180006.34</v>
      </c>
      <c r="Q84" s="15">
        <v>77847.92</v>
      </c>
      <c r="R84" s="8">
        <v>594420.31000000006</v>
      </c>
    </row>
    <row r="85" spans="1:18" x14ac:dyDescent="0.25">
      <c r="A85" s="25" t="s">
        <v>151</v>
      </c>
      <c r="B85" s="14">
        <v>0</v>
      </c>
      <c r="C85" s="6">
        <v>3649.89</v>
      </c>
      <c r="D85" s="6">
        <v>0</v>
      </c>
      <c r="E85" s="13">
        <f t="shared" si="21"/>
        <v>3649.89</v>
      </c>
      <c r="F85" s="14">
        <v>0</v>
      </c>
      <c r="G85" s="6">
        <v>0</v>
      </c>
      <c r="H85" s="15">
        <v>0</v>
      </c>
      <c r="I85" s="14">
        <v>0</v>
      </c>
      <c r="J85" s="6">
        <v>0</v>
      </c>
      <c r="K85" s="15">
        <v>0</v>
      </c>
      <c r="L85" s="14">
        <v>2423884.12</v>
      </c>
      <c r="M85" s="6">
        <v>1942587.77</v>
      </c>
      <c r="N85" s="15">
        <v>481296.35</v>
      </c>
      <c r="O85" s="14">
        <v>257854.26</v>
      </c>
      <c r="P85" s="6">
        <v>184100.11</v>
      </c>
      <c r="Q85" s="15">
        <v>73754.149999999994</v>
      </c>
      <c r="R85" s="8">
        <v>558700.39</v>
      </c>
    </row>
    <row r="86" spans="1:18" x14ac:dyDescent="0.25">
      <c r="A86" s="25" t="s">
        <v>152</v>
      </c>
      <c r="B86" s="14">
        <v>0</v>
      </c>
      <c r="C86" s="6">
        <v>8090.89</v>
      </c>
      <c r="D86" s="6">
        <v>0</v>
      </c>
      <c r="E86" s="13">
        <f t="shared" si="21"/>
        <v>8090.89</v>
      </c>
      <c r="F86" s="14">
        <v>0</v>
      </c>
      <c r="G86" s="6">
        <v>0</v>
      </c>
      <c r="H86" s="15">
        <v>0</v>
      </c>
      <c r="I86" s="14">
        <v>0</v>
      </c>
      <c r="J86" s="6">
        <v>0</v>
      </c>
      <c r="K86" s="15">
        <v>0</v>
      </c>
      <c r="L86" s="14">
        <v>2426471.9</v>
      </c>
      <c r="M86" s="6">
        <v>1976768.79</v>
      </c>
      <c r="N86" s="15">
        <v>449703.11</v>
      </c>
      <c r="O86" s="14">
        <v>257854.26</v>
      </c>
      <c r="P86" s="6">
        <v>188193.95</v>
      </c>
      <c r="Q86" s="15">
        <v>69660.31</v>
      </c>
      <c r="R86" s="8">
        <v>527454.31000000006</v>
      </c>
    </row>
    <row r="87" spans="1:18" x14ac:dyDescent="0.25">
      <c r="A87" s="22" t="s">
        <v>159</v>
      </c>
      <c r="B87" s="12">
        <f t="shared" ref="B87:R87" si="22">SUM(B83:B86)</f>
        <v>0</v>
      </c>
      <c r="C87" s="5">
        <f t="shared" si="22"/>
        <v>44487.270000000004</v>
      </c>
      <c r="D87" s="5">
        <f t="shared" si="22"/>
        <v>0</v>
      </c>
      <c r="E87" s="13">
        <f t="shared" si="22"/>
        <v>44487.270000000004</v>
      </c>
      <c r="F87" s="12">
        <f t="shared" si="22"/>
        <v>0</v>
      </c>
      <c r="G87" s="5">
        <f t="shared" si="22"/>
        <v>0</v>
      </c>
      <c r="H87" s="13">
        <f t="shared" si="22"/>
        <v>0</v>
      </c>
      <c r="I87" s="12">
        <f t="shared" si="22"/>
        <v>0</v>
      </c>
      <c r="J87" s="5">
        <f t="shared" si="22"/>
        <v>0</v>
      </c>
      <c r="K87" s="13">
        <f t="shared" si="22"/>
        <v>0</v>
      </c>
      <c r="L87" s="12">
        <f t="shared" si="22"/>
        <v>9649844.0399999991</v>
      </c>
      <c r="M87" s="5">
        <f t="shared" si="22"/>
        <v>7696002.6000000006</v>
      </c>
      <c r="N87" s="13">
        <f t="shared" si="22"/>
        <v>1953841.44</v>
      </c>
      <c r="O87" s="12">
        <f t="shared" si="22"/>
        <v>1030400.04</v>
      </c>
      <c r="P87" s="5">
        <f t="shared" si="22"/>
        <v>728187.85000000009</v>
      </c>
      <c r="Q87" s="13">
        <f t="shared" si="22"/>
        <v>302212.18999999994</v>
      </c>
      <c r="R87" s="7">
        <f t="shared" si="22"/>
        <v>2300540.9000000004</v>
      </c>
    </row>
    <row r="88" spans="1:18" x14ac:dyDescent="0.25">
      <c r="A88" s="24"/>
      <c r="B88" s="32"/>
      <c r="C88" s="33"/>
      <c r="D88" s="33"/>
      <c r="E88" s="34"/>
      <c r="F88" s="32"/>
      <c r="G88" s="33"/>
      <c r="H88" s="34"/>
      <c r="I88" s="32"/>
      <c r="J88" s="33"/>
      <c r="K88" s="34"/>
      <c r="L88" s="32"/>
      <c r="M88" s="33"/>
      <c r="N88" s="34"/>
      <c r="O88" s="32"/>
      <c r="P88" s="33"/>
      <c r="Q88" s="34"/>
      <c r="R88" s="35"/>
    </row>
    <row r="89" spans="1:18" x14ac:dyDescent="0.25">
      <c r="A89" s="22" t="s">
        <v>174</v>
      </c>
      <c r="B89" s="32"/>
      <c r="C89" s="33"/>
      <c r="D89" s="33"/>
      <c r="E89" s="34"/>
      <c r="F89" s="32"/>
      <c r="G89" s="33"/>
      <c r="H89" s="34"/>
      <c r="I89" s="32"/>
      <c r="J89" s="33"/>
      <c r="K89" s="34"/>
      <c r="L89" s="32"/>
      <c r="M89" s="33"/>
      <c r="N89" s="34"/>
      <c r="O89" s="32"/>
      <c r="P89" s="33"/>
      <c r="Q89" s="34"/>
      <c r="R89" s="35"/>
    </row>
    <row r="90" spans="1:18" x14ac:dyDescent="0.25">
      <c r="A90" s="25" t="s">
        <v>149</v>
      </c>
      <c r="B90" s="14">
        <v>0</v>
      </c>
      <c r="C90" s="6">
        <v>26824.62</v>
      </c>
      <c r="D90" s="6">
        <v>0</v>
      </c>
      <c r="E90" s="13">
        <f>SUM(B90:D90)</f>
        <v>26824.62</v>
      </c>
      <c r="F90" s="14">
        <v>0</v>
      </c>
      <c r="G90" s="6">
        <v>0</v>
      </c>
      <c r="H90" s="15">
        <v>0</v>
      </c>
      <c r="I90" s="14">
        <v>0</v>
      </c>
      <c r="J90" s="6">
        <v>0</v>
      </c>
      <c r="K90" s="15">
        <v>0</v>
      </c>
      <c r="L90" s="14">
        <v>2773533.86</v>
      </c>
      <c r="M90" s="6">
        <v>2614672.41</v>
      </c>
      <c r="N90" s="15">
        <v>158861.45000000001</v>
      </c>
      <c r="O90" s="14">
        <v>89292.58</v>
      </c>
      <c r="P90" s="6">
        <v>97019.39</v>
      </c>
      <c r="Q90" s="15">
        <v>-7726.81</v>
      </c>
      <c r="R90" s="8">
        <v>177959.26</v>
      </c>
    </row>
    <row r="91" spans="1:18" x14ac:dyDescent="0.25">
      <c r="A91" s="25" t="s">
        <v>150</v>
      </c>
      <c r="B91" s="14">
        <v>0</v>
      </c>
      <c r="C91" s="6">
        <v>26824.62</v>
      </c>
      <c r="D91" s="6">
        <v>0</v>
      </c>
      <c r="E91" s="13">
        <f t="shared" ref="E91:E93" si="23">SUM(B91:D91)</f>
        <v>26824.62</v>
      </c>
      <c r="F91" s="14">
        <v>0</v>
      </c>
      <c r="G91" s="6">
        <v>0</v>
      </c>
      <c r="H91" s="15">
        <v>0</v>
      </c>
      <c r="I91" s="14">
        <v>0</v>
      </c>
      <c r="J91" s="6">
        <v>0</v>
      </c>
      <c r="K91" s="15">
        <v>0</v>
      </c>
      <c r="L91" s="14">
        <v>2789250.72</v>
      </c>
      <c r="M91" s="6">
        <v>2639426.0699999998</v>
      </c>
      <c r="N91" s="15">
        <v>149824.65</v>
      </c>
      <c r="O91" s="14">
        <v>90235.44</v>
      </c>
      <c r="P91" s="6">
        <v>98331.19</v>
      </c>
      <c r="Q91" s="15">
        <v>-8095.75</v>
      </c>
      <c r="R91" s="8">
        <v>168553.52</v>
      </c>
    </row>
    <row r="92" spans="1:18" x14ac:dyDescent="0.25">
      <c r="A92" s="25" t="s">
        <v>151</v>
      </c>
      <c r="B92" s="14">
        <v>0</v>
      </c>
      <c r="C92" s="6">
        <v>45396.03</v>
      </c>
      <c r="D92" s="6">
        <v>0</v>
      </c>
      <c r="E92" s="13">
        <f t="shared" si="23"/>
        <v>45396.03</v>
      </c>
      <c r="F92" s="14">
        <v>0</v>
      </c>
      <c r="G92" s="6">
        <v>0</v>
      </c>
      <c r="H92" s="15">
        <v>0</v>
      </c>
      <c r="I92" s="14">
        <v>0</v>
      </c>
      <c r="J92" s="6">
        <v>0</v>
      </c>
      <c r="K92" s="15">
        <v>0</v>
      </c>
      <c r="L92" s="14">
        <v>2796897.71</v>
      </c>
      <c r="M92" s="6">
        <v>2668962.7000000002</v>
      </c>
      <c r="N92" s="15">
        <v>127935.01</v>
      </c>
      <c r="O92" s="14">
        <v>90235.44</v>
      </c>
      <c r="P92" s="6">
        <v>99392.28</v>
      </c>
      <c r="Q92" s="15">
        <v>-9156.84</v>
      </c>
      <c r="R92" s="8">
        <v>164174.20000000001</v>
      </c>
    </row>
    <row r="93" spans="1:18" x14ac:dyDescent="0.25">
      <c r="A93" s="25" t="s">
        <v>152</v>
      </c>
      <c r="B93" s="14">
        <v>0</v>
      </c>
      <c r="C93" s="6">
        <v>42318</v>
      </c>
      <c r="D93" s="6">
        <v>0</v>
      </c>
      <c r="E93" s="13">
        <f t="shared" si="23"/>
        <v>42318</v>
      </c>
      <c r="F93" s="14">
        <v>0</v>
      </c>
      <c r="G93" s="6">
        <v>0</v>
      </c>
      <c r="H93" s="15">
        <v>0</v>
      </c>
      <c r="I93" s="14">
        <v>0</v>
      </c>
      <c r="J93" s="6">
        <v>0</v>
      </c>
      <c r="K93" s="15">
        <v>0</v>
      </c>
      <c r="L93" s="14">
        <v>2803678.17</v>
      </c>
      <c r="M93" s="6">
        <v>2699859.35</v>
      </c>
      <c r="N93" s="15">
        <v>103818.82</v>
      </c>
      <c r="O93" s="14">
        <v>90235.44</v>
      </c>
      <c r="P93" s="6">
        <v>100298.43</v>
      </c>
      <c r="Q93" s="15">
        <v>-10062.99</v>
      </c>
      <c r="R93" s="8">
        <v>136073.82999999999</v>
      </c>
    </row>
    <row r="94" spans="1:18" x14ac:dyDescent="0.25">
      <c r="A94" s="22" t="s">
        <v>159</v>
      </c>
      <c r="B94" s="12">
        <f t="shared" ref="B94:R94" si="24">SUM(B90:B93)</f>
        <v>0</v>
      </c>
      <c r="C94" s="5">
        <f t="shared" si="24"/>
        <v>141363.26999999999</v>
      </c>
      <c r="D94" s="5">
        <f t="shared" si="24"/>
        <v>0</v>
      </c>
      <c r="E94" s="13">
        <f t="shared" si="24"/>
        <v>141363.26999999999</v>
      </c>
      <c r="F94" s="12">
        <f t="shared" si="24"/>
        <v>0</v>
      </c>
      <c r="G94" s="5">
        <f t="shared" si="24"/>
        <v>0</v>
      </c>
      <c r="H94" s="13">
        <f t="shared" si="24"/>
        <v>0</v>
      </c>
      <c r="I94" s="12">
        <f t="shared" si="24"/>
        <v>0</v>
      </c>
      <c r="J94" s="5">
        <f t="shared" si="24"/>
        <v>0</v>
      </c>
      <c r="K94" s="13">
        <f t="shared" si="24"/>
        <v>0</v>
      </c>
      <c r="L94" s="12">
        <f t="shared" si="24"/>
        <v>11163360.460000001</v>
      </c>
      <c r="M94" s="5">
        <f t="shared" si="24"/>
        <v>10622920.530000001</v>
      </c>
      <c r="N94" s="13">
        <f t="shared" si="24"/>
        <v>540439.92999999993</v>
      </c>
      <c r="O94" s="12">
        <f t="shared" si="24"/>
        <v>359998.9</v>
      </c>
      <c r="P94" s="5">
        <f t="shared" si="24"/>
        <v>395041.29</v>
      </c>
      <c r="Q94" s="13">
        <f t="shared" si="24"/>
        <v>-35042.39</v>
      </c>
      <c r="R94" s="7">
        <f t="shared" si="24"/>
        <v>646760.81000000006</v>
      </c>
    </row>
    <row r="95" spans="1:18" x14ac:dyDescent="0.25">
      <c r="A95" s="24"/>
      <c r="B95" s="32"/>
      <c r="C95" s="33"/>
      <c r="D95" s="33"/>
      <c r="E95" s="34"/>
      <c r="F95" s="32"/>
      <c r="G95" s="33"/>
      <c r="H95" s="34"/>
      <c r="I95" s="32"/>
      <c r="J95" s="33"/>
      <c r="K95" s="34"/>
      <c r="L95" s="32"/>
      <c r="M95" s="33"/>
      <c r="N95" s="34"/>
      <c r="O95" s="32"/>
      <c r="P95" s="33"/>
      <c r="Q95" s="34"/>
      <c r="R95" s="35"/>
    </row>
    <row r="96" spans="1:18" x14ac:dyDescent="0.25">
      <c r="A96" s="22" t="s">
        <v>175</v>
      </c>
      <c r="B96" s="32"/>
      <c r="C96" s="33"/>
      <c r="D96" s="33"/>
      <c r="E96" s="34"/>
      <c r="F96" s="32"/>
      <c r="G96" s="33"/>
      <c r="H96" s="34"/>
      <c r="I96" s="32"/>
      <c r="J96" s="33"/>
      <c r="K96" s="34"/>
      <c r="L96" s="32"/>
      <c r="M96" s="33"/>
      <c r="N96" s="34"/>
      <c r="O96" s="32"/>
      <c r="P96" s="33"/>
      <c r="Q96" s="34"/>
      <c r="R96" s="35"/>
    </row>
    <row r="97" spans="1:18" x14ac:dyDescent="0.25">
      <c r="A97" s="25" t="s">
        <v>149</v>
      </c>
      <c r="B97" s="14">
        <v>4921091.4400000004</v>
      </c>
      <c r="C97" s="6">
        <v>0</v>
      </c>
      <c r="D97" s="6">
        <v>0</v>
      </c>
      <c r="E97" s="13">
        <f>SUM(B97:D97)</f>
        <v>4921091.4400000004</v>
      </c>
      <c r="F97" s="14">
        <v>34533.980000000003</v>
      </c>
      <c r="G97" s="6">
        <v>28477.8</v>
      </c>
      <c r="H97" s="15">
        <v>6056.18</v>
      </c>
      <c r="I97" s="14">
        <v>6279219.2400000002</v>
      </c>
      <c r="J97" s="6">
        <v>1334359.8400000001</v>
      </c>
      <c r="K97" s="15">
        <v>4944859.4000000004</v>
      </c>
      <c r="L97" s="14">
        <v>2084483.61</v>
      </c>
      <c r="M97" s="6">
        <v>857550.93</v>
      </c>
      <c r="N97" s="15">
        <v>1226932.68</v>
      </c>
      <c r="O97" s="14">
        <v>0</v>
      </c>
      <c r="P97" s="6">
        <v>0</v>
      </c>
      <c r="Q97" s="15">
        <v>0</v>
      </c>
      <c r="R97" s="8">
        <v>11098939.699999999</v>
      </c>
    </row>
    <row r="98" spans="1:18" x14ac:dyDescent="0.25">
      <c r="A98" s="25" t="s">
        <v>150</v>
      </c>
      <c r="B98" s="14">
        <v>7160000</v>
      </c>
      <c r="C98" s="6">
        <v>0</v>
      </c>
      <c r="D98" s="6">
        <v>0</v>
      </c>
      <c r="E98" s="13">
        <f t="shared" ref="E98:E100" si="25">SUM(B98:D98)</f>
        <v>7160000</v>
      </c>
      <c r="F98" s="14">
        <v>650641.88</v>
      </c>
      <c r="G98" s="6">
        <v>32532.09</v>
      </c>
      <c r="H98" s="15">
        <v>618109.79</v>
      </c>
      <c r="I98" s="14">
        <v>9114705.8900000006</v>
      </c>
      <c r="J98" s="6">
        <v>228163.77</v>
      </c>
      <c r="K98" s="15">
        <v>8886542.1199999992</v>
      </c>
      <c r="L98" s="14">
        <v>1167395.2</v>
      </c>
      <c r="M98" s="6">
        <v>128227.46</v>
      </c>
      <c r="N98" s="15">
        <v>1039167.74</v>
      </c>
      <c r="O98" s="14">
        <v>0</v>
      </c>
      <c r="P98" s="6">
        <v>0</v>
      </c>
      <c r="Q98" s="15">
        <v>0</v>
      </c>
      <c r="R98" s="8">
        <v>17703819.649999999</v>
      </c>
    </row>
    <row r="99" spans="1:18" x14ac:dyDescent="0.25">
      <c r="A99" s="25" t="s">
        <v>151</v>
      </c>
      <c r="B99" s="14">
        <v>7160000</v>
      </c>
      <c r="C99" s="6">
        <v>0</v>
      </c>
      <c r="D99" s="6">
        <v>0</v>
      </c>
      <c r="E99" s="13">
        <f t="shared" si="25"/>
        <v>7160000</v>
      </c>
      <c r="F99" s="14">
        <v>650641.88</v>
      </c>
      <c r="G99" s="6">
        <v>48798.14</v>
      </c>
      <c r="H99" s="15">
        <v>601843.74</v>
      </c>
      <c r="I99" s="14">
        <v>9127284.8000000007</v>
      </c>
      <c r="J99" s="6">
        <v>342318.41</v>
      </c>
      <c r="K99" s="15">
        <v>8784966.3900000006</v>
      </c>
      <c r="L99" s="14">
        <v>1164053.56</v>
      </c>
      <c r="M99" s="6">
        <v>192344.73</v>
      </c>
      <c r="N99" s="15">
        <v>971708.83</v>
      </c>
      <c r="O99" s="14">
        <v>0</v>
      </c>
      <c r="P99" s="6">
        <v>0</v>
      </c>
      <c r="Q99" s="15">
        <v>0</v>
      </c>
      <c r="R99" s="8">
        <v>17518518.960000001</v>
      </c>
    </row>
    <row r="100" spans="1:18" x14ac:dyDescent="0.25">
      <c r="A100" s="25" t="s">
        <v>152</v>
      </c>
      <c r="B100" s="14">
        <v>7160000</v>
      </c>
      <c r="C100" s="6">
        <v>52908.639999999999</v>
      </c>
      <c r="D100" s="6">
        <v>0</v>
      </c>
      <c r="E100" s="13">
        <f t="shared" si="25"/>
        <v>7212908.6399999997</v>
      </c>
      <c r="F100" s="14">
        <v>650641.88</v>
      </c>
      <c r="G100" s="6">
        <v>65064.19</v>
      </c>
      <c r="H100" s="15">
        <v>585577.68999999994</v>
      </c>
      <c r="I100" s="14">
        <v>9127284.8000000007</v>
      </c>
      <c r="J100" s="6">
        <v>456473.03</v>
      </c>
      <c r="K100" s="15">
        <v>8670811.7699999996</v>
      </c>
      <c r="L100" s="14">
        <v>1194302.6000000001</v>
      </c>
      <c r="M100" s="6">
        <v>261971.01</v>
      </c>
      <c r="N100" s="15">
        <v>932331.59</v>
      </c>
      <c r="O100" s="14">
        <v>0</v>
      </c>
      <c r="P100" s="6">
        <v>0</v>
      </c>
      <c r="Q100" s="15">
        <v>0</v>
      </c>
      <c r="R100" s="8">
        <v>17401629.690000001</v>
      </c>
    </row>
    <row r="101" spans="1:18" x14ac:dyDescent="0.25">
      <c r="A101" s="22" t="s">
        <v>159</v>
      </c>
      <c r="B101" s="12">
        <f t="shared" ref="B101:R101" si="26">SUM(B97:B100)</f>
        <v>26401091.440000001</v>
      </c>
      <c r="C101" s="5">
        <f t="shared" si="26"/>
        <v>52908.639999999999</v>
      </c>
      <c r="D101" s="5">
        <f t="shared" si="26"/>
        <v>0</v>
      </c>
      <c r="E101" s="13">
        <f t="shared" si="26"/>
        <v>26454000.080000002</v>
      </c>
      <c r="F101" s="12">
        <f t="shared" si="26"/>
        <v>1986459.62</v>
      </c>
      <c r="G101" s="5">
        <f t="shared" si="26"/>
        <v>174872.22</v>
      </c>
      <c r="H101" s="13">
        <f t="shared" si="26"/>
        <v>1811587.4</v>
      </c>
      <c r="I101" s="12">
        <f t="shared" si="26"/>
        <v>33648494.730000004</v>
      </c>
      <c r="J101" s="5">
        <f t="shared" si="26"/>
        <v>2361315.0499999998</v>
      </c>
      <c r="K101" s="13">
        <f t="shared" si="26"/>
        <v>31287179.68</v>
      </c>
      <c r="L101" s="12">
        <f t="shared" si="26"/>
        <v>5610234.9700000007</v>
      </c>
      <c r="M101" s="5">
        <f t="shared" si="26"/>
        <v>1440094.1300000001</v>
      </c>
      <c r="N101" s="13">
        <f t="shared" si="26"/>
        <v>4170140.84</v>
      </c>
      <c r="O101" s="12">
        <f t="shared" si="26"/>
        <v>0</v>
      </c>
      <c r="P101" s="5">
        <f t="shared" si="26"/>
        <v>0</v>
      </c>
      <c r="Q101" s="13">
        <f t="shared" si="26"/>
        <v>0</v>
      </c>
      <c r="R101" s="7">
        <f t="shared" si="26"/>
        <v>63722908</v>
      </c>
    </row>
    <row r="102" spans="1:18" x14ac:dyDescent="0.25">
      <c r="A102" s="24"/>
      <c r="B102" s="32"/>
      <c r="C102" s="33"/>
      <c r="D102" s="33"/>
      <c r="E102" s="34"/>
      <c r="F102" s="32"/>
      <c r="G102" s="33"/>
      <c r="H102" s="34"/>
      <c r="I102" s="32"/>
      <c r="J102" s="33"/>
      <c r="K102" s="34"/>
      <c r="L102" s="32"/>
      <c r="M102" s="33"/>
      <c r="N102" s="34"/>
      <c r="O102" s="32"/>
      <c r="P102" s="33"/>
      <c r="Q102" s="34"/>
      <c r="R102" s="35"/>
    </row>
    <row r="103" spans="1:18" x14ac:dyDescent="0.25">
      <c r="A103" s="22" t="s">
        <v>176</v>
      </c>
      <c r="B103" s="32"/>
      <c r="C103" s="33"/>
      <c r="D103" s="33"/>
      <c r="E103" s="34"/>
      <c r="F103" s="32"/>
      <c r="G103" s="33"/>
      <c r="H103" s="34"/>
      <c r="I103" s="32"/>
      <c r="J103" s="33"/>
      <c r="K103" s="34"/>
      <c r="L103" s="32"/>
      <c r="M103" s="33"/>
      <c r="N103" s="34"/>
      <c r="O103" s="32"/>
      <c r="P103" s="33"/>
      <c r="Q103" s="34"/>
      <c r="R103" s="35"/>
    </row>
    <row r="104" spans="1:18" x14ac:dyDescent="0.25">
      <c r="A104" s="25" t="s">
        <v>149</v>
      </c>
      <c r="B104" s="14">
        <v>0</v>
      </c>
      <c r="C104" s="6">
        <v>35650</v>
      </c>
      <c r="D104" s="6">
        <v>0</v>
      </c>
      <c r="E104" s="13">
        <f>SUM(B104:D104)</f>
        <v>35650</v>
      </c>
      <c r="F104" s="14">
        <v>286.35000000000002</v>
      </c>
      <c r="G104" s="6">
        <v>286.35000000000002</v>
      </c>
      <c r="H104" s="15">
        <v>0</v>
      </c>
      <c r="I104" s="14">
        <v>11667.22</v>
      </c>
      <c r="J104" s="6">
        <v>11667.22</v>
      </c>
      <c r="K104" s="15">
        <v>0</v>
      </c>
      <c r="L104" s="14">
        <v>1664385.69</v>
      </c>
      <c r="M104" s="6">
        <v>556309.36</v>
      </c>
      <c r="N104" s="15">
        <v>1108076.33</v>
      </c>
      <c r="O104" s="14">
        <v>664119.81000000006</v>
      </c>
      <c r="P104" s="6">
        <v>323407.73</v>
      </c>
      <c r="Q104" s="15">
        <v>340712.08</v>
      </c>
      <c r="R104" s="8">
        <v>1484438.41</v>
      </c>
    </row>
    <row r="105" spans="1:18" x14ac:dyDescent="0.25">
      <c r="A105" s="25" t="s">
        <v>150</v>
      </c>
      <c r="B105" s="14">
        <v>0</v>
      </c>
      <c r="C105" s="6">
        <v>35650</v>
      </c>
      <c r="D105" s="6">
        <v>0</v>
      </c>
      <c r="E105" s="13">
        <f t="shared" ref="E105:E107" si="27">SUM(B105:D105)</f>
        <v>35650</v>
      </c>
      <c r="F105" s="14">
        <v>0</v>
      </c>
      <c r="G105" s="6">
        <v>0</v>
      </c>
      <c r="H105" s="15">
        <v>0</v>
      </c>
      <c r="I105" s="14">
        <v>28506</v>
      </c>
      <c r="J105" s="6">
        <v>7127</v>
      </c>
      <c r="K105" s="15">
        <v>21379</v>
      </c>
      <c r="L105" s="14">
        <v>933379</v>
      </c>
      <c r="M105" s="6">
        <v>78316</v>
      </c>
      <c r="N105" s="15">
        <v>855063</v>
      </c>
      <c r="O105" s="14">
        <v>705810</v>
      </c>
      <c r="P105" s="6">
        <v>136571</v>
      </c>
      <c r="Q105" s="15">
        <v>569239</v>
      </c>
      <c r="R105" s="8">
        <v>1481331</v>
      </c>
    </row>
    <row r="106" spans="1:18" x14ac:dyDescent="0.25">
      <c r="A106" s="25" t="s">
        <v>151</v>
      </c>
      <c r="B106" s="14">
        <v>0</v>
      </c>
      <c r="C106" s="6">
        <v>0</v>
      </c>
      <c r="D106" s="6">
        <v>0</v>
      </c>
      <c r="E106" s="13">
        <f t="shared" si="27"/>
        <v>0</v>
      </c>
      <c r="F106" s="14">
        <v>0</v>
      </c>
      <c r="G106" s="6">
        <v>0</v>
      </c>
      <c r="H106" s="15">
        <v>0</v>
      </c>
      <c r="I106" s="14">
        <v>28506</v>
      </c>
      <c r="J106" s="6">
        <v>10690</v>
      </c>
      <c r="K106" s="15">
        <v>17816</v>
      </c>
      <c r="L106" s="14">
        <v>933379</v>
      </c>
      <c r="M106" s="6">
        <v>117490</v>
      </c>
      <c r="N106" s="15">
        <v>815889</v>
      </c>
      <c r="O106" s="14">
        <v>804033</v>
      </c>
      <c r="P106" s="6">
        <v>216427</v>
      </c>
      <c r="Q106" s="15">
        <v>587606</v>
      </c>
      <c r="R106" s="8">
        <v>1421311</v>
      </c>
    </row>
    <row r="107" spans="1:18" x14ac:dyDescent="0.25">
      <c r="A107" s="25" t="s">
        <v>152</v>
      </c>
      <c r="B107" s="14">
        <v>0</v>
      </c>
      <c r="C107" s="6">
        <v>0</v>
      </c>
      <c r="D107" s="6">
        <v>0</v>
      </c>
      <c r="E107" s="13">
        <f t="shared" si="27"/>
        <v>0</v>
      </c>
      <c r="F107" s="14">
        <v>0</v>
      </c>
      <c r="G107" s="6">
        <v>0</v>
      </c>
      <c r="H107" s="15">
        <v>0</v>
      </c>
      <c r="I107" s="14">
        <v>28506</v>
      </c>
      <c r="J107" s="6">
        <v>14253</v>
      </c>
      <c r="K107" s="15">
        <v>14253</v>
      </c>
      <c r="L107" s="14">
        <v>934705</v>
      </c>
      <c r="M107" s="6">
        <v>156830</v>
      </c>
      <c r="N107" s="15">
        <v>777875</v>
      </c>
      <c r="O107" s="14">
        <v>815706</v>
      </c>
      <c r="P107" s="6">
        <v>293880</v>
      </c>
      <c r="Q107" s="15">
        <v>521826</v>
      </c>
      <c r="R107" s="8">
        <v>1313954</v>
      </c>
    </row>
    <row r="108" spans="1:18" x14ac:dyDescent="0.25">
      <c r="A108" s="22" t="s">
        <v>159</v>
      </c>
      <c r="B108" s="12">
        <f t="shared" ref="B108:R108" si="28">SUM(B104:B107)</f>
        <v>0</v>
      </c>
      <c r="C108" s="5">
        <f t="shared" si="28"/>
        <v>71300</v>
      </c>
      <c r="D108" s="5">
        <f t="shared" si="28"/>
        <v>0</v>
      </c>
      <c r="E108" s="13">
        <f t="shared" si="28"/>
        <v>71300</v>
      </c>
      <c r="F108" s="12">
        <f t="shared" si="28"/>
        <v>286.35000000000002</v>
      </c>
      <c r="G108" s="5">
        <f t="shared" si="28"/>
        <v>286.35000000000002</v>
      </c>
      <c r="H108" s="13">
        <f t="shared" si="28"/>
        <v>0</v>
      </c>
      <c r="I108" s="12">
        <f t="shared" si="28"/>
        <v>97185.22</v>
      </c>
      <c r="J108" s="5">
        <f t="shared" si="28"/>
        <v>43737.22</v>
      </c>
      <c r="K108" s="13">
        <f t="shared" si="28"/>
        <v>53448</v>
      </c>
      <c r="L108" s="12">
        <f t="shared" si="28"/>
        <v>4465848.6899999995</v>
      </c>
      <c r="M108" s="5">
        <f t="shared" si="28"/>
        <v>908945.36</v>
      </c>
      <c r="N108" s="13">
        <f t="shared" si="28"/>
        <v>3556903.33</v>
      </c>
      <c r="O108" s="12">
        <f t="shared" si="28"/>
        <v>2989668.81</v>
      </c>
      <c r="P108" s="5">
        <f t="shared" si="28"/>
        <v>970285.73</v>
      </c>
      <c r="Q108" s="13">
        <f t="shared" si="28"/>
        <v>2019383.08</v>
      </c>
      <c r="R108" s="7">
        <f t="shared" si="28"/>
        <v>5701034.4100000001</v>
      </c>
    </row>
    <row r="109" spans="1:18" x14ac:dyDescent="0.25">
      <c r="A109" s="24"/>
      <c r="B109" s="32"/>
      <c r="C109" s="33"/>
      <c r="D109" s="33"/>
      <c r="E109" s="34"/>
      <c r="F109" s="32"/>
      <c r="G109" s="33"/>
      <c r="H109" s="34"/>
      <c r="I109" s="32"/>
      <c r="J109" s="33"/>
      <c r="K109" s="34"/>
      <c r="L109" s="32"/>
      <c r="M109" s="33"/>
      <c r="N109" s="34"/>
      <c r="O109" s="32"/>
      <c r="P109" s="33"/>
      <c r="Q109" s="34"/>
      <c r="R109" s="35"/>
    </row>
    <row r="110" spans="1:18" x14ac:dyDescent="0.25">
      <c r="A110" s="22" t="s">
        <v>177</v>
      </c>
      <c r="B110" s="32"/>
      <c r="C110" s="33"/>
      <c r="D110" s="33"/>
      <c r="E110" s="34"/>
      <c r="F110" s="32"/>
      <c r="G110" s="33"/>
      <c r="H110" s="34"/>
      <c r="I110" s="32"/>
      <c r="J110" s="33"/>
      <c r="K110" s="34"/>
      <c r="L110" s="32"/>
      <c r="M110" s="33"/>
      <c r="N110" s="34"/>
      <c r="O110" s="32"/>
      <c r="P110" s="33"/>
      <c r="Q110" s="34"/>
      <c r="R110" s="35"/>
    </row>
    <row r="111" spans="1:18" x14ac:dyDescent="0.25">
      <c r="A111" s="25" t="s">
        <v>149</v>
      </c>
      <c r="B111" s="14">
        <v>0</v>
      </c>
      <c r="C111" s="6">
        <v>0</v>
      </c>
      <c r="D111" s="6">
        <v>0</v>
      </c>
      <c r="E111" s="13">
        <f>SUM(B111:D111)</f>
        <v>0</v>
      </c>
      <c r="F111" s="14">
        <v>0</v>
      </c>
      <c r="G111" s="6">
        <v>0</v>
      </c>
      <c r="H111" s="15">
        <v>0</v>
      </c>
      <c r="I111" s="14">
        <v>0</v>
      </c>
      <c r="J111" s="6">
        <v>0</v>
      </c>
      <c r="K111" s="15">
        <v>0</v>
      </c>
      <c r="L111" s="14">
        <v>982291</v>
      </c>
      <c r="M111" s="6">
        <v>771971</v>
      </c>
      <c r="N111" s="15">
        <v>210320</v>
      </c>
      <c r="O111" s="14">
        <v>839381</v>
      </c>
      <c r="P111" s="6">
        <v>107796</v>
      </c>
      <c r="Q111" s="15">
        <v>731585</v>
      </c>
      <c r="R111" s="8">
        <v>941905</v>
      </c>
    </row>
    <row r="112" spans="1:18" x14ac:dyDescent="0.25">
      <c r="A112" s="25" t="s">
        <v>150</v>
      </c>
      <c r="B112" s="14">
        <v>0</v>
      </c>
      <c r="C112" s="6">
        <v>0</v>
      </c>
      <c r="D112" s="6">
        <v>0</v>
      </c>
      <c r="E112" s="13">
        <f t="shared" ref="E112:E114" si="29">SUM(B112:D112)</f>
        <v>0</v>
      </c>
      <c r="F112" s="14">
        <v>0</v>
      </c>
      <c r="G112" s="6">
        <v>0</v>
      </c>
      <c r="H112" s="15">
        <v>0</v>
      </c>
      <c r="I112" s="14">
        <v>0</v>
      </c>
      <c r="J112" s="6">
        <v>0</v>
      </c>
      <c r="K112" s="15">
        <v>0</v>
      </c>
      <c r="L112" s="14">
        <v>1141827</v>
      </c>
      <c r="M112" s="6">
        <v>796361</v>
      </c>
      <c r="N112" s="15">
        <v>345466</v>
      </c>
      <c r="O112" s="14">
        <v>867124</v>
      </c>
      <c r="P112" s="6">
        <v>107796</v>
      </c>
      <c r="Q112" s="15">
        <v>759328</v>
      </c>
      <c r="R112" s="8">
        <v>1104794</v>
      </c>
    </row>
    <row r="113" spans="1:18" x14ac:dyDescent="0.25">
      <c r="A113" s="25" t="s">
        <v>151</v>
      </c>
      <c r="B113" s="14">
        <v>0</v>
      </c>
      <c r="C113" s="6">
        <v>0</v>
      </c>
      <c r="D113" s="6">
        <v>0</v>
      </c>
      <c r="E113" s="13">
        <f t="shared" si="29"/>
        <v>0</v>
      </c>
      <c r="F113" s="14">
        <v>0</v>
      </c>
      <c r="G113" s="6">
        <v>0</v>
      </c>
      <c r="H113" s="15">
        <v>0</v>
      </c>
      <c r="I113" s="14">
        <v>0</v>
      </c>
      <c r="J113" s="6">
        <v>0</v>
      </c>
      <c r="K113" s="15">
        <v>0</v>
      </c>
      <c r="L113" s="14">
        <v>1270106</v>
      </c>
      <c r="M113" s="6">
        <v>820752</v>
      </c>
      <c r="N113" s="15">
        <v>449354</v>
      </c>
      <c r="O113" s="14">
        <v>867124</v>
      </c>
      <c r="P113" s="6">
        <v>107796</v>
      </c>
      <c r="Q113" s="15">
        <v>759328</v>
      </c>
      <c r="R113" s="8">
        <v>1208682</v>
      </c>
    </row>
    <row r="114" spans="1:18" x14ac:dyDescent="0.25">
      <c r="A114" s="25" t="s">
        <v>152</v>
      </c>
      <c r="B114" s="14">
        <v>0</v>
      </c>
      <c r="C114" s="6">
        <v>0</v>
      </c>
      <c r="D114" s="6">
        <v>0</v>
      </c>
      <c r="E114" s="13">
        <f t="shared" si="29"/>
        <v>0</v>
      </c>
      <c r="F114" s="14">
        <v>0</v>
      </c>
      <c r="G114" s="6">
        <v>0</v>
      </c>
      <c r="H114" s="15">
        <v>0</v>
      </c>
      <c r="I114" s="14">
        <v>0</v>
      </c>
      <c r="J114" s="6">
        <v>0</v>
      </c>
      <c r="K114" s="15">
        <v>0</v>
      </c>
      <c r="L114" s="14">
        <v>1275308</v>
      </c>
      <c r="M114" s="6">
        <v>832653</v>
      </c>
      <c r="N114" s="15">
        <v>442655</v>
      </c>
      <c r="O114" s="14">
        <v>867588</v>
      </c>
      <c r="P114" s="6">
        <v>153533</v>
      </c>
      <c r="Q114" s="15">
        <v>714055</v>
      </c>
      <c r="R114" s="8">
        <v>1156710</v>
      </c>
    </row>
    <row r="115" spans="1:18" x14ac:dyDescent="0.25">
      <c r="A115" s="22" t="s">
        <v>159</v>
      </c>
      <c r="B115" s="12">
        <f t="shared" ref="B115:R115" si="30">SUM(B111:B114)</f>
        <v>0</v>
      </c>
      <c r="C115" s="5">
        <f t="shared" si="30"/>
        <v>0</v>
      </c>
      <c r="D115" s="5">
        <f t="shared" si="30"/>
        <v>0</v>
      </c>
      <c r="E115" s="13">
        <f t="shared" si="30"/>
        <v>0</v>
      </c>
      <c r="F115" s="12">
        <f t="shared" si="30"/>
        <v>0</v>
      </c>
      <c r="G115" s="5">
        <f t="shared" si="30"/>
        <v>0</v>
      </c>
      <c r="H115" s="13">
        <f t="shared" si="30"/>
        <v>0</v>
      </c>
      <c r="I115" s="12">
        <f t="shared" si="30"/>
        <v>0</v>
      </c>
      <c r="J115" s="5">
        <f t="shared" si="30"/>
        <v>0</v>
      </c>
      <c r="K115" s="13">
        <f t="shared" si="30"/>
        <v>0</v>
      </c>
      <c r="L115" s="12">
        <f t="shared" si="30"/>
        <v>4669532</v>
      </c>
      <c r="M115" s="5">
        <f t="shared" si="30"/>
        <v>3221737</v>
      </c>
      <c r="N115" s="13">
        <f t="shared" si="30"/>
        <v>1447795</v>
      </c>
      <c r="O115" s="12">
        <f t="shared" si="30"/>
        <v>3441217</v>
      </c>
      <c r="P115" s="5">
        <f t="shared" si="30"/>
        <v>476921</v>
      </c>
      <c r="Q115" s="13">
        <f t="shared" si="30"/>
        <v>2964296</v>
      </c>
      <c r="R115" s="7">
        <f t="shared" si="30"/>
        <v>4412091</v>
      </c>
    </row>
    <row r="116" spans="1:18" x14ac:dyDescent="0.25">
      <c r="A116" s="24"/>
      <c r="B116" s="32"/>
      <c r="C116" s="33"/>
      <c r="D116" s="33"/>
      <c r="E116" s="34"/>
      <c r="F116" s="32"/>
      <c r="G116" s="33"/>
      <c r="H116" s="34"/>
      <c r="I116" s="32"/>
      <c r="J116" s="33"/>
      <c r="K116" s="34"/>
      <c r="L116" s="32"/>
      <c r="M116" s="33"/>
      <c r="N116" s="34"/>
      <c r="O116" s="32"/>
      <c r="P116" s="33"/>
      <c r="Q116" s="34"/>
      <c r="R116" s="35"/>
    </row>
    <row r="117" spans="1:18" x14ac:dyDescent="0.25">
      <c r="A117" s="22" t="s">
        <v>178</v>
      </c>
      <c r="B117" s="32"/>
      <c r="C117" s="33"/>
      <c r="D117" s="33"/>
      <c r="E117" s="34"/>
      <c r="F117" s="32"/>
      <c r="G117" s="33"/>
      <c r="H117" s="34"/>
      <c r="I117" s="32"/>
      <c r="J117" s="33"/>
      <c r="K117" s="34"/>
      <c r="L117" s="32"/>
      <c r="M117" s="33"/>
      <c r="N117" s="34"/>
      <c r="O117" s="32"/>
      <c r="P117" s="33"/>
      <c r="Q117" s="34"/>
      <c r="R117" s="35"/>
    </row>
    <row r="118" spans="1:18" x14ac:dyDescent="0.25">
      <c r="A118" s="25" t="s">
        <v>149</v>
      </c>
      <c r="B118" s="14">
        <v>0</v>
      </c>
      <c r="C118" s="6">
        <v>0</v>
      </c>
      <c r="D118" s="6">
        <v>0</v>
      </c>
      <c r="E118" s="13">
        <f>SUM(B118:D118)</f>
        <v>0</v>
      </c>
      <c r="F118" s="14">
        <v>0</v>
      </c>
      <c r="G118" s="6">
        <v>0</v>
      </c>
      <c r="H118" s="15">
        <v>0</v>
      </c>
      <c r="I118" s="14">
        <v>0</v>
      </c>
      <c r="J118" s="6">
        <v>0</v>
      </c>
      <c r="K118" s="15">
        <v>0</v>
      </c>
      <c r="L118" s="14">
        <v>712972</v>
      </c>
      <c r="M118" s="6">
        <v>391861</v>
      </c>
      <c r="N118" s="15">
        <v>321111</v>
      </c>
      <c r="O118" s="14">
        <v>375270</v>
      </c>
      <c r="P118" s="6">
        <v>117717</v>
      </c>
      <c r="Q118" s="15">
        <v>257553</v>
      </c>
      <c r="R118" s="8">
        <v>578664</v>
      </c>
    </row>
    <row r="119" spans="1:18" x14ac:dyDescent="0.25">
      <c r="A119" s="25" t="s">
        <v>150</v>
      </c>
      <c r="B119" s="14">
        <v>0</v>
      </c>
      <c r="C119" s="6">
        <v>0</v>
      </c>
      <c r="D119" s="6">
        <v>0</v>
      </c>
      <c r="E119" s="13">
        <f t="shared" ref="E119:E121" si="31">SUM(B119:D119)</f>
        <v>0</v>
      </c>
      <c r="F119" s="14">
        <v>0</v>
      </c>
      <c r="G119" s="6">
        <v>0</v>
      </c>
      <c r="H119" s="15">
        <v>0</v>
      </c>
      <c r="I119" s="14">
        <v>0</v>
      </c>
      <c r="J119" s="6">
        <v>0</v>
      </c>
      <c r="K119" s="15">
        <v>0</v>
      </c>
      <c r="L119" s="14">
        <v>717063</v>
      </c>
      <c r="M119" s="6">
        <v>410744</v>
      </c>
      <c r="N119" s="15">
        <v>306319</v>
      </c>
      <c r="O119" s="14">
        <v>394746</v>
      </c>
      <c r="P119" s="6">
        <v>132267</v>
      </c>
      <c r="Q119" s="15">
        <v>262479</v>
      </c>
      <c r="R119" s="8">
        <v>568798</v>
      </c>
    </row>
    <row r="120" spans="1:18" x14ac:dyDescent="0.25">
      <c r="A120" s="25" t="s">
        <v>151</v>
      </c>
      <c r="B120" s="14">
        <v>0</v>
      </c>
      <c r="C120" s="6">
        <v>0</v>
      </c>
      <c r="D120" s="6">
        <v>0</v>
      </c>
      <c r="E120" s="13">
        <f t="shared" si="31"/>
        <v>0</v>
      </c>
      <c r="F120" s="14">
        <v>0</v>
      </c>
      <c r="G120" s="6">
        <v>0</v>
      </c>
      <c r="H120" s="15">
        <v>0</v>
      </c>
      <c r="I120" s="14">
        <v>0</v>
      </c>
      <c r="J120" s="6">
        <v>0</v>
      </c>
      <c r="K120" s="15">
        <v>0</v>
      </c>
      <c r="L120" s="14">
        <v>720348</v>
      </c>
      <c r="M120" s="6">
        <v>437895</v>
      </c>
      <c r="N120" s="15">
        <v>282453</v>
      </c>
      <c r="O120" s="14">
        <v>402267</v>
      </c>
      <c r="P120" s="6">
        <v>137739</v>
      </c>
      <c r="Q120" s="15">
        <v>264528</v>
      </c>
      <c r="R120" s="8">
        <v>546981</v>
      </c>
    </row>
    <row r="121" spans="1:18" x14ac:dyDescent="0.25">
      <c r="A121" s="25" t="s">
        <v>152</v>
      </c>
      <c r="B121" s="14">
        <v>0</v>
      </c>
      <c r="C121" s="6">
        <v>0</v>
      </c>
      <c r="D121" s="6">
        <v>0</v>
      </c>
      <c r="E121" s="13">
        <f t="shared" si="31"/>
        <v>0</v>
      </c>
      <c r="F121" s="14">
        <v>0</v>
      </c>
      <c r="G121" s="6">
        <v>0</v>
      </c>
      <c r="H121" s="15">
        <v>0</v>
      </c>
      <c r="I121" s="14">
        <v>0</v>
      </c>
      <c r="J121" s="6">
        <v>0</v>
      </c>
      <c r="K121" s="15">
        <v>0</v>
      </c>
      <c r="L121" s="14">
        <v>760798</v>
      </c>
      <c r="M121" s="6">
        <v>460947</v>
      </c>
      <c r="N121" s="15">
        <v>299851</v>
      </c>
      <c r="O121" s="14">
        <v>409218</v>
      </c>
      <c r="P121" s="6">
        <v>149091</v>
      </c>
      <c r="Q121" s="15">
        <v>260127</v>
      </c>
      <c r="R121" s="8">
        <v>559978</v>
      </c>
    </row>
    <row r="122" spans="1:18" x14ac:dyDescent="0.25">
      <c r="A122" s="22" t="s">
        <v>159</v>
      </c>
      <c r="B122" s="12">
        <f t="shared" ref="B122:R122" si="32">SUM(B118:B121)</f>
        <v>0</v>
      </c>
      <c r="C122" s="5">
        <f t="shared" si="32"/>
        <v>0</v>
      </c>
      <c r="D122" s="5">
        <f t="shared" si="32"/>
        <v>0</v>
      </c>
      <c r="E122" s="13">
        <f t="shared" si="32"/>
        <v>0</v>
      </c>
      <c r="F122" s="12">
        <f t="shared" si="32"/>
        <v>0</v>
      </c>
      <c r="G122" s="5">
        <f t="shared" si="32"/>
        <v>0</v>
      </c>
      <c r="H122" s="13">
        <f t="shared" si="32"/>
        <v>0</v>
      </c>
      <c r="I122" s="12">
        <f t="shared" si="32"/>
        <v>0</v>
      </c>
      <c r="J122" s="5">
        <f t="shared" si="32"/>
        <v>0</v>
      </c>
      <c r="K122" s="13">
        <f t="shared" si="32"/>
        <v>0</v>
      </c>
      <c r="L122" s="12">
        <f t="shared" si="32"/>
        <v>2911181</v>
      </c>
      <c r="M122" s="5">
        <f t="shared" si="32"/>
        <v>1701447</v>
      </c>
      <c r="N122" s="13">
        <f t="shared" si="32"/>
        <v>1209734</v>
      </c>
      <c r="O122" s="12">
        <f t="shared" si="32"/>
        <v>1581501</v>
      </c>
      <c r="P122" s="5">
        <f t="shared" si="32"/>
        <v>536814</v>
      </c>
      <c r="Q122" s="13">
        <f t="shared" si="32"/>
        <v>1044687</v>
      </c>
      <c r="R122" s="7">
        <f t="shared" si="32"/>
        <v>2254421</v>
      </c>
    </row>
    <row r="123" spans="1:18" x14ac:dyDescent="0.25">
      <c r="A123" s="24"/>
      <c r="B123" s="32"/>
      <c r="C123" s="33"/>
      <c r="D123" s="33"/>
      <c r="E123" s="34"/>
      <c r="F123" s="32"/>
      <c r="G123" s="33"/>
      <c r="H123" s="34"/>
      <c r="I123" s="32"/>
      <c r="J123" s="33"/>
      <c r="K123" s="34"/>
      <c r="L123" s="32"/>
      <c r="M123" s="33"/>
      <c r="N123" s="34"/>
      <c r="O123" s="32"/>
      <c r="P123" s="33"/>
      <c r="Q123" s="34"/>
      <c r="R123" s="35"/>
    </row>
    <row r="124" spans="1:18" x14ac:dyDescent="0.25">
      <c r="A124" s="22" t="s">
        <v>179</v>
      </c>
      <c r="B124" s="32"/>
      <c r="C124" s="33"/>
      <c r="D124" s="33"/>
      <c r="E124" s="34"/>
      <c r="F124" s="32"/>
      <c r="G124" s="33"/>
      <c r="H124" s="34"/>
      <c r="I124" s="32"/>
      <c r="J124" s="33"/>
      <c r="K124" s="34"/>
      <c r="L124" s="32"/>
      <c r="M124" s="33"/>
      <c r="N124" s="34"/>
      <c r="O124" s="32"/>
      <c r="P124" s="33"/>
      <c r="Q124" s="34"/>
      <c r="R124" s="35"/>
    </row>
    <row r="125" spans="1:18" x14ac:dyDescent="0.25">
      <c r="A125" s="25" t="s">
        <v>149</v>
      </c>
      <c r="B125" s="14">
        <v>0</v>
      </c>
      <c r="C125" s="6">
        <v>0</v>
      </c>
      <c r="D125" s="6">
        <v>0</v>
      </c>
      <c r="E125" s="13">
        <f>SUM(B125:D125)</f>
        <v>0</v>
      </c>
      <c r="F125" s="14">
        <v>0</v>
      </c>
      <c r="G125" s="6">
        <v>0</v>
      </c>
      <c r="H125" s="15">
        <v>0</v>
      </c>
      <c r="I125" s="14">
        <v>0</v>
      </c>
      <c r="J125" s="6">
        <v>0</v>
      </c>
      <c r="K125" s="15">
        <v>0</v>
      </c>
      <c r="L125" s="14">
        <v>2165798</v>
      </c>
      <c r="M125" s="6">
        <v>471631</v>
      </c>
      <c r="N125" s="15">
        <v>1694167</v>
      </c>
      <c r="O125" s="14">
        <v>1048083</v>
      </c>
      <c r="P125" s="6">
        <v>233395</v>
      </c>
      <c r="Q125" s="15">
        <v>814688</v>
      </c>
      <c r="R125" s="8">
        <v>2508855</v>
      </c>
    </row>
    <row r="126" spans="1:18" x14ac:dyDescent="0.25">
      <c r="A126" s="25" t="s">
        <v>150</v>
      </c>
      <c r="B126" s="14">
        <v>0</v>
      </c>
      <c r="C126" s="6">
        <v>0</v>
      </c>
      <c r="D126" s="6">
        <v>0</v>
      </c>
      <c r="E126" s="13">
        <f t="shared" ref="E126:E128" si="33">SUM(B126:D126)</f>
        <v>0</v>
      </c>
      <c r="F126" s="14">
        <v>0</v>
      </c>
      <c r="G126" s="6">
        <v>0</v>
      </c>
      <c r="H126" s="15">
        <v>0</v>
      </c>
      <c r="I126" s="14">
        <v>0</v>
      </c>
      <c r="J126" s="6">
        <v>0</v>
      </c>
      <c r="K126" s="15">
        <v>0</v>
      </c>
      <c r="L126" s="14">
        <v>2181243</v>
      </c>
      <c r="M126" s="6">
        <v>528139</v>
      </c>
      <c r="N126" s="15">
        <v>1653104</v>
      </c>
      <c r="O126" s="14">
        <v>1174557</v>
      </c>
      <c r="P126" s="6">
        <v>260676</v>
      </c>
      <c r="Q126" s="15">
        <v>913881</v>
      </c>
      <c r="R126" s="8">
        <v>2566985</v>
      </c>
    </row>
    <row r="127" spans="1:18" x14ac:dyDescent="0.25">
      <c r="A127" s="25" t="s">
        <v>151</v>
      </c>
      <c r="B127" s="14">
        <v>0</v>
      </c>
      <c r="C127" s="6">
        <v>0</v>
      </c>
      <c r="D127" s="6">
        <v>0</v>
      </c>
      <c r="E127" s="13">
        <f t="shared" si="33"/>
        <v>0</v>
      </c>
      <c r="F127" s="14">
        <v>0</v>
      </c>
      <c r="G127" s="6">
        <v>0</v>
      </c>
      <c r="H127" s="15">
        <v>0</v>
      </c>
      <c r="I127" s="14">
        <v>0</v>
      </c>
      <c r="J127" s="6">
        <v>0</v>
      </c>
      <c r="K127" s="15">
        <v>0</v>
      </c>
      <c r="L127" s="14">
        <v>2209505</v>
      </c>
      <c r="M127" s="6">
        <v>586293</v>
      </c>
      <c r="N127" s="15">
        <v>1623212</v>
      </c>
      <c r="O127" s="14">
        <v>1291314</v>
      </c>
      <c r="P127" s="6">
        <v>288652</v>
      </c>
      <c r="Q127" s="15">
        <v>1002662</v>
      </c>
      <c r="R127" s="8">
        <v>2625874</v>
      </c>
    </row>
    <row r="128" spans="1:18" x14ac:dyDescent="0.25">
      <c r="A128" s="25" t="s">
        <v>152</v>
      </c>
      <c r="B128" s="14">
        <v>0</v>
      </c>
      <c r="C128" s="6">
        <v>0</v>
      </c>
      <c r="D128" s="6">
        <v>0</v>
      </c>
      <c r="E128" s="13">
        <f t="shared" si="33"/>
        <v>0</v>
      </c>
      <c r="F128" s="14">
        <v>0</v>
      </c>
      <c r="G128" s="6">
        <v>0</v>
      </c>
      <c r="H128" s="15">
        <v>0</v>
      </c>
      <c r="I128" s="14">
        <v>0</v>
      </c>
      <c r="J128" s="6">
        <v>0</v>
      </c>
      <c r="K128" s="15">
        <v>0</v>
      </c>
      <c r="L128" s="14">
        <v>2260648</v>
      </c>
      <c r="M128" s="6">
        <v>646259</v>
      </c>
      <c r="N128" s="15">
        <v>1614389</v>
      </c>
      <c r="O128" s="14">
        <v>1413403</v>
      </c>
      <c r="P128" s="6">
        <v>319106</v>
      </c>
      <c r="Q128" s="15">
        <v>1094297</v>
      </c>
      <c r="R128" s="8">
        <v>2708686</v>
      </c>
    </row>
    <row r="129" spans="1:18" x14ac:dyDescent="0.25">
      <c r="A129" s="22" t="s">
        <v>159</v>
      </c>
      <c r="B129" s="12">
        <f t="shared" ref="B129:R129" si="34">SUM(B125:B128)</f>
        <v>0</v>
      </c>
      <c r="C129" s="5">
        <f t="shared" si="34"/>
        <v>0</v>
      </c>
      <c r="D129" s="5">
        <f t="shared" si="34"/>
        <v>0</v>
      </c>
      <c r="E129" s="13">
        <f t="shared" si="34"/>
        <v>0</v>
      </c>
      <c r="F129" s="12">
        <f t="shared" si="34"/>
        <v>0</v>
      </c>
      <c r="G129" s="5">
        <f t="shared" si="34"/>
        <v>0</v>
      </c>
      <c r="H129" s="13">
        <f t="shared" si="34"/>
        <v>0</v>
      </c>
      <c r="I129" s="12">
        <f t="shared" si="34"/>
        <v>0</v>
      </c>
      <c r="J129" s="5">
        <f t="shared" si="34"/>
        <v>0</v>
      </c>
      <c r="K129" s="13">
        <f t="shared" si="34"/>
        <v>0</v>
      </c>
      <c r="L129" s="12">
        <f t="shared" si="34"/>
        <v>8817194</v>
      </c>
      <c r="M129" s="5">
        <f t="shared" si="34"/>
        <v>2232322</v>
      </c>
      <c r="N129" s="13">
        <f t="shared" si="34"/>
        <v>6584872</v>
      </c>
      <c r="O129" s="12">
        <f t="shared" si="34"/>
        <v>4927357</v>
      </c>
      <c r="P129" s="5">
        <f t="shared" si="34"/>
        <v>1101829</v>
      </c>
      <c r="Q129" s="13">
        <f t="shared" si="34"/>
        <v>3825528</v>
      </c>
      <c r="R129" s="7">
        <f t="shared" si="34"/>
        <v>10410400</v>
      </c>
    </row>
    <row r="130" spans="1:18" x14ac:dyDescent="0.25">
      <c r="A130" s="24"/>
      <c r="B130" s="32"/>
      <c r="C130" s="33"/>
      <c r="D130" s="33"/>
      <c r="E130" s="34"/>
      <c r="F130" s="32"/>
      <c r="G130" s="33"/>
      <c r="H130" s="34"/>
      <c r="I130" s="32"/>
      <c r="J130" s="33"/>
      <c r="K130" s="34"/>
      <c r="L130" s="32"/>
      <c r="M130" s="33"/>
      <c r="N130" s="34"/>
      <c r="O130" s="32"/>
      <c r="P130" s="33"/>
      <c r="Q130" s="34"/>
      <c r="R130" s="35"/>
    </row>
    <row r="131" spans="1:18" x14ac:dyDescent="0.25">
      <c r="A131" s="22" t="s">
        <v>180</v>
      </c>
      <c r="B131" s="32"/>
      <c r="C131" s="33"/>
      <c r="D131" s="33"/>
      <c r="E131" s="34"/>
      <c r="F131" s="32"/>
      <c r="G131" s="33"/>
      <c r="H131" s="34"/>
      <c r="I131" s="32"/>
      <c r="J131" s="33"/>
      <c r="K131" s="34"/>
      <c r="L131" s="32"/>
      <c r="M131" s="33"/>
      <c r="N131" s="34"/>
      <c r="O131" s="32"/>
      <c r="P131" s="33"/>
      <c r="Q131" s="34"/>
      <c r="R131" s="35"/>
    </row>
    <row r="132" spans="1:18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13">
        <f>SUM(B132:D132)</f>
        <v>0</v>
      </c>
      <c r="F132" s="14" t="s">
        <v>194</v>
      </c>
      <c r="G132" s="6" t="s">
        <v>194</v>
      </c>
      <c r="H132" s="15" t="s">
        <v>194</v>
      </c>
      <c r="I132" s="14" t="s">
        <v>194</v>
      </c>
      <c r="J132" s="6" t="s">
        <v>194</v>
      </c>
      <c r="K132" s="15" t="s">
        <v>194</v>
      </c>
      <c r="L132" s="14" t="s">
        <v>194</v>
      </c>
      <c r="M132" s="6" t="s">
        <v>194</v>
      </c>
      <c r="N132" s="15" t="s">
        <v>194</v>
      </c>
      <c r="O132" s="14" t="s">
        <v>194</v>
      </c>
      <c r="P132" s="6" t="s">
        <v>194</v>
      </c>
      <c r="Q132" s="15" t="s">
        <v>194</v>
      </c>
      <c r="R132" s="8" t="s">
        <v>194</v>
      </c>
    </row>
    <row r="133" spans="1:18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13">
        <f t="shared" ref="E133:E135" si="35">SUM(B133:D133)</f>
        <v>0</v>
      </c>
      <c r="F133" s="14" t="s">
        <v>194</v>
      </c>
      <c r="G133" s="6" t="s">
        <v>194</v>
      </c>
      <c r="H133" s="15" t="s">
        <v>194</v>
      </c>
      <c r="I133" s="14" t="s">
        <v>194</v>
      </c>
      <c r="J133" s="6" t="s">
        <v>194</v>
      </c>
      <c r="K133" s="15" t="s">
        <v>194</v>
      </c>
      <c r="L133" s="14" t="s">
        <v>194</v>
      </c>
      <c r="M133" s="6" t="s">
        <v>194</v>
      </c>
      <c r="N133" s="15" t="s">
        <v>194</v>
      </c>
      <c r="O133" s="14" t="s">
        <v>194</v>
      </c>
      <c r="P133" s="6" t="s">
        <v>194</v>
      </c>
      <c r="Q133" s="15" t="s">
        <v>194</v>
      </c>
      <c r="R133" s="8" t="s">
        <v>194</v>
      </c>
    </row>
    <row r="134" spans="1:18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13">
        <f t="shared" si="35"/>
        <v>0</v>
      </c>
      <c r="F134" s="14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15" t="s">
        <v>194</v>
      </c>
      <c r="L134" s="14" t="s">
        <v>194</v>
      </c>
      <c r="M134" s="6" t="s">
        <v>194</v>
      </c>
      <c r="N134" s="15" t="s">
        <v>194</v>
      </c>
      <c r="O134" s="14" t="s">
        <v>194</v>
      </c>
      <c r="P134" s="6" t="s">
        <v>194</v>
      </c>
      <c r="Q134" s="15" t="s">
        <v>194</v>
      </c>
      <c r="R134" s="8" t="s">
        <v>194</v>
      </c>
    </row>
    <row r="135" spans="1:18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13">
        <f t="shared" si="35"/>
        <v>0</v>
      </c>
      <c r="F135" s="14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15" t="s">
        <v>194</v>
      </c>
      <c r="L135" s="14" t="s">
        <v>194</v>
      </c>
      <c r="M135" s="6" t="s">
        <v>194</v>
      </c>
      <c r="N135" s="15" t="s">
        <v>194</v>
      </c>
      <c r="O135" s="14" t="s">
        <v>194</v>
      </c>
      <c r="P135" s="6" t="s">
        <v>194</v>
      </c>
      <c r="Q135" s="15" t="s">
        <v>194</v>
      </c>
      <c r="R135" s="8" t="s">
        <v>194</v>
      </c>
    </row>
    <row r="136" spans="1:18" x14ac:dyDescent="0.25">
      <c r="A136" s="22" t="s">
        <v>159</v>
      </c>
      <c r="B136" s="12">
        <f t="shared" ref="B136:R136" si="36">SUM(B132:B135)</f>
        <v>0</v>
      </c>
      <c r="C136" s="5">
        <f t="shared" si="36"/>
        <v>0</v>
      </c>
      <c r="D136" s="5">
        <f t="shared" si="36"/>
        <v>0</v>
      </c>
      <c r="E136" s="13">
        <f t="shared" si="36"/>
        <v>0</v>
      </c>
      <c r="F136" s="12">
        <f t="shared" si="36"/>
        <v>0</v>
      </c>
      <c r="G136" s="5">
        <f t="shared" si="36"/>
        <v>0</v>
      </c>
      <c r="H136" s="13">
        <f t="shared" si="36"/>
        <v>0</v>
      </c>
      <c r="I136" s="12">
        <f t="shared" si="36"/>
        <v>0</v>
      </c>
      <c r="J136" s="5">
        <f t="shared" si="36"/>
        <v>0</v>
      </c>
      <c r="K136" s="13">
        <f t="shared" si="36"/>
        <v>0</v>
      </c>
      <c r="L136" s="12">
        <f t="shared" si="36"/>
        <v>0</v>
      </c>
      <c r="M136" s="5">
        <f t="shared" si="36"/>
        <v>0</v>
      </c>
      <c r="N136" s="13">
        <f t="shared" si="36"/>
        <v>0</v>
      </c>
      <c r="O136" s="12">
        <f t="shared" si="36"/>
        <v>0</v>
      </c>
      <c r="P136" s="5">
        <f t="shared" si="36"/>
        <v>0</v>
      </c>
      <c r="Q136" s="13">
        <f t="shared" si="36"/>
        <v>0</v>
      </c>
      <c r="R136" s="7">
        <f t="shared" si="36"/>
        <v>0</v>
      </c>
    </row>
    <row r="137" spans="1:18" x14ac:dyDescent="0.25">
      <c r="A137" s="24"/>
      <c r="B137" s="32"/>
      <c r="C137" s="33"/>
      <c r="D137" s="33"/>
      <c r="E137" s="34"/>
      <c r="F137" s="32"/>
      <c r="G137" s="33"/>
      <c r="H137" s="34"/>
      <c r="I137" s="32"/>
      <c r="J137" s="33"/>
      <c r="K137" s="34"/>
      <c r="L137" s="32"/>
      <c r="M137" s="33"/>
      <c r="N137" s="34"/>
      <c r="O137" s="32"/>
      <c r="P137" s="33"/>
      <c r="Q137" s="34"/>
      <c r="R137" s="35"/>
    </row>
    <row r="138" spans="1:18" x14ac:dyDescent="0.25">
      <c r="A138" s="22" t="s">
        <v>181</v>
      </c>
      <c r="B138" s="32"/>
      <c r="C138" s="33"/>
      <c r="D138" s="33"/>
      <c r="E138" s="34"/>
      <c r="F138" s="32"/>
      <c r="G138" s="33"/>
      <c r="H138" s="34"/>
      <c r="I138" s="32"/>
      <c r="J138" s="33"/>
      <c r="K138" s="34"/>
      <c r="L138" s="32"/>
      <c r="M138" s="33"/>
      <c r="N138" s="34"/>
      <c r="O138" s="32"/>
      <c r="P138" s="33"/>
      <c r="Q138" s="34"/>
      <c r="R138" s="35"/>
    </row>
    <row r="139" spans="1:18" x14ac:dyDescent="0.25">
      <c r="A139" s="25" t="s">
        <v>149</v>
      </c>
      <c r="B139" s="14">
        <v>5924268</v>
      </c>
      <c r="C139" s="6">
        <v>2098</v>
      </c>
      <c r="D139" s="6">
        <v>0</v>
      </c>
      <c r="E139" s="13">
        <f>SUM(B139:D139)</f>
        <v>5926366</v>
      </c>
      <c r="F139" s="14">
        <v>396484</v>
      </c>
      <c r="G139" s="6">
        <v>371478</v>
      </c>
      <c r="H139" s="15">
        <v>25006</v>
      </c>
      <c r="I139" s="14">
        <v>32219100</v>
      </c>
      <c r="J139" s="6">
        <v>8349174</v>
      </c>
      <c r="K139" s="15">
        <v>23869926</v>
      </c>
      <c r="L139" s="14">
        <v>2539838</v>
      </c>
      <c r="M139" s="6">
        <v>1973374</v>
      </c>
      <c r="N139" s="15">
        <v>566464</v>
      </c>
      <c r="O139" s="14">
        <v>0</v>
      </c>
      <c r="P139" s="6">
        <v>0</v>
      </c>
      <c r="Q139" s="15">
        <v>0</v>
      </c>
      <c r="R139" s="8">
        <v>30387762</v>
      </c>
    </row>
    <row r="140" spans="1:18" x14ac:dyDescent="0.25">
      <c r="A140" s="25" t="s">
        <v>150</v>
      </c>
      <c r="B140" s="14">
        <v>5924268</v>
      </c>
      <c r="C140" s="6">
        <v>0</v>
      </c>
      <c r="D140" s="6">
        <v>0</v>
      </c>
      <c r="E140" s="13">
        <f t="shared" ref="E140:E142" si="37">SUM(B140:D140)</f>
        <v>5924268</v>
      </c>
      <c r="F140" s="14">
        <v>396484</v>
      </c>
      <c r="G140" s="6">
        <v>381390</v>
      </c>
      <c r="H140" s="15">
        <v>15094</v>
      </c>
      <c r="I140" s="14">
        <v>32223296</v>
      </c>
      <c r="J140" s="6">
        <v>8618365</v>
      </c>
      <c r="K140" s="15">
        <v>23604931</v>
      </c>
      <c r="L140" s="14">
        <v>2557247</v>
      </c>
      <c r="M140" s="6">
        <v>2028780</v>
      </c>
      <c r="N140" s="15">
        <v>528467</v>
      </c>
      <c r="O140" s="14">
        <v>0</v>
      </c>
      <c r="P140" s="6">
        <v>0</v>
      </c>
      <c r="Q140" s="15">
        <v>0</v>
      </c>
      <c r="R140" s="8">
        <v>30072760</v>
      </c>
    </row>
    <row r="141" spans="1:18" x14ac:dyDescent="0.25">
      <c r="A141" s="25" t="s">
        <v>151</v>
      </c>
      <c r="B141" s="14">
        <v>5924268</v>
      </c>
      <c r="C141" s="6">
        <v>0</v>
      </c>
      <c r="D141" s="6">
        <v>0</v>
      </c>
      <c r="E141" s="13">
        <f t="shared" si="37"/>
        <v>5924268</v>
      </c>
      <c r="F141" s="14">
        <v>396484</v>
      </c>
      <c r="G141" s="6">
        <v>388204</v>
      </c>
      <c r="H141" s="15">
        <v>8280</v>
      </c>
      <c r="I141" s="14">
        <v>32223295</v>
      </c>
      <c r="J141" s="6">
        <v>8887536</v>
      </c>
      <c r="K141" s="15">
        <v>23335759</v>
      </c>
      <c r="L141" s="14">
        <v>2671826</v>
      </c>
      <c r="M141" s="6">
        <v>2163772</v>
      </c>
      <c r="N141" s="15">
        <v>508054</v>
      </c>
      <c r="O141" s="14">
        <v>0</v>
      </c>
      <c r="P141" s="6">
        <v>0</v>
      </c>
      <c r="Q141" s="15">
        <v>0</v>
      </c>
      <c r="R141" s="8">
        <v>29776361</v>
      </c>
    </row>
    <row r="142" spans="1:18" x14ac:dyDescent="0.25">
      <c r="A142" s="25" t="s">
        <v>152</v>
      </c>
      <c r="B142" s="14">
        <v>5924267.75</v>
      </c>
      <c r="C142" s="6">
        <v>0</v>
      </c>
      <c r="D142" s="6">
        <v>0</v>
      </c>
      <c r="E142" s="13">
        <f t="shared" si="37"/>
        <v>5924267.75</v>
      </c>
      <c r="F142" s="14">
        <v>396484.44</v>
      </c>
      <c r="G142" s="6">
        <v>388823.79</v>
      </c>
      <c r="H142" s="15">
        <v>7660.65</v>
      </c>
      <c r="I142" s="14">
        <v>32223295.390000001</v>
      </c>
      <c r="J142" s="6">
        <v>9155490.2899999991</v>
      </c>
      <c r="K142" s="15">
        <v>23067805.100000001</v>
      </c>
      <c r="L142" s="14">
        <v>2671825.56</v>
      </c>
      <c r="M142" s="6">
        <v>2218301.9900000002</v>
      </c>
      <c r="N142" s="15">
        <v>453523.57</v>
      </c>
      <c r="O142" s="14">
        <v>0</v>
      </c>
      <c r="P142" s="6">
        <v>0</v>
      </c>
      <c r="Q142" s="15">
        <v>0</v>
      </c>
      <c r="R142" s="8">
        <v>29453257.07</v>
      </c>
    </row>
    <row r="143" spans="1:18" x14ac:dyDescent="0.25">
      <c r="A143" s="22" t="s">
        <v>159</v>
      </c>
      <c r="B143" s="12">
        <f t="shared" ref="B143:R143" si="38">SUM(B139:B142)</f>
        <v>23697071.75</v>
      </c>
      <c r="C143" s="5">
        <f t="shared" si="38"/>
        <v>2098</v>
      </c>
      <c r="D143" s="5">
        <f t="shared" si="38"/>
        <v>0</v>
      </c>
      <c r="E143" s="13">
        <f t="shared" si="38"/>
        <v>23699169.75</v>
      </c>
      <c r="F143" s="12">
        <f t="shared" si="38"/>
        <v>1585936.44</v>
      </c>
      <c r="G143" s="5">
        <f t="shared" si="38"/>
        <v>1529895.79</v>
      </c>
      <c r="H143" s="13">
        <f t="shared" si="38"/>
        <v>56040.65</v>
      </c>
      <c r="I143" s="12">
        <f t="shared" si="38"/>
        <v>128888986.39</v>
      </c>
      <c r="J143" s="5">
        <f t="shared" si="38"/>
        <v>35010565.289999999</v>
      </c>
      <c r="K143" s="13">
        <f t="shared" si="38"/>
        <v>93878421.099999994</v>
      </c>
      <c r="L143" s="12">
        <f t="shared" si="38"/>
        <v>10440736.560000001</v>
      </c>
      <c r="M143" s="5">
        <f t="shared" si="38"/>
        <v>8384227.9900000002</v>
      </c>
      <c r="N143" s="13">
        <f t="shared" si="38"/>
        <v>2056508.57</v>
      </c>
      <c r="O143" s="12">
        <f t="shared" si="38"/>
        <v>0</v>
      </c>
      <c r="P143" s="5">
        <f t="shared" si="38"/>
        <v>0</v>
      </c>
      <c r="Q143" s="13">
        <f t="shared" si="38"/>
        <v>0</v>
      </c>
      <c r="R143" s="7">
        <f t="shared" si="38"/>
        <v>119690140.06999999</v>
      </c>
    </row>
    <row r="144" spans="1:18" x14ac:dyDescent="0.25">
      <c r="A144" s="24"/>
      <c r="B144" s="32"/>
      <c r="C144" s="33"/>
      <c r="D144" s="33"/>
      <c r="E144" s="34"/>
      <c r="F144" s="32"/>
      <c r="G144" s="33"/>
      <c r="H144" s="34"/>
      <c r="I144" s="32"/>
      <c r="J144" s="33"/>
      <c r="K144" s="34"/>
      <c r="L144" s="32"/>
      <c r="M144" s="33"/>
      <c r="N144" s="34"/>
      <c r="O144" s="32"/>
      <c r="P144" s="33"/>
      <c r="Q144" s="34"/>
      <c r="R144" s="35"/>
    </row>
    <row r="145" spans="1:18" x14ac:dyDescent="0.25">
      <c r="A145" s="22" t="s">
        <v>182</v>
      </c>
      <c r="B145" s="32"/>
      <c r="C145" s="33"/>
      <c r="D145" s="33"/>
      <c r="E145" s="34"/>
      <c r="F145" s="32"/>
      <c r="G145" s="33"/>
      <c r="H145" s="34"/>
      <c r="I145" s="32"/>
      <c r="J145" s="33"/>
      <c r="K145" s="34"/>
      <c r="L145" s="32"/>
      <c r="M145" s="33"/>
      <c r="N145" s="34"/>
      <c r="O145" s="32"/>
      <c r="P145" s="33"/>
      <c r="Q145" s="34"/>
      <c r="R145" s="35"/>
    </row>
    <row r="146" spans="1:18" x14ac:dyDescent="0.25">
      <c r="A146" s="25" t="s">
        <v>149</v>
      </c>
      <c r="B146" s="14">
        <v>0</v>
      </c>
      <c r="C146" s="6">
        <v>0</v>
      </c>
      <c r="D146" s="6">
        <v>0</v>
      </c>
      <c r="E146" s="13">
        <f>SUM(B146:D146)</f>
        <v>0</v>
      </c>
      <c r="F146" s="14">
        <v>0</v>
      </c>
      <c r="G146" s="6">
        <v>0</v>
      </c>
      <c r="H146" s="15">
        <v>0</v>
      </c>
      <c r="I146" s="14">
        <v>0</v>
      </c>
      <c r="J146" s="6">
        <v>0</v>
      </c>
      <c r="K146" s="15">
        <v>0</v>
      </c>
      <c r="L146" s="14">
        <v>0</v>
      </c>
      <c r="M146" s="6">
        <v>0</v>
      </c>
      <c r="N146" s="15">
        <v>0</v>
      </c>
      <c r="O146" s="14">
        <v>0</v>
      </c>
      <c r="P146" s="6">
        <v>0</v>
      </c>
      <c r="Q146" s="15">
        <v>0</v>
      </c>
      <c r="R146" s="8">
        <v>0</v>
      </c>
    </row>
    <row r="147" spans="1:18" x14ac:dyDescent="0.25">
      <c r="A147" s="25" t="s">
        <v>150</v>
      </c>
      <c r="B147" s="14">
        <v>0</v>
      </c>
      <c r="C147" s="6">
        <v>0</v>
      </c>
      <c r="D147" s="6">
        <v>0</v>
      </c>
      <c r="E147" s="13">
        <f t="shared" ref="E147:E149" si="39">SUM(B147:D147)</f>
        <v>0</v>
      </c>
      <c r="F147" s="14">
        <v>0</v>
      </c>
      <c r="G147" s="6">
        <v>0</v>
      </c>
      <c r="H147" s="15">
        <v>0</v>
      </c>
      <c r="I147" s="14">
        <v>0</v>
      </c>
      <c r="J147" s="6">
        <v>0</v>
      </c>
      <c r="K147" s="15">
        <v>0</v>
      </c>
      <c r="L147" s="14">
        <v>0</v>
      </c>
      <c r="M147" s="6">
        <v>0</v>
      </c>
      <c r="N147" s="15">
        <v>0</v>
      </c>
      <c r="O147" s="14">
        <v>0</v>
      </c>
      <c r="P147" s="6">
        <v>0</v>
      </c>
      <c r="Q147" s="15">
        <v>0</v>
      </c>
      <c r="R147" s="8">
        <v>0</v>
      </c>
    </row>
    <row r="148" spans="1:18" x14ac:dyDescent="0.25">
      <c r="A148" s="25" t="s">
        <v>151</v>
      </c>
      <c r="B148" s="14">
        <v>0</v>
      </c>
      <c r="C148" s="6">
        <v>0</v>
      </c>
      <c r="D148" s="6">
        <v>0</v>
      </c>
      <c r="E148" s="13">
        <f t="shared" si="39"/>
        <v>0</v>
      </c>
      <c r="F148" s="14">
        <v>0</v>
      </c>
      <c r="G148" s="6">
        <v>0</v>
      </c>
      <c r="H148" s="15">
        <v>0</v>
      </c>
      <c r="I148" s="14">
        <v>0</v>
      </c>
      <c r="J148" s="6">
        <v>0</v>
      </c>
      <c r="K148" s="15">
        <v>0</v>
      </c>
      <c r="L148" s="14">
        <v>0</v>
      </c>
      <c r="M148" s="6">
        <v>0</v>
      </c>
      <c r="N148" s="15">
        <v>0</v>
      </c>
      <c r="O148" s="14">
        <v>0</v>
      </c>
      <c r="P148" s="6">
        <v>0</v>
      </c>
      <c r="Q148" s="15">
        <v>0</v>
      </c>
      <c r="R148" s="8">
        <v>0</v>
      </c>
    </row>
    <row r="149" spans="1:18" x14ac:dyDescent="0.25">
      <c r="A149" s="25" t="s">
        <v>152</v>
      </c>
      <c r="B149" s="14">
        <v>0</v>
      </c>
      <c r="C149" s="6">
        <v>0</v>
      </c>
      <c r="D149" s="6">
        <v>0</v>
      </c>
      <c r="E149" s="13">
        <f t="shared" si="39"/>
        <v>0</v>
      </c>
      <c r="F149" s="14">
        <v>0</v>
      </c>
      <c r="G149" s="6">
        <v>0</v>
      </c>
      <c r="H149" s="15">
        <v>0</v>
      </c>
      <c r="I149" s="14">
        <v>0</v>
      </c>
      <c r="J149" s="6">
        <v>0</v>
      </c>
      <c r="K149" s="15">
        <v>0</v>
      </c>
      <c r="L149" s="14">
        <v>0</v>
      </c>
      <c r="M149" s="6">
        <v>0</v>
      </c>
      <c r="N149" s="15">
        <v>0</v>
      </c>
      <c r="O149" s="14">
        <v>0</v>
      </c>
      <c r="P149" s="6">
        <v>0</v>
      </c>
      <c r="Q149" s="15">
        <v>0</v>
      </c>
      <c r="R149" s="8">
        <v>0</v>
      </c>
    </row>
    <row r="150" spans="1:18" x14ac:dyDescent="0.25">
      <c r="A150" s="22" t="s">
        <v>159</v>
      </c>
      <c r="B150" s="12">
        <f t="shared" ref="B150:R150" si="40">SUM(B146:B149)</f>
        <v>0</v>
      </c>
      <c r="C150" s="5">
        <f t="shared" si="40"/>
        <v>0</v>
      </c>
      <c r="D150" s="5">
        <f t="shared" si="40"/>
        <v>0</v>
      </c>
      <c r="E150" s="13">
        <f t="shared" si="40"/>
        <v>0</v>
      </c>
      <c r="F150" s="12">
        <f t="shared" si="40"/>
        <v>0</v>
      </c>
      <c r="G150" s="5">
        <f t="shared" si="40"/>
        <v>0</v>
      </c>
      <c r="H150" s="13">
        <f t="shared" si="40"/>
        <v>0</v>
      </c>
      <c r="I150" s="12">
        <f t="shared" si="40"/>
        <v>0</v>
      </c>
      <c r="J150" s="5">
        <f t="shared" si="40"/>
        <v>0</v>
      </c>
      <c r="K150" s="13">
        <f t="shared" si="40"/>
        <v>0</v>
      </c>
      <c r="L150" s="12">
        <f t="shared" si="40"/>
        <v>0</v>
      </c>
      <c r="M150" s="5">
        <f t="shared" si="40"/>
        <v>0</v>
      </c>
      <c r="N150" s="13">
        <f t="shared" si="40"/>
        <v>0</v>
      </c>
      <c r="O150" s="12">
        <f t="shared" si="40"/>
        <v>0</v>
      </c>
      <c r="P150" s="5">
        <f t="shared" si="40"/>
        <v>0</v>
      </c>
      <c r="Q150" s="13">
        <f t="shared" si="40"/>
        <v>0</v>
      </c>
      <c r="R150" s="7">
        <f t="shared" si="40"/>
        <v>0</v>
      </c>
    </row>
    <row r="151" spans="1:18" x14ac:dyDescent="0.25">
      <c r="A151" s="24"/>
      <c r="B151" s="32"/>
      <c r="C151" s="33"/>
      <c r="D151" s="33"/>
      <c r="E151" s="34"/>
      <c r="F151" s="32"/>
      <c r="G151" s="33"/>
      <c r="H151" s="34"/>
      <c r="I151" s="32"/>
      <c r="J151" s="33"/>
      <c r="K151" s="34"/>
      <c r="L151" s="32"/>
      <c r="M151" s="33"/>
      <c r="N151" s="34"/>
      <c r="O151" s="32"/>
      <c r="P151" s="33"/>
      <c r="Q151" s="34"/>
      <c r="R151" s="35"/>
    </row>
    <row r="152" spans="1:18" x14ac:dyDescent="0.25">
      <c r="A152" s="22" t="s">
        <v>183</v>
      </c>
      <c r="B152" s="32"/>
      <c r="C152" s="33"/>
      <c r="D152" s="33"/>
      <c r="E152" s="34"/>
      <c r="F152" s="32"/>
      <c r="G152" s="33"/>
      <c r="H152" s="34"/>
      <c r="I152" s="32"/>
      <c r="J152" s="33"/>
      <c r="K152" s="34"/>
      <c r="L152" s="32"/>
      <c r="M152" s="33"/>
      <c r="N152" s="34"/>
      <c r="O152" s="32"/>
      <c r="P152" s="33"/>
      <c r="Q152" s="34"/>
      <c r="R152" s="35"/>
    </row>
    <row r="153" spans="1:18" x14ac:dyDescent="0.25">
      <c r="A153" s="25" t="s">
        <v>149</v>
      </c>
      <c r="B153" s="14">
        <v>1423613</v>
      </c>
      <c r="C153" s="6">
        <v>0</v>
      </c>
      <c r="D153" s="6">
        <v>0</v>
      </c>
      <c r="E153" s="13">
        <f>SUM(B153:D153)</f>
        <v>1423613</v>
      </c>
      <c r="F153" s="14">
        <v>422540</v>
      </c>
      <c r="G153" s="6">
        <v>298797</v>
      </c>
      <c r="H153" s="15">
        <v>123743</v>
      </c>
      <c r="I153" s="14">
        <v>5194097</v>
      </c>
      <c r="J153" s="6">
        <v>3521117</v>
      </c>
      <c r="K153" s="15">
        <v>1672980</v>
      </c>
      <c r="L153" s="14">
        <v>1155456</v>
      </c>
      <c r="M153" s="6">
        <v>1066320</v>
      </c>
      <c r="N153" s="15">
        <v>89136</v>
      </c>
      <c r="O153" s="14">
        <v>0</v>
      </c>
      <c r="P153" s="6">
        <v>0</v>
      </c>
      <c r="Q153" s="15">
        <v>0</v>
      </c>
      <c r="R153" s="8">
        <v>3309472</v>
      </c>
    </row>
    <row r="154" spans="1:18" x14ac:dyDescent="0.25">
      <c r="A154" s="25" t="s">
        <v>150</v>
      </c>
      <c r="B154" s="14">
        <v>1423613</v>
      </c>
      <c r="C154" s="6">
        <v>830</v>
      </c>
      <c r="D154" s="6">
        <v>0</v>
      </c>
      <c r="E154" s="13">
        <f t="shared" ref="E154:E156" si="41">SUM(B154:D154)</f>
        <v>1424443</v>
      </c>
      <c r="F154" s="14">
        <v>422540</v>
      </c>
      <c r="G154" s="6">
        <v>301138</v>
      </c>
      <c r="H154" s="15">
        <v>121402</v>
      </c>
      <c r="I154" s="14">
        <v>5199752</v>
      </c>
      <c r="J154" s="6">
        <v>3565361</v>
      </c>
      <c r="K154" s="15">
        <v>1634391</v>
      </c>
      <c r="L154" s="14">
        <v>1153556</v>
      </c>
      <c r="M154" s="6">
        <v>1073368</v>
      </c>
      <c r="N154" s="15">
        <v>80188</v>
      </c>
      <c r="O154" s="14">
        <v>0</v>
      </c>
      <c r="P154" s="6">
        <v>0</v>
      </c>
      <c r="Q154" s="15">
        <v>0</v>
      </c>
      <c r="R154" s="8">
        <v>3260424</v>
      </c>
    </row>
    <row r="155" spans="1:18" x14ac:dyDescent="0.25">
      <c r="A155" s="25" t="s">
        <v>151</v>
      </c>
      <c r="B155" s="14">
        <v>1423613</v>
      </c>
      <c r="C155" s="6">
        <v>0</v>
      </c>
      <c r="D155" s="6">
        <v>0</v>
      </c>
      <c r="E155" s="13">
        <f t="shared" si="41"/>
        <v>1423613</v>
      </c>
      <c r="F155" s="14">
        <v>422540</v>
      </c>
      <c r="G155" s="6">
        <v>303480</v>
      </c>
      <c r="H155" s="15">
        <v>119060</v>
      </c>
      <c r="I155" s="14">
        <v>5199752</v>
      </c>
      <c r="J155" s="6">
        <v>3609792</v>
      </c>
      <c r="K155" s="15">
        <v>1589960</v>
      </c>
      <c r="L155" s="14">
        <v>1153557</v>
      </c>
      <c r="M155" s="6">
        <v>1080184</v>
      </c>
      <c r="N155" s="15">
        <v>73373</v>
      </c>
      <c r="O155" s="14">
        <v>0</v>
      </c>
      <c r="P155" s="6">
        <v>0</v>
      </c>
      <c r="Q155" s="15">
        <v>0</v>
      </c>
      <c r="R155" s="8">
        <v>3206006</v>
      </c>
    </row>
    <row r="156" spans="1:18" x14ac:dyDescent="0.25">
      <c r="A156" s="25" t="s">
        <v>152</v>
      </c>
      <c r="B156" s="14">
        <v>1423613</v>
      </c>
      <c r="C156" s="6">
        <v>0</v>
      </c>
      <c r="D156" s="6">
        <v>0</v>
      </c>
      <c r="E156" s="13">
        <f t="shared" si="41"/>
        <v>1423613</v>
      </c>
      <c r="F156" s="14">
        <v>422540</v>
      </c>
      <c r="G156" s="6">
        <v>305789</v>
      </c>
      <c r="H156" s="15">
        <v>116751</v>
      </c>
      <c r="I156" s="14">
        <v>5199752</v>
      </c>
      <c r="J156" s="6">
        <v>3654196</v>
      </c>
      <c r="K156" s="15">
        <v>1545556</v>
      </c>
      <c r="L156" s="14">
        <v>1155079</v>
      </c>
      <c r="M156" s="6">
        <v>1086955</v>
      </c>
      <c r="N156" s="15">
        <v>68124</v>
      </c>
      <c r="O156" s="14">
        <v>0</v>
      </c>
      <c r="P156" s="6">
        <v>0</v>
      </c>
      <c r="Q156" s="15">
        <v>0</v>
      </c>
      <c r="R156" s="8">
        <v>3154044</v>
      </c>
    </row>
    <row r="157" spans="1:18" x14ac:dyDescent="0.25">
      <c r="A157" s="22" t="s">
        <v>159</v>
      </c>
      <c r="B157" s="12">
        <f t="shared" ref="B157:R157" si="42">SUM(B153:B156)</f>
        <v>5694452</v>
      </c>
      <c r="C157" s="5">
        <f t="shared" si="42"/>
        <v>830</v>
      </c>
      <c r="D157" s="5">
        <f t="shared" si="42"/>
        <v>0</v>
      </c>
      <c r="E157" s="13">
        <f t="shared" si="42"/>
        <v>5695282</v>
      </c>
      <c r="F157" s="12">
        <f t="shared" si="42"/>
        <v>1690160</v>
      </c>
      <c r="G157" s="5">
        <f t="shared" si="42"/>
        <v>1209204</v>
      </c>
      <c r="H157" s="13">
        <f t="shared" si="42"/>
        <v>480956</v>
      </c>
      <c r="I157" s="12">
        <f t="shared" si="42"/>
        <v>20793353</v>
      </c>
      <c r="J157" s="5">
        <f t="shared" si="42"/>
        <v>14350466</v>
      </c>
      <c r="K157" s="13">
        <f t="shared" si="42"/>
        <v>6442887</v>
      </c>
      <c r="L157" s="12">
        <f t="shared" si="42"/>
        <v>4617648</v>
      </c>
      <c r="M157" s="5">
        <f t="shared" si="42"/>
        <v>4306827</v>
      </c>
      <c r="N157" s="13">
        <f t="shared" si="42"/>
        <v>310821</v>
      </c>
      <c r="O157" s="12">
        <f t="shared" si="42"/>
        <v>0</v>
      </c>
      <c r="P157" s="5">
        <f t="shared" si="42"/>
        <v>0</v>
      </c>
      <c r="Q157" s="13">
        <f t="shared" si="42"/>
        <v>0</v>
      </c>
      <c r="R157" s="7">
        <f t="shared" si="42"/>
        <v>12929946</v>
      </c>
    </row>
    <row r="158" spans="1:18" x14ac:dyDescent="0.25">
      <c r="A158" s="24"/>
      <c r="B158" s="32"/>
      <c r="C158" s="33"/>
      <c r="D158" s="33"/>
      <c r="E158" s="34"/>
      <c r="F158" s="32"/>
      <c r="G158" s="33"/>
      <c r="H158" s="34"/>
      <c r="I158" s="32"/>
      <c r="J158" s="33"/>
      <c r="K158" s="34"/>
      <c r="L158" s="32"/>
      <c r="M158" s="33"/>
      <c r="N158" s="34"/>
      <c r="O158" s="32"/>
      <c r="P158" s="33"/>
      <c r="Q158" s="34"/>
      <c r="R158" s="35"/>
    </row>
    <row r="159" spans="1:18" x14ac:dyDescent="0.25">
      <c r="A159" s="22" t="s">
        <v>184</v>
      </c>
      <c r="B159" s="32"/>
      <c r="C159" s="33"/>
      <c r="D159" s="33"/>
      <c r="E159" s="34"/>
      <c r="F159" s="32"/>
      <c r="G159" s="33"/>
      <c r="H159" s="34"/>
      <c r="I159" s="32"/>
      <c r="J159" s="33"/>
      <c r="K159" s="34"/>
      <c r="L159" s="32"/>
      <c r="M159" s="33"/>
      <c r="N159" s="34"/>
      <c r="O159" s="32"/>
      <c r="P159" s="33"/>
      <c r="Q159" s="34"/>
      <c r="R159" s="35"/>
    </row>
    <row r="160" spans="1:18" x14ac:dyDescent="0.25">
      <c r="A160" s="25" t="s">
        <v>149</v>
      </c>
      <c r="B160" s="14">
        <v>1741200</v>
      </c>
      <c r="C160" s="6">
        <v>64968</v>
      </c>
      <c r="D160" s="6">
        <v>0</v>
      </c>
      <c r="E160" s="13">
        <f>SUM(B160:D160)</f>
        <v>1806168</v>
      </c>
      <c r="F160" s="14">
        <v>0</v>
      </c>
      <c r="G160" s="6">
        <v>0</v>
      </c>
      <c r="H160" s="15">
        <v>0</v>
      </c>
      <c r="I160" s="14">
        <v>14443800</v>
      </c>
      <c r="J160" s="6">
        <v>6793694</v>
      </c>
      <c r="K160" s="15">
        <v>7650106</v>
      </c>
      <c r="L160" s="14">
        <v>1683344</v>
      </c>
      <c r="M160" s="6">
        <v>1499008</v>
      </c>
      <c r="N160" s="15">
        <v>184336</v>
      </c>
      <c r="O160" s="14">
        <v>0</v>
      </c>
      <c r="P160" s="6">
        <v>0</v>
      </c>
      <c r="Q160" s="15">
        <v>0</v>
      </c>
      <c r="R160" s="8">
        <v>9640610</v>
      </c>
    </row>
    <row r="161" spans="1:18" x14ac:dyDescent="0.25">
      <c r="A161" s="25" t="s">
        <v>150</v>
      </c>
      <c r="B161" s="14">
        <v>1741200</v>
      </c>
      <c r="C161" s="6">
        <v>89071</v>
      </c>
      <c r="D161" s="6">
        <v>0</v>
      </c>
      <c r="E161" s="13">
        <f t="shared" ref="E161:E163" si="43">SUM(B161:D161)</f>
        <v>1830271</v>
      </c>
      <c r="F161" s="14">
        <v>0</v>
      </c>
      <c r="G161" s="6">
        <v>0</v>
      </c>
      <c r="H161" s="15">
        <v>0</v>
      </c>
      <c r="I161" s="14">
        <v>14453125</v>
      </c>
      <c r="J161" s="6">
        <v>6937794</v>
      </c>
      <c r="K161" s="15">
        <v>7515331</v>
      </c>
      <c r="L161" s="14">
        <v>1968707</v>
      </c>
      <c r="M161" s="6">
        <v>1522067</v>
      </c>
      <c r="N161" s="15">
        <v>446640</v>
      </c>
      <c r="O161" s="14">
        <v>0</v>
      </c>
      <c r="P161" s="6">
        <v>0</v>
      </c>
      <c r="Q161" s="15">
        <v>0</v>
      </c>
      <c r="R161" s="8">
        <v>9792242</v>
      </c>
    </row>
    <row r="162" spans="1:18" x14ac:dyDescent="0.25">
      <c r="A162" s="25" t="s">
        <v>151</v>
      </c>
      <c r="B162" s="14">
        <v>1741200</v>
      </c>
      <c r="C162" s="6">
        <v>98810</v>
      </c>
      <c r="D162" s="6">
        <v>0</v>
      </c>
      <c r="E162" s="13">
        <f t="shared" si="43"/>
        <v>1840010</v>
      </c>
      <c r="F162" s="14">
        <v>0</v>
      </c>
      <c r="G162" s="6">
        <v>0</v>
      </c>
      <c r="H162" s="15">
        <v>0</v>
      </c>
      <c r="I162" s="14">
        <v>14784281</v>
      </c>
      <c r="J162" s="6">
        <v>7086984</v>
      </c>
      <c r="K162" s="15">
        <v>7697297</v>
      </c>
      <c r="L162" s="14">
        <v>1685544</v>
      </c>
      <c r="M162" s="6">
        <v>1538524</v>
      </c>
      <c r="N162" s="15">
        <v>147020</v>
      </c>
      <c r="O162" s="14">
        <v>0</v>
      </c>
      <c r="P162" s="6">
        <v>0</v>
      </c>
      <c r="Q162" s="15">
        <v>0</v>
      </c>
      <c r="R162" s="8">
        <v>9684327</v>
      </c>
    </row>
    <row r="163" spans="1:18" x14ac:dyDescent="0.25">
      <c r="A163" s="25" t="s">
        <v>152</v>
      </c>
      <c r="B163" s="14">
        <v>1741200</v>
      </c>
      <c r="C163" s="6">
        <v>80968</v>
      </c>
      <c r="D163" s="6">
        <v>0</v>
      </c>
      <c r="E163" s="13">
        <f t="shared" si="43"/>
        <v>1822168</v>
      </c>
      <c r="F163" s="14">
        <v>0</v>
      </c>
      <c r="G163" s="6">
        <v>0</v>
      </c>
      <c r="H163" s="15">
        <v>0</v>
      </c>
      <c r="I163" s="14">
        <v>14784281</v>
      </c>
      <c r="J163" s="6">
        <v>7236538</v>
      </c>
      <c r="K163" s="15">
        <v>7547743</v>
      </c>
      <c r="L163" s="14">
        <v>1744687</v>
      </c>
      <c r="M163" s="6">
        <v>1545159</v>
      </c>
      <c r="N163" s="15">
        <v>199528</v>
      </c>
      <c r="O163" s="14">
        <v>0</v>
      </c>
      <c r="P163" s="6">
        <v>0</v>
      </c>
      <c r="Q163" s="15">
        <v>0</v>
      </c>
      <c r="R163" s="8">
        <v>9569439</v>
      </c>
    </row>
    <row r="164" spans="1:18" x14ac:dyDescent="0.25">
      <c r="A164" s="22" t="s">
        <v>159</v>
      </c>
      <c r="B164" s="12">
        <f t="shared" ref="B164:R164" si="44">SUM(B160:B163)</f>
        <v>6964800</v>
      </c>
      <c r="C164" s="5">
        <f t="shared" si="44"/>
        <v>333817</v>
      </c>
      <c r="D164" s="5">
        <f t="shared" si="44"/>
        <v>0</v>
      </c>
      <c r="E164" s="13">
        <f t="shared" si="44"/>
        <v>7298617</v>
      </c>
      <c r="F164" s="12">
        <f t="shared" si="44"/>
        <v>0</v>
      </c>
      <c r="G164" s="5">
        <f t="shared" si="44"/>
        <v>0</v>
      </c>
      <c r="H164" s="13">
        <f t="shared" si="44"/>
        <v>0</v>
      </c>
      <c r="I164" s="12">
        <f t="shared" si="44"/>
        <v>58465487</v>
      </c>
      <c r="J164" s="5">
        <f t="shared" si="44"/>
        <v>28055010</v>
      </c>
      <c r="K164" s="13">
        <f t="shared" si="44"/>
        <v>30410477</v>
      </c>
      <c r="L164" s="12">
        <f t="shared" si="44"/>
        <v>7082282</v>
      </c>
      <c r="M164" s="5">
        <f t="shared" si="44"/>
        <v>6104758</v>
      </c>
      <c r="N164" s="13">
        <f t="shared" si="44"/>
        <v>977524</v>
      </c>
      <c r="O164" s="12">
        <f t="shared" si="44"/>
        <v>0</v>
      </c>
      <c r="P164" s="5">
        <f t="shared" si="44"/>
        <v>0</v>
      </c>
      <c r="Q164" s="13">
        <f t="shared" si="44"/>
        <v>0</v>
      </c>
      <c r="R164" s="7">
        <f t="shared" si="44"/>
        <v>38686618</v>
      </c>
    </row>
    <row r="165" spans="1:18" x14ac:dyDescent="0.25">
      <c r="A165" s="24"/>
      <c r="B165" s="32"/>
      <c r="C165" s="33"/>
      <c r="D165" s="33"/>
      <c r="E165" s="34"/>
      <c r="F165" s="32"/>
      <c r="G165" s="33"/>
      <c r="H165" s="34"/>
      <c r="I165" s="32"/>
      <c r="J165" s="33"/>
      <c r="K165" s="34"/>
      <c r="L165" s="32"/>
      <c r="M165" s="33"/>
      <c r="N165" s="34"/>
      <c r="O165" s="32"/>
      <c r="P165" s="33"/>
      <c r="Q165" s="34"/>
      <c r="R165" s="35"/>
    </row>
    <row r="166" spans="1:18" x14ac:dyDescent="0.25">
      <c r="A166" s="22" t="s">
        <v>185</v>
      </c>
      <c r="B166" s="32"/>
      <c r="C166" s="33"/>
      <c r="D166" s="33"/>
      <c r="E166" s="34"/>
      <c r="F166" s="32"/>
      <c r="G166" s="33"/>
      <c r="H166" s="34"/>
      <c r="I166" s="32"/>
      <c r="J166" s="33"/>
      <c r="K166" s="34"/>
      <c r="L166" s="32"/>
      <c r="M166" s="33"/>
      <c r="N166" s="34"/>
      <c r="O166" s="32"/>
      <c r="P166" s="33"/>
      <c r="Q166" s="34"/>
      <c r="R166" s="35"/>
    </row>
    <row r="167" spans="1:18" x14ac:dyDescent="0.25">
      <c r="A167" s="25" t="s">
        <v>149</v>
      </c>
      <c r="B167" s="14">
        <v>0</v>
      </c>
      <c r="C167" s="6">
        <v>0</v>
      </c>
      <c r="D167" s="6">
        <v>0</v>
      </c>
      <c r="E167" s="13">
        <f>SUM(B167:D167)</f>
        <v>0</v>
      </c>
      <c r="F167" s="14">
        <v>0</v>
      </c>
      <c r="G167" s="6">
        <v>0</v>
      </c>
      <c r="H167" s="15">
        <v>0</v>
      </c>
      <c r="I167" s="14">
        <v>0</v>
      </c>
      <c r="J167" s="6">
        <v>203.27</v>
      </c>
      <c r="K167" s="15">
        <v>-203.27</v>
      </c>
      <c r="L167" s="14">
        <v>1479946.89</v>
      </c>
      <c r="M167" s="6">
        <v>1078562.58</v>
      </c>
      <c r="N167" s="15">
        <v>401384.31</v>
      </c>
      <c r="O167" s="14">
        <v>0</v>
      </c>
      <c r="P167" s="6">
        <v>0</v>
      </c>
      <c r="Q167" s="15">
        <v>0</v>
      </c>
      <c r="R167" s="8">
        <v>401181.04</v>
      </c>
    </row>
    <row r="168" spans="1:18" x14ac:dyDescent="0.25">
      <c r="A168" s="25" t="s">
        <v>150</v>
      </c>
      <c r="B168" s="14">
        <v>0</v>
      </c>
      <c r="C168" s="6">
        <v>0</v>
      </c>
      <c r="D168" s="6">
        <v>0</v>
      </c>
      <c r="E168" s="13">
        <f t="shared" ref="E168:E170" si="45">SUM(B168:D168)</f>
        <v>0</v>
      </c>
      <c r="F168" s="14">
        <v>0</v>
      </c>
      <c r="G168" s="6">
        <v>0</v>
      </c>
      <c r="H168" s="15">
        <v>0</v>
      </c>
      <c r="I168" s="14">
        <v>115354.18</v>
      </c>
      <c r="J168" s="6">
        <v>36104.01</v>
      </c>
      <c r="K168" s="15">
        <v>79250.17</v>
      </c>
      <c r="L168" s="14">
        <v>1403975.55</v>
      </c>
      <c r="M168" s="6">
        <v>1086279.76</v>
      </c>
      <c r="N168" s="15">
        <v>317695.78999999998</v>
      </c>
      <c r="O168" s="14">
        <v>0</v>
      </c>
      <c r="P168" s="6">
        <v>0</v>
      </c>
      <c r="Q168" s="15">
        <v>0</v>
      </c>
      <c r="R168" s="8">
        <v>396945.96</v>
      </c>
    </row>
    <row r="169" spans="1:18" x14ac:dyDescent="0.25">
      <c r="A169" s="25" t="s">
        <v>151</v>
      </c>
      <c r="B169" s="14">
        <v>0</v>
      </c>
      <c r="C169" s="6">
        <v>0</v>
      </c>
      <c r="D169" s="6">
        <v>0</v>
      </c>
      <c r="E169" s="13">
        <f t="shared" si="45"/>
        <v>0</v>
      </c>
      <c r="F169" s="14">
        <v>0</v>
      </c>
      <c r="G169" s="6">
        <v>0</v>
      </c>
      <c r="H169" s="15">
        <v>0</v>
      </c>
      <c r="I169" s="14">
        <v>75971.34</v>
      </c>
      <c r="J169" s="6">
        <v>24055.06</v>
      </c>
      <c r="K169" s="15">
        <v>51916.28</v>
      </c>
      <c r="L169" s="14">
        <v>1403975.54</v>
      </c>
      <c r="M169" s="6">
        <v>1113347.57</v>
      </c>
      <c r="N169" s="15">
        <v>290627.96999999997</v>
      </c>
      <c r="O169" s="14">
        <v>0</v>
      </c>
      <c r="P169" s="6">
        <v>0</v>
      </c>
      <c r="Q169" s="15">
        <v>0</v>
      </c>
      <c r="R169" s="8">
        <v>342544.25</v>
      </c>
    </row>
    <row r="170" spans="1:18" x14ac:dyDescent="0.25">
      <c r="A170" s="25" t="s">
        <v>152</v>
      </c>
      <c r="B170" s="14">
        <v>0</v>
      </c>
      <c r="C170" s="6">
        <v>0</v>
      </c>
      <c r="D170" s="6">
        <v>0</v>
      </c>
      <c r="E170" s="13">
        <f t="shared" si="45"/>
        <v>0</v>
      </c>
      <c r="F170" s="14">
        <v>0</v>
      </c>
      <c r="G170" s="6">
        <v>0</v>
      </c>
      <c r="H170" s="15">
        <v>0</v>
      </c>
      <c r="I170" s="14">
        <v>75971.34</v>
      </c>
      <c r="J170" s="6">
        <v>26477.95</v>
      </c>
      <c r="K170" s="15">
        <v>49493.39</v>
      </c>
      <c r="L170" s="14">
        <v>1403975.54</v>
      </c>
      <c r="M170" s="6">
        <v>1281955.98</v>
      </c>
      <c r="N170" s="15">
        <v>122019.56</v>
      </c>
      <c r="O170" s="14">
        <v>0</v>
      </c>
      <c r="P170" s="6">
        <v>0</v>
      </c>
      <c r="Q170" s="15">
        <v>0</v>
      </c>
      <c r="R170" s="8">
        <v>171512.95</v>
      </c>
    </row>
    <row r="171" spans="1:18" x14ac:dyDescent="0.25">
      <c r="A171" s="22" t="s">
        <v>159</v>
      </c>
      <c r="B171" s="12">
        <f t="shared" ref="B171:R171" si="46">SUM(B167:B170)</f>
        <v>0</v>
      </c>
      <c r="C171" s="5">
        <f t="shared" si="46"/>
        <v>0</v>
      </c>
      <c r="D171" s="5">
        <f t="shared" si="46"/>
        <v>0</v>
      </c>
      <c r="E171" s="13">
        <f t="shared" si="46"/>
        <v>0</v>
      </c>
      <c r="F171" s="12">
        <f t="shared" si="46"/>
        <v>0</v>
      </c>
      <c r="G171" s="5">
        <f t="shared" si="46"/>
        <v>0</v>
      </c>
      <c r="H171" s="13">
        <f t="shared" si="46"/>
        <v>0</v>
      </c>
      <c r="I171" s="12">
        <f t="shared" si="46"/>
        <v>267296.86</v>
      </c>
      <c r="J171" s="5">
        <f t="shared" si="46"/>
        <v>86840.29</v>
      </c>
      <c r="K171" s="13">
        <f t="shared" si="46"/>
        <v>180456.57</v>
      </c>
      <c r="L171" s="12">
        <f t="shared" si="46"/>
        <v>5691873.5200000005</v>
      </c>
      <c r="M171" s="5">
        <f t="shared" si="46"/>
        <v>4560145.8900000006</v>
      </c>
      <c r="N171" s="13">
        <f t="shared" si="46"/>
        <v>1131727.6299999999</v>
      </c>
      <c r="O171" s="12">
        <f t="shared" si="46"/>
        <v>0</v>
      </c>
      <c r="P171" s="5">
        <f t="shared" si="46"/>
        <v>0</v>
      </c>
      <c r="Q171" s="13">
        <f t="shared" si="46"/>
        <v>0</v>
      </c>
      <c r="R171" s="7">
        <f t="shared" si="46"/>
        <v>1312184.2</v>
      </c>
    </row>
    <row r="172" spans="1:18" x14ac:dyDescent="0.25">
      <c r="A172" s="24"/>
      <c r="B172" s="32"/>
      <c r="C172" s="33"/>
      <c r="D172" s="33"/>
      <c r="E172" s="34"/>
      <c r="F172" s="32"/>
      <c r="G172" s="33"/>
      <c r="H172" s="34"/>
      <c r="I172" s="32"/>
      <c r="J172" s="33"/>
      <c r="K172" s="34"/>
      <c r="L172" s="32"/>
      <c r="M172" s="33"/>
      <c r="N172" s="34"/>
      <c r="O172" s="32"/>
      <c r="P172" s="33"/>
      <c r="Q172" s="34"/>
      <c r="R172" s="35"/>
    </row>
    <row r="173" spans="1:18" x14ac:dyDescent="0.25">
      <c r="A173" s="22" t="s">
        <v>186</v>
      </c>
      <c r="B173" s="32"/>
      <c r="C173" s="33"/>
      <c r="D173" s="33"/>
      <c r="E173" s="34"/>
      <c r="F173" s="32"/>
      <c r="G173" s="33"/>
      <c r="H173" s="34"/>
      <c r="I173" s="32"/>
      <c r="J173" s="33"/>
      <c r="K173" s="34"/>
      <c r="L173" s="32"/>
      <c r="M173" s="33"/>
      <c r="N173" s="34"/>
      <c r="O173" s="32"/>
      <c r="P173" s="33"/>
      <c r="Q173" s="34"/>
      <c r="R173" s="35"/>
    </row>
    <row r="174" spans="1:18" x14ac:dyDescent="0.25">
      <c r="A174" s="25" t="s">
        <v>149</v>
      </c>
      <c r="B174" s="14">
        <v>0</v>
      </c>
      <c r="C174" s="6">
        <v>0</v>
      </c>
      <c r="D174" s="6">
        <v>0</v>
      </c>
      <c r="E174" s="13">
        <f>SUM(B174:D174)</f>
        <v>0</v>
      </c>
      <c r="F174" s="14">
        <v>0</v>
      </c>
      <c r="G174" s="6">
        <v>0</v>
      </c>
      <c r="H174" s="15">
        <v>0</v>
      </c>
      <c r="I174" s="14">
        <v>0</v>
      </c>
      <c r="J174" s="6">
        <v>0</v>
      </c>
      <c r="K174" s="15">
        <v>0</v>
      </c>
      <c r="L174" s="14">
        <v>0</v>
      </c>
      <c r="M174" s="6">
        <v>0</v>
      </c>
      <c r="N174" s="15">
        <v>0</v>
      </c>
      <c r="O174" s="14">
        <v>0</v>
      </c>
      <c r="P174" s="6">
        <v>0</v>
      </c>
      <c r="Q174" s="15">
        <v>0</v>
      </c>
      <c r="R174" s="8">
        <v>0</v>
      </c>
    </row>
    <row r="175" spans="1:18" x14ac:dyDescent="0.25">
      <c r="A175" s="25" t="s">
        <v>150</v>
      </c>
      <c r="B175" s="14">
        <v>0</v>
      </c>
      <c r="C175" s="6">
        <v>0</v>
      </c>
      <c r="D175" s="6">
        <v>0</v>
      </c>
      <c r="E175" s="13">
        <f t="shared" ref="E175:E177" si="47">SUM(B175:D175)</f>
        <v>0</v>
      </c>
      <c r="F175" s="14">
        <v>0</v>
      </c>
      <c r="G175" s="6">
        <v>0</v>
      </c>
      <c r="H175" s="15">
        <v>0</v>
      </c>
      <c r="I175" s="14">
        <v>0</v>
      </c>
      <c r="J175" s="6">
        <v>0</v>
      </c>
      <c r="K175" s="15">
        <v>0</v>
      </c>
      <c r="L175" s="14">
        <v>0</v>
      </c>
      <c r="M175" s="6">
        <v>0</v>
      </c>
      <c r="N175" s="15">
        <v>0</v>
      </c>
      <c r="O175" s="14">
        <v>0</v>
      </c>
      <c r="P175" s="6">
        <v>0</v>
      </c>
      <c r="Q175" s="15">
        <v>0</v>
      </c>
      <c r="R175" s="8">
        <v>0</v>
      </c>
    </row>
    <row r="176" spans="1:18" x14ac:dyDescent="0.25">
      <c r="A176" s="25" t="s">
        <v>151</v>
      </c>
      <c r="B176" s="14">
        <v>0</v>
      </c>
      <c r="C176" s="6">
        <v>0</v>
      </c>
      <c r="D176" s="6">
        <v>0</v>
      </c>
      <c r="E176" s="13">
        <f t="shared" si="47"/>
        <v>0</v>
      </c>
      <c r="F176" s="14">
        <v>0</v>
      </c>
      <c r="G176" s="6">
        <v>0</v>
      </c>
      <c r="H176" s="15">
        <v>0</v>
      </c>
      <c r="I176" s="14">
        <v>0</v>
      </c>
      <c r="J176" s="6">
        <v>0</v>
      </c>
      <c r="K176" s="15">
        <v>0</v>
      </c>
      <c r="L176" s="14">
        <v>0</v>
      </c>
      <c r="M176" s="6">
        <v>0</v>
      </c>
      <c r="N176" s="15">
        <v>0</v>
      </c>
      <c r="O176" s="14">
        <v>0</v>
      </c>
      <c r="P176" s="6">
        <v>0</v>
      </c>
      <c r="Q176" s="15">
        <v>0</v>
      </c>
      <c r="R176" s="8">
        <v>0</v>
      </c>
    </row>
    <row r="177" spans="1:18" x14ac:dyDescent="0.25">
      <c r="A177" s="25" t="s">
        <v>152</v>
      </c>
      <c r="B177" s="14">
        <v>0</v>
      </c>
      <c r="C177" s="6">
        <v>0</v>
      </c>
      <c r="D177" s="6">
        <v>0</v>
      </c>
      <c r="E177" s="13">
        <f t="shared" si="47"/>
        <v>0</v>
      </c>
      <c r="F177" s="14">
        <v>0</v>
      </c>
      <c r="G177" s="6">
        <v>0</v>
      </c>
      <c r="H177" s="15">
        <v>0</v>
      </c>
      <c r="I177" s="14">
        <v>0</v>
      </c>
      <c r="J177" s="6">
        <v>0</v>
      </c>
      <c r="K177" s="15">
        <v>0</v>
      </c>
      <c r="L177" s="14">
        <v>0</v>
      </c>
      <c r="M177" s="6">
        <v>0</v>
      </c>
      <c r="N177" s="15">
        <v>0</v>
      </c>
      <c r="O177" s="14">
        <v>0</v>
      </c>
      <c r="P177" s="6">
        <v>0</v>
      </c>
      <c r="Q177" s="15">
        <v>0</v>
      </c>
      <c r="R177" s="8">
        <v>0</v>
      </c>
    </row>
    <row r="178" spans="1:18" x14ac:dyDescent="0.25">
      <c r="A178" s="22" t="s">
        <v>159</v>
      </c>
      <c r="B178" s="12">
        <f t="shared" ref="B178:R178" si="48">SUM(B174:B177)</f>
        <v>0</v>
      </c>
      <c r="C178" s="5">
        <f t="shared" si="48"/>
        <v>0</v>
      </c>
      <c r="D178" s="5">
        <f t="shared" si="48"/>
        <v>0</v>
      </c>
      <c r="E178" s="13">
        <f t="shared" si="48"/>
        <v>0</v>
      </c>
      <c r="F178" s="12">
        <f t="shared" si="48"/>
        <v>0</v>
      </c>
      <c r="G178" s="5">
        <f t="shared" si="48"/>
        <v>0</v>
      </c>
      <c r="H178" s="13">
        <f t="shared" si="48"/>
        <v>0</v>
      </c>
      <c r="I178" s="12">
        <f t="shared" si="48"/>
        <v>0</v>
      </c>
      <c r="J178" s="5">
        <f t="shared" si="48"/>
        <v>0</v>
      </c>
      <c r="K178" s="13">
        <f t="shared" si="48"/>
        <v>0</v>
      </c>
      <c r="L178" s="12">
        <f t="shared" si="48"/>
        <v>0</v>
      </c>
      <c r="M178" s="5">
        <f t="shared" si="48"/>
        <v>0</v>
      </c>
      <c r="N178" s="13">
        <f t="shared" si="48"/>
        <v>0</v>
      </c>
      <c r="O178" s="12">
        <f t="shared" si="48"/>
        <v>0</v>
      </c>
      <c r="P178" s="5">
        <f t="shared" si="48"/>
        <v>0</v>
      </c>
      <c r="Q178" s="13">
        <f t="shared" si="48"/>
        <v>0</v>
      </c>
      <c r="R178" s="7">
        <f t="shared" si="48"/>
        <v>0</v>
      </c>
    </row>
    <row r="179" spans="1:18" x14ac:dyDescent="0.25">
      <c r="A179" s="24"/>
      <c r="B179" s="32"/>
      <c r="C179" s="33"/>
      <c r="D179" s="33"/>
      <c r="E179" s="34"/>
      <c r="F179" s="32"/>
      <c r="G179" s="33"/>
      <c r="H179" s="34"/>
      <c r="I179" s="32"/>
      <c r="J179" s="33"/>
      <c r="K179" s="34"/>
      <c r="L179" s="32"/>
      <c r="M179" s="33"/>
      <c r="N179" s="34"/>
      <c r="O179" s="32"/>
      <c r="P179" s="33"/>
      <c r="Q179" s="34"/>
      <c r="R179" s="35"/>
    </row>
    <row r="180" spans="1:18" x14ac:dyDescent="0.25">
      <c r="A180" s="22" t="s">
        <v>187</v>
      </c>
      <c r="B180" s="32"/>
      <c r="C180" s="33"/>
      <c r="D180" s="33"/>
      <c r="E180" s="34"/>
      <c r="F180" s="32"/>
      <c r="G180" s="33"/>
      <c r="H180" s="34"/>
      <c r="I180" s="32"/>
      <c r="J180" s="33"/>
      <c r="K180" s="34"/>
      <c r="L180" s="32"/>
      <c r="M180" s="33"/>
      <c r="N180" s="34"/>
      <c r="O180" s="32"/>
      <c r="P180" s="33"/>
      <c r="Q180" s="34"/>
      <c r="R180" s="35"/>
    </row>
    <row r="181" spans="1:18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13">
        <f>SUM(B181:D181)</f>
        <v>0</v>
      </c>
      <c r="F181" s="14" t="s">
        <v>194</v>
      </c>
      <c r="G181" s="6" t="s">
        <v>194</v>
      </c>
      <c r="H181" s="15" t="s">
        <v>194</v>
      </c>
      <c r="I181" s="14" t="s">
        <v>194</v>
      </c>
      <c r="J181" s="6" t="s">
        <v>194</v>
      </c>
      <c r="K181" s="15" t="s">
        <v>194</v>
      </c>
      <c r="L181" s="14" t="s">
        <v>194</v>
      </c>
      <c r="M181" s="6" t="s">
        <v>194</v>
      </c>
      <c r="N181" s="15" t="s">
        <v>194</v>
      </c>
      <c r="O181" s="14" t="s">
        <v>194</v>
      </c>
      <c r="P181" s="6" t="s">
        <v>194</v>
      </c>
      <c r="Q181" s="15" t="s">
        <v>194</v>
      </c>
      <c r="R181" s="8" t="s">
        <v>194</v>
      </c>
    </row>
    <row r="182" spans="1:18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13">
        <f t="shared" ref="E182:E184" si="49">SUM(B182:D182)</f>
        <v>0</v>
      </c>
      <c r="F182" s="14" t="s">
        <v>194</v>
      </c>
      <c r="G182" s="6" t="s">
        <v>194</v>
      </c>
      <c r="H182" s="15" t="s">
        <v>194</v>
      </c>
      <c r="I182" s="14" t="s">
        <v>194</v>
      </c>
      <c r="J182" s="6" t="s">
        <v>194</v>
      </c>
      <c r="K182" s="15" t="s">
        <v>194</v>
      </c>
      <c r="L182" s="14" t="s">
        <v>194</v>
      </c>
      <c r="M182" s="6" t="s">
        <v>194</v>
      </c>
      <c r="N182" s="15" t="s">
        <v>194</v>
      </c>
      <c r="O182" s="14" t="s">
        <v>194</v>
      </c>
      <c r="P182" s="6" t="s">
        <v>194</v>
      </c>
      <c r="Q182" s="15" t="s">
        <v>194</v>
      </c>
      <c r="R182" s="8" t="s">
        <v>194</v>
      </c>
    </row>
    <row r="183" spans="1:18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13">
        <f t="shared" si="49"/>
        <v>0</v>
      </c>
      <c r="F183" s="14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15" t="s">
        <v>194</v>
      </c>
      <c r="L183" s="14" t="s">
        <v>194</v>
      </c>
      <c r="M183" s="6" t="s">
        <v>194</v>
      </c>
      <c r="N183" s="15" t="s">
        <v>194</v>
      </c>
      <c r="O183" s="14" t="s">
        <v>194</v>
      </c>
      <c r="P183" s="6" t="s">
        <v>194</v>
      </c>
      <c r="Q183" s="15" t="s">
        <v>194</v>
      </c>
      <c r="R183" s="8" t="s">
        <v>194</v>
      </c>
    </row>
    <row r="184" spans="1:18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13">
        <f t="shared" si="49"/>
        <v>0</v>
      </c>
      <c r="F184" s="14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15" t="s">
        <v>194</v>
      </c>
      <c r="L184" s="14" t="s">
        <v>194</v>
      </c>
      <c r="M184" s="6" t="s">
        <v>194</v>
      </c>
      <c r="N184" s="15" t="s">
        <v>194</v>
      </c>
      <c r="O184" s="14" t="s">
        <v>194</v>
      </c>
      <c r="P184" s="6" t="s">
        <v>194</v>
      </c>
      <c r="Q184" s="15" t="s">
        <v>194</v>
      </c>
      <c r="R184" s="8" t="s">
        <v>194</v>
      </c>
    </row>
    <row r="185" spans="1:18" x14ac:dyDescent="0.25">
      <c r="A185" s="22" t="s">
        <v>159</v>
      </c>
      <c r="B185" s="12">
        <f t="shared" ref="B185:R185" si="50">SUM(B181:B184)</f>
        <v>0</v>
      </c>
      <c r="C185" s="5">
        <f t="shared" si="50"/>
        <v>0</v>
      </c>
      <c r="D185" s="5">
        <f t="shared" si="50"/>
        <v>0</v>
      </c>
      <c r="E185" s="13">
        <f t="shared" si="50"/>
        <v>0</v>
      </c>
      <c r="F185" s="12">
        <f t="shared" si="50"/>
        <v>0</v>
      </c>
      <c r="G185" s="5">
        <f t="shared" si="50"/>
        <v>0</v>
      </c>
      <c r="H185" s="13">
        <f t="shared" si="50"/>
        <v>0</v>
      </c>
      <c r="I185" s="12">
        <f t="shared" si="50"/>
        <v>0</v>
      </c>
      <c r="J185" s="5">
        <f t="shared" si="50"/>
        <v>0</v>
      </c>
      <c r="K185" s="13">
        <f t="shared" si="50"/>
        <v>0</v>
      </c>
      <c r="L185" s="12">
        <f t="shared" si="50"/>
        <v>0</v>
      </c>
      <c r="M185" s="5">
        <f t="shared" si="50"/>
        <v>0</v>
      </c>
      <c r="N185" s="13">
        <f t="shared" si="50"/>
        <v>0</v>
      </c>
      <c r="O185" s="12">
        <f t="shared" si="50"/>
        <v>0</v>
      </c>
      <c r="P185" s="5">
        <f t="shared" si="50"/>
        <v>0</v>
      </c>
      <c r="Q185" s="13">
        <f t="shared" si="50"/>
        <v>0</v>
      </c>
      <c r="R185" s="7">
        <f t="shared" si="50"/>
        <v>0</v>
      </c>
    </row>
    <row r="186" spans="1:18" x14ac:dyDescent="0.25">
      <c r="A186" s="24"/>
      <c r="B186" s="32"/>
      <c r="C186" s="33"/>
      <c r="D186" s="33"/>
      <c r="E186" s="34"/>
      <c r="F186" s="32"/>
      <c r="G186" s="33"/>
      <c r="H186" s="34"/>
      <c r="I186" s="32"/>
      <c r="J186" s="33"/>
      <c r="K186" s="34"/>
      <c r="L186" s="32"/>
      <c r="M186" s="33"/>
      <c r="N186" s="34"/>
      <c r="O186" s="32"/>
      <c r="P186" s="33"/>
      <c r="Q186" s="34"/>
      <c r="R186" s="35"/>
    </row>
    <row r="187" spans="1:18" x14ac:dyDescent="0.25">
      <c r="A187" s="22" t="s">
        <v>188</v>
      </c>
      <c r="B187" s="32"/>
      <c r="C187" s="33"/>
      <c r="D187" s="33"/>
      <c r="E187" s="34"/>
      <c r="F187" s="32"/>
      <c r="G187" s="33"/>
      <c r="H187" s="34"/>
      <c r="I187" s="32"/>
      <c r="J187" s="33"/>
      <c r="K187" s="34"/>
      <c r="L187" s="32"/>
      <c r="M187" s="33"/>
      <c r="N187" s="34"/>
      <c r="O187" s="32"/>
      <c r="P187" s="33"/>
      <c r="Q187" s="34"/>
      <c r="R187" s="35"/>
    </row>
    <row r="188" spans="1:18" x14ac:dyDescent="0.25">
      <c r="A188" s="25" t="s">
        <v>149</v>
      </c>
      <c r="B188" s="14">
        <v>0</v>
      </c>
      <c r="C188" s="6">
        <v>0</v>
      </c>
      <c r="D188" s="6">
        <v>0</v>
      </c>
      <c r="E188" s="13">
        <f>SUM(B188:D188)</f>
        <v>0</v>
      </c>
      <c r="F188" s="14">
        <v>0</v>
      </c>
      <c r="G188" s="6">
        <v>0</v>
      </c>
      <c r="H188" s="15">
        <v>0</v>
      </c>
      <c r="I188" s="14">
        <v>0</v>
      </c>
      <c r="J188" s="6">
        <v>0</v>
      </c>
      <c r="K188" s="15">
        <v>0</v>
      </c>
      <c r="L188" s="14">
        <v>1077574</v>
      </c>
      <c r="M188" s="6">
        <v>202444</v>
      </c>
      <c r="N188" s="15">
        <v>875130</v>
      </c>
      <c r="O188" s="14">
        <v>122459</v>
      </c>
      <c r="P188" s="6">
        <v>26833</v>
      </c>
      <c r="Q188" s="15">
        <v>95626</v>
      </c>
      <c r="R188" s="8">
        <v>970756</v>
      </c>
    </row>
    <row r="189" spans="1:18" x14ac:dyDescent="0.25">
      <c r="A189" s="25" t="s">
        <v>150</v>
      </c>
      <c r="B189" s="14">
        <v>0</v>
      </c>
      <c r="C189" s="6">
        <v>0</v>
      </c>
      <c r="D189" s="6">
        <v>0</v>
      </c>
      <c r="E189" s="13">
        <f t="shared" ref="E189:E191" si="51">SUM(B189:D189)</f>
        <v>0</v>
      </c>
      <c r="F189" s="14">
        <v>0</v>
      </c>
      <c r="G189" s="6">
        <v>0</v>
      </c>
      <c r="H189" s="15">
        <v>0</v>
      </c>
      <c r="I189" s="14">
        <v>0</v>
      </c>
      <c r="J189" s="6">
        <v>0</v>
      </c>
      <c r="K189" s="15">
        <v>0</v>
      </c>
      <c r="L189" s="14">
        <v>1084700</v>
      </c>
      <c r="M189" s="6">
        <v>230590</v>
      </c>
      <c r="N189" s="15">
        <v>854110</v>
      </c>
      <c r="O189" s="14">
        <v>123214</v>
      </c>
      <c r="P189" s="6">
        <v>30314</v>
      </c>
      <c r="Q189" s="15">
        <v>92900</v>
      </c>
      <c r="R189" s="8">
        <v>947010</v>
      </c>
    </row>
    <row r="190" spans="1:18" x14ac:dyDescent="0.25">
      <c r="A190" s="25" t="s">
        <v>151</v>
      </c>
      <c r="B190" s="14">
        <v>0</v>
      </c>
      <c r="C190" s="6">
        <v>0</v>
      </c>
      <c r="D190" s="6">
        <v>0</v>
      </c>
      <c r="E190" s="13">
        <f t="shared" si="51"/>
        <v>0</v>
      </c>
      <c r="F190" s="14">
        <v>0</v>
      </c>
      <c r="G190" s="6">
        <v>0</v>
      </c>
      <c r="H190" s="15">
        <v>0</v>
      </c>
      <c r="I190" s="14">
        <v>0</v>
      </c>
      <c r="J190" s="6">
        <v>0</v>
      </c>
      <c r="K190" s="15">
        <v>0</v>
      </c>
      <c r="L190" s="14">
        <v>1089971</v>
      </c>
      <c r="M190" s="6">
        <v>258699</v>
      </c>
      <c r="N190" s="15">
        <v>831272</v>
      </c>
      <c r="O190" s="14">
        <v>122951</v>
      </c>
      <c r="P190" s="6">
        <v>34002</v>
      </c>
      <c r="Q190" s="15">
        <v>88949</v>
      </c>
      <c r="R190" s="8">
        <v>920221</v>
      </c>
    </row>
    <row r="191" spans="1:18" x14ac:dyDescent="0.25">
      <c r="A191" s="25" t="s">
        <v>152</v>
      </c>
      <c r="B191" s="14">
        <v>0</v>
      </c>
      <c r="C191" s="6">
        <v>0</v>
      </c>
      <c r="D191" s="6">
        <v>0</v>
      </c>
      <c r="E191" s="13">
        <f t="shared" si="51"/>
        <v>0</v>
      </c>
      <c r="F191" s="14">
        <v>0</v>
      </c>
      <c r="G191" s="6">
        <v>0</v>
      </c>
      <c r="H191" s="15">
        <v>0</v>
      </c>
      <c r="I191" s="14">
        <v>0</v>
      </c>
      <c r="J191" s="6">
        <v>0</v>
      </c>
      <c r="K191" s="15">
        <v>0</v>
      </c>
      <c r="L191" s="14">
        <v>1094788</v>
      </c>
      <c r="M191" s="6">
        <v>286844</v>
      </c>
      <c r="N191" s="15">
        <v>807944</v>
      </c>
      <c r="O191" s="14">
        <v>123214</v>
      </c>
      <c r="P191" s="6">
        <v>37691</v>
      </c>
      <c r="Q191" s="15">
        <v>85523</v>
      </c>
      <c r="R191" s="8">
        <v>893467</v>
      </c>
    </row>
    <row r="192" spans="1:18" x14ac:dyDescent="0.25">
      <c r="A192" s="22" t="s">
        <v>159</v>
      </c>
      <c r="B192" s="12">
        <f t="shared" ref="B192:R192" si="52">SUM(B188:B191)</f>
        <v>0</v>
      </c>
      <c r="C192" s="5">
        <f t="shared" si="52"/>
        <v>0</v>
      </c>
      <c r="D192" s="5">
        <f t="shared" si="52"/>
        <v>0</v>
      </c>
      <c r="E192" s="13">
        <f t="shared" si="52"/>
        <v>0</v>
      </c>
      <c r="F192" s="12">
        <f t="shared" si="52"/>
        <v>0</v>
      </c>
      <c r="G192" s="5">
        <f t="shared" si="52"/>
        <v>0</v>
      </c>
      <c r="H192" s="13">
        <f t="shared" si="52"/>
        <v>0</v>
      </c>
      <c r="I192" s="12">
        <f t="shared" si="52"/>
        <v>0</v>
      </c>
      <c r="J192" s="5">
        <f t="shared" si="52"/>
        <v>0</v>
      </c>
      <c r="K192" s="13">
        <f t="shared" si="52"/>
        <v>0</v>
      </c>
      <c r="L192" s="12">
        <f t="shared" si="52"/>
        <v>4347033</v>
      </c>
      <c r="M192" s="5">
        <f t="shared" si="52"/>
        <v>978577</v>
      </c>
      <c r="N192" s="13">
        <f t="shared" si="52"/>
        <v>3368456</v>
      </c>
      <c r="O192" s="12">
        <f t="shared" si="52"/>
        <v>491838</v>
      </c>
      <c r="P192" s="5">
        <f t="shared" si="52"/>
        <v>128840</v>
      </c>
      <c r="Q192" s="13">
        <f t="shared" si="52"/>
        <v>362998</v>
      </c>
      <c r="R192" s="7">
        <f t="shared" si="52"/>
        <v>3731454</v>
      </c>
    </row>
    <row r="193" spans="1:18" x14ac:dyDescent="0.25">
      <c r="A193" s="24"/>
      <c r="B193" s="32"/>
      <c r="C193" s="33"/>
      <c r="D193" s="33"/>
      <c r="E193" s="34"/>
      <c r="F193" s="32"/>
      <c r="G193" s="33"/>
      <c r="H193" s="34"/>
      <c r="I193" s="32"/>
      <c r="J193" s="33"/>
      <c r="K193" s="34"/>
      <c r="L193" s="32"/>
      <c r="M193" s="33"/>
      <c r="N193" s="34"/>
      <c r="O193" s="32"/>
      <c r="P193" s="33"/>
      <c r="Q193" s="34"/>
      <c r="R193" s="35"/>
    </row>
    <row r="194" spans="1:18" x14ac:dyDescent="0.25">
      <c r="A194" s="22" t="s">
        <v>189</v>
      </c>
      <c r="B194" s="32"/>
      <c r="C194" s="33"/>
      <c r="D194" s="33"/>
      <c r="E194" s="34"/>
      <c r="F194" s="32"/>
      <c r="G194" s="33"/>
      <c r="H194" s="34"/>
      <c r="I194" s="32"/>
      <c r="J194" s="33"/>
      <c r="K194" s="34"/>
      <c r="L194" s="32"/>
      <c r="M194" s="33"/>
      <c r="N194" s="34"/>
      <c r="O194" s="32"/>
      <c r="P194" s="33"/>
      <c r="Q194" s="34"/>
      <c r="R194" s="35"/>
    </row>
    <row r="195" spans="1:18" x14ac:dyDescent="0.25">
      <c r="A195" s="25" t="s">
        <v>149</v>
      </c>
      <c r="B195" s="14">
        <v>0</v>
      </c>
      <c r="C195" s="6">
        <v>0</v>
      </c>
      <c r="D195" s="6">
        <v>0</v>
      </c>
      <c r="E195" s="13">
        <f>SUM(B195:D195)</f>
        <v>0</v>
      </c>
      <c r="F195" s="14">
        <v>0</v>
      </c>
      <c r="G195" s="6">
        <v>0</v>
      </c>
      <c r="H195" s="15">
        <v>0</v>
      </c>
      <c r="I195" s="14">
        <v>106690</v>
      </c>
      <c r="J195" s="6">
        <v>9886</v>
      </c>
      <c r="K195" s="15">
        <v>96804</v>
      </c>
      <c r="L195" s="14">
        <v>947207</v>
      </c>
      <c r="M195" s="6">
        <v>730086</v>
      </c>
      <c r="N195" s="15">
        <v>217121</v>
      </c>
      <c r="O195" s="14">
        <v>0</v>
      </c>
      <c r="P195" s="6">
        <v>0</v>
      </c>
      <c r="Q195" s="15">
        <v>0</v>
      </c>
      <c r="R195" s="8">
        <v>313925</v>
      </c>
    </row>
    <row r="196" spans="1:18" x14ac:dyDescent="0.25">
      <c r="A196" s="25" t="s">
        <v>150</v>
      </c>
      <c r="B196" s="14">
        <v>0</v>
      </c>
      <c r="C196" s="6">
        <v>0</v>
      </c>
      <c r="D196" s="6">
        <v>0</v>
      </c>
      <c r="E196" s="13">
        <f t="shared" ref="E196:E198" si="53">SUM(B196:D196)</f>
        <v>0</v>
      </c>
      <c r="F196" s="14">
        <v>0</v>
      </c>
      <c r="G196" s="6">
        <v>0</v>
      </c>
      <c r="H196" s="15">
        <v>0</v>
      </c>
      <c r="I196" s="14">
        <v>133046</v>
      </c>
      <c r="J196" s="6">
        <v>12314</v>
      </c>
      <c r="K196" s="15">
        <v>120732</v>
      </c>
      <c r="L196" s="14">
        <v>951856</v>
      </c>
      <c r="M196" s="6">
        <v>785891</v>
      </c>
      <c r="N196" s="15">
        <v>165965</v>
      </c>
      <c r="O196" s="14">
        <v>0</v>
      </c>
      <c r="P196" s="6">
        <v>0</v>
      </c>
      <c r="Q196" s="15">
        <v>0</v>
      </c>
      <c r="R196" s="8">
        <v>286697</v>
      </c>
    </row>
    <row r="197" spans="1:18" x14ac:dyDescent="0.25">
      <c r="A197" s="25" t="s">
        <v>151</v>
      </c>
      <c r="B197" s="14">
        <v>0</v>
      </c>
      <c r="C197" s="6">
        <v>0</v>
      </c>
      <c r="D197" s="6">
        <v>0</v>
      </c>
      <c r="E197" s="13">
        <f t="shared" si="53"/>
        <v>0</v>
      </c>
      <c r="F197" s="14">
        <v>0</v>
      </c>
      <c r="G197" s="6">
        <v>0</v>
      </c>
      <c r="H197" s="15">
        <v>0</v>
      </c>
      <c r="I197" s="14">
        <v>133046</v>
      </c>
      <c r="J197" s="6">
        <v>14923</v>
      </c>
      <c r="K197" s="15">
        <v>118123</v>
      </c>
      <c r="L197" s="14">
        <v>951856</v>
      </c>
      <c r="M197" s="6">
        <v>802332</v>
      </c>
      <c r="N197" s="15">
        <v>149524</v>
      </c>
      <c r="O197" s="14">
        <v>0</v>
      </c>
      <c r="P197" s="6">
        <v>0</v>
      </c>
      <c r="Q197" s="15">
        <v>0</v>
      </c>
      <c r="R197" s="8">
        <v>267647</v>
      </c>
    </row>
    <row r="198" spans="1:18" x14ac:dyDescent="0.25">
      <c r="A198" s="25" t="s">
        <v>152</v>
      </c>
      <c r="B198" s="14">
        <v>0</v>
      </c>
      <c r="C198" s="6">
        <v>0</v>
      </c>
      <c r="D198" s="6">
        <v>0</v>
      </c>
      <c r="E198" s="13">
        <f t="shared" si="53"/>
        <v>0</v>
      </c>
      <c r="F198" s="14">
        <v>0</v>
      </c>
      <c r="G198" s="6">
        <v>0</v>
      </c>
      <c r="H198" s="15">
        <v>0</v>
      </c>
      <c r="I198" s="14">
        <v>133046</v>
      </c>
      <c r="J198" s="6">
        <v>17531</v>
      </c>
      <c r="K198" s="15">
        <v>115515</v>
      </c>
      <c r="L198" s="14">
        <v>970940</v>
      </c>
      <c r="M198" s="6">
        <v>818614</v>
      </c>
      <c r="N198" s="15">
        <v>152326</v>
      </c>
      <c r="O198" s="14">
        <v>0</v>
      </c>
      <c r="P198" s="6">
        <v>0</v>
      </c>
      <c r="Q198" s="15">
        <v>0</v>
      </c>
      <c r="R198" s="8">
        <v>267841</v>
      </c>
    </row>
    <row r="199" spans="1:18" x14ac:dyDescent="0.25">
      <c r="A199" s="22" t="s">
        <v>159</v>
      </c>
      <c r="B199" s="12">
        <f t="shared" ref="B199:R199" si="54">SUM(B195:B198)</f>
        <v>0</v>
      </c>
      <c r="C199" s="5">
        <f t="shared" si="54"/>
        <v>0</v>
      </c>
      <c r="D199" s="5">
        <f t="shared" si="54"/>
        <v>0</v>
      </c>
      <c r="E199" s="13">
        <f t="shared" si="54"/>
        <v>0</v>
      </c>
      <c r="F199" s="12">
        <f t="shared" si="54"/>
        <v>0</v>
      </c>
      <c r="G199" s="5">
        <f t="shared" si="54"/>
        <v>0</v>
      </c>
      <c r="H199" s="13">
        <f t="shared" si="54"/>
        <v>0</v>
      </c>
      <c r="I199" s="12">
        <f t="shared" si="54"/>
        <v>505828</v>
      </c>
      <c r="J199" s="5">
        <f t="shared" si="54"/>
        <v>54654</v>
      </c>
      <c r="K199" s="13">
        <f t="shared" si="54"/>
        <v>451174</v>
      </c>
      <c r="L199" s="12">
        <f t="shared" si="54"/>
        <v>3821859</v>
      </c>
      <c r="M199" s="5">
        <f t="shared" si="54"/>
        <v>3136923</v>
      </c>
      <c r="N199" s="13">
        <f t="shared" si="54"/>
        <v>684936</v>
      </c>
      <c r="O199" s="12">
        <f t="shared" si="54"/>
        <v>0</v>
      </c>
      <c r="P199" s="5">
        <f t="shared" si="54"/>
        <v>0</v>
      </c>
      <c r="Q199" s="13">
        <f t="shared" si="54"/>
        <v>0</v>
      </c>
      <c r="R199" s="7">
        <f t="shared" si="54"/>
        <v>1136110</v>
      </c>
    </row>
    <row r="200" spans="1:18" x14ac:dyDescent="0.25">
      <c r="A200" s="24"/>
      <c r="B200" s="32"/>
      <c r="C200" s="33"/>
      <c r="D200" s="33"/>
      <c r="E200" s="34"/>
      <c r="F200" s="32"/>
      <c r="G200" s="33"/>
      <c r="H200" s="34"/>
      <c r="I200" s="32"/>
      <c r="J200" s="33"/>
      <c r="K200" s="34"/>
      <c r="L200" s="32"/>
      <c r="M200" s="33"/>
      <c r="N200" s="34"/>
      <c r="O200" s="32"/>
      <c r="P200" s="33"/>
      <c r="Q200" s="34"/>
      <c r="R200" s="35"/>
    </row>
    <row r="201" spans="1:18" x14ac:dyDescent="0.25">
      <c r="A201" s="22" t="s">
        <v>190</v>
      </c>
      <c r="B201" s="32"/>
      <c r="C201" s="33"/>
      <c r="D201" s="33"/>
      <c r="E201" s="34"/>
      <c r="F201" s="32"/>
      <c r="G201" s="33"/>
      <c r="H201" s="34"/>
      <c r="I201" s="32"/>
      <c r="J201" s="33"/>
      <c r="K201" s="34"/>
      <c r="L201" s="32"/>
      <c r="M201" s="33"/>
      <c r="N201" s="34"/>
      <c r="O201" s="32"/>
      <c r="P201" s="33"/>
      <c r="Q201" s="34"/>
      <c r="R201" s="35"/>
    </row>
    <row r="202" spans="1:18" x14ac:dyDescent="0.25">
      <c r="A202" s="25" t="s">
        <v>149</v>
      </c>
      <c r="B202" s="14">
        <v>3479571</v>
      </c>
      <c r="C202" s="6">
        <v>0</v>
      </c>
      <c r="D202" s="6">
        <v>0</v>
      </c>
      <c r="E202" s="13">
        <f>SUM(B202:D202)</f>
        <v>3479571</v>
      </c>
      <c r="F202" s="14">
        <v>0</v>
      </c>
      <c r="G202" s="6">
        <v>0</v>
      </c>
      <c r="H202" s="15">
        <v>0</v>
      </c>
      <c r="I202" s="14">
        <v>12638043</v>
      </c>
      <c r="J202" s="6">
        <v>6855697</v>
      </c>
      <c r="K202" s="15">
        <v>5782346</v>
      </c>
      <c r="L202" s="14">
        <v>7290426</v>
      </c>
      <c r="M202" s="6">
        <v>4852186</v>
      </c>
      <c r="N202" s="15">
        <v>2438240</v>
      </c>
      <c r="O202" s="14">
        <v>423815</v>
      </c>
      <c r="P202" s="6">
        <v>394045</v>
      </c>
      <c r="Q202" s="15">
        <v>29770</v>
      </c>
      <c r="R202" s="8">
        <v>11729927</v>
      </c>
    </row>
    <row r="203" spans="1:18" x14ac:dyDescent="0.25">
      <c r="A203" s="25" t="s">
        <v>150</v>
      </c>
      <c r="B203" s="14">
        <v>3478249</v>
      </c>
      <c r="C203" s="6">
        <v>0</v>
      </c>
      <c r="D203" s="6">
        <v>0</v>
      </c>
      <c r="E203" s="13">
        <f t="shared" ref="E203:E205" si="55">SUM(B203:D203)</f>
        <v>3478249</v>
      </c>
      <c r="F203" s="14">
        <v>0</v>
      </c>
      <c r="G203" s="6">
        <v>0</v>
      </c>
      <c r="H203" s="15">
        <v>0</v>
      </c>
      <c r="I203" s="14">
        <v>12897843</v>
      </c>
      <c r="J203" s="6">
        <v>6992200</v>
      </c>
      <c r="K203" s="15">
        <v>5905643</v>
      </c>
      <c r="L203" s="14">
        <v>7070150</v>
      </c>
      <c r="M203" s="6">
        <v>4960020</v>
      </c>
      <c r="N203" s="15">
        <v>2110130</v>
      </c>
      <c r="O203" s="14">
        <v>423815</v>
      </c>
      <c r="P203" s="6">
        <v>395393</v>
      </c>
      <c r="Q203" s="15">
        <v>28422</v>
      </c>
      <c r="R203" s="8">
        <v>11522444</v>
      </c>
    </row>
    <row r="204" spans="1:18" x14ac:dyDescent="0.25">
      <c r="A204" s="25" t="s">
        <v>151</v>
      </c>
      <c r="B204" s="14">
        <v>3476926</v>
      </c>
      <c r="C204" s="6">
        <v>0</v>
      </c>
      <c r="D204" s="6">
        <v>0</v>
      </c>
      <c r="E204" s="13">
        <f t="shared" si="55"/>
        <v>3476926</v>
      </c>
      <c r="F204" s="14">
        <v>0</v>
      </c>
      <c r="G204" s="6">
        <v>0</v>
      </c>
      <c r="H204" s="15">
        <v>0</v>
      </c>
      <c r="I204" s="14">
        <v>12897843</v>
      </c>
      <c r="J204" s="6">
        <v>7128702</v>
      </c>
      <c r="K204" s="15">
        <v>5769141</v>
      </c>
      <c r="L204" s="14">
        <v>7090887</v>
      </c>
      <c r="M204" s="6">
        <v>5063139</v>
      </c>
      <c r="N204" s="15">
        <v>2027748</v>
      </c>
      <c r="O204" s="14">
        <v>423815</v>
      </c>
      <c r="P204" s="6">
        <v>396727</v>
      </c>
      <c r="Q204" s="15">
        <v>27088</v>
      </c>
      <c r="R204" s="8">
        <v>11300903</v>
      </c>
    </row>
    <row r="205" spans="1:18" x14ac:dyDescent="0.25">
      <c r="A205" s="25" t="s">
        <v>152</v>
      </c>
      <c r="B205" s="14">
        <v>3475604</v>
      </c>
      <c r="C205" s="6">
        <v>0</v>
      </c>
      <c r="D205" s="6">
        <v>0</v>
      </c>
      <c r="E205" s="13">
        <f t="shared" si="55"/>
        <v>3475604</v>
      </c>
      <c r="F205" s="14">
        <v>0</v>
      </c>
      <c r="G205" s="6">
        <v>0</v>
      </c>
      <c r="H205" s="15">
        <v>0</v>
      </c>
      <c r="I205" s="14">
        <v>12897843</v>
      </c>
      <c r="J205" s="6">
        <v>7262743</v>
      </c>
      <c r="K205" s="15">
        <v>5635100</v>
      </c>
      <c r="L205" s="14">
        <v>7087824</v>
      </c>
      <c r="M205" s="6">
        <v>5163819</v>
      </c>
      <c r="N205" s="15">
        <v>1924005</v>
      </c>
      <c r="O205" s="14">
        <v>423815</v>
      </c>
      <c r="P205" s="6">
        <v>398061</v>
      </c>
      <c r="Q205" s="15">
        <v>25754</v>
      </c>
      <c r="R205" s="8">
        <v>11060463</v>
      </c>
    </row>
    <row r="206" spans="1:18" x14ac:dyDescent="0.25">
      <c r="A206" s="22" t="s">
        <v>159</v>
      </c>
      <c r="B206" s="12">
        <f t="shared" ref="B206:R206" si="56">SUM(B202:B205)</f>
        <v>13910350</v>
      </c>
      <c r="C206" s="5">
        <f t="shared" si="56"/>
        <v>0</v>
      </c>
      <c r="D206" s="5">
        <f t="shared" si="56"/>
        <v>0</v>
      </c>
      <c r="E206" s="13">
        <f t="shared" si="56"/>
        <v>13910350</v>
      </c>
      <c r="F206" s="12">
        <f t="shared" si="56"/>
        <v>0</v>
      </c>
      <c r="G206" s="5">
        <f t="shared" si="56"/>
        <v>0</v>
      </c>
      <c r="H206" s="13">
        <f t="shared" si="56"/>
        <v>0</v>
      </c>
      <c r="I206" s="12">
        <f t="shared" si="56"/>
        <v>51331572</v>
      </c>
      <c r="J206" s="5">
        <f t="shared" si="56"/>
        <v>28239342</v>
      </c>
      <c r="K206" s="13">
        <f t="shared" si="56"/>
        <v>23092230</v>
      </c>
      <c r="L206" s="12">
        <f t="shared" si="56"/>
        <v>28539287</v>
      </c>
      <c r="M206" s="5">
        <f t="shared" si="56"/>
        <v>20039164</v>
      </c>
      <c r="N206" s="13">
        <f t="shared" si="56"/>
        <v>8500123</v>
      </c>
      <c r="O206" s="12">
        <f t="shared" si="56"/>
        <v>1695260</v>
      </c>
      <c r="P206" s="5">
        <f t="shared" si="56"/>
        <v>1584226</v>
      </c>
      <c r="Q206" s="13">
        <f t="shared" si="56"/>
        <v>111034</v>
      </c>
      <c r="R206" s="7">
        <f t="shared" si="56"/>
        <v>45613737</v>
      </c>
    </row>
    <row r="207" spans="1:18" x14ac:dyDescent="0.25">
      <c r="A207" s="24"/>
      <c r="B207" s="32"/>
      <c r="C207" s="33"/>
      <c r="D207" s="33"/>
      <c r="E207" s="34"/>
      <c r="F207" s="32"/>
      <c r="G207" s="33"/>
      <c r="H207" s="34"/>
      <c r="I207" s="32"/>
      <c r="J207" s="33"/>
      <c r="K207" s="34"/>
      <c r="L207" s="32"/>
      <c r="M207" s="33"/>
      <c r="N207" s="34"/>
      <c r="O207" s="32"/>
      <c r="P207" s="33"/>
      <c r="Q207" s="34"/>
      <c r="R207" s="35"/>
    </row>
    <row r="208" spans="1:18" x14ac:dyDescent="0.25">
      <c r="A208" s="22" t="s">
        <v>191</v>
      </c>
      <c r="B208" s="32"/>
      <c r="C208" s="33"/>
      <c r="D208" s="33"/>
      <c r="E208" s="34"/>
      <c r="F208" s="32"/>
      <c r="G208" s="33"/>
      <c r="H208" s="34"/>
      <c r="I208" s="32"/>
      <c r="J208" s="33"/>
      <c r="K208" s="34"/>
      <c r="L208" s="32"/>
      <c r="M208" s="33"/>
      <c r="N208" s="34"/>
      <c r="O208" s="32"/>
      <c r="P208" s="33"/>
      <c r="Q208" s="34"/>
      <c r="R208" s="35"/>
    </row>
    <row r="209" spans="1:18" x14ac:dyDescent="0.25">
      <c r="A209" s="25" t="s">
        <v>149</v>
      </c>
      <c r="B209" s="14">
        <v>1956105</v>
      </c>
      <c r="C209" s="6">
        <v>40609.99</v>
      </c>
      <c r="D209" s="6">
        <v>0</v>
      </c>
      <c r="E209" s="13">
        <f>SUM(B209:D209)</f>
        <v>1996714.99</v>
      </c>
      <c r="F209" s="14">
        <v>388830</v>
      </c>
      <c r="G209" s="6">
        <v>367718.93</v>
      </c>
      <c r="H209" s="15">
        <v>21111.07</v>
      </c>
      <c r="I209" s="14">
        <v>9221285.9199999999</v>
      </c>
      <c r="J209" s="6">
        <v>3968065.57</v>
      </c>
      <c r="K209" s="15">
        <v>5253220.3499999996</v>
      </c>
      <c r="L209" s="14">
        <v>2112310.5099999998</v>
      </c>
      <c r="M209" s="6">
        <v>1721194.29</v>
      </c>
      <c r="N209" s="15">
        <v>391116.22</v>
      </c>
      <c r="O209" s="14">
        <v>0</v>
      </c>
      <c r="P209" s="6">
        <v>0</v>
      </c>
      <c r="Q209" s="15">
        <v>0</v>
      </c>
      <c r="R209" s="8">
        <v>7662162.6299999999</v>
      </c>
    </row>
    <row r="210" spans="1:18" x14ac:dyDescent="0.25">
      <c r="A210" s="25" t="s">
        <v>150</v>
      </c>
      <c r="B210" s="14">
        <v>1956105</v>
      </c>
      <c r="C210" s="6">
        <v>110341.31</v>
      </c>
      <c r="D210" s="6">
        <v>0</v>
      </c>
      <c r="E210" s="13">
        <f t="shared" ref="E210:E212" si="57">SUM(B210:D210)</f>
        <v>2066446.31</v>
      </c>
      <c r="F210" s="14">
        <v>388830</v>
      </c>
      <c r="G210" s="6">
        <v>375635.59</v>
      </c>
      <c r="H210" s="15">
        <v>13194.41</v>
      </c>
      <c r="I210" s="14">
        <v>9221285.9199999999</v>
      </c>
      <c r="J210" s="6">
        <v>4070539.38</v>
      </c>
      <c r="K210" s="15">
        <v>5150746.54</v>
      </c>
      <c r="L210" s="14">
        <v>2117509.4</v>
      </c>
      <c r="M210" s="6">
        <v>1754320.02</v>
      </c>
      <c r="N210" s="15">
        <v>363189.38</v>
      </c>
      <c r="O210" s="14">
        <v>0</v>
      </c>
      <c r="P210" s="6">
        <v>0</v>
      </c>
      <c r="Q210" s="15">
        <v>0</v>
      </c>
      <c r="R210" s="8">
        <v>7593576.6399999997</v>
      </c>
    </row>
    <row r="211" spans="1:18" x14ac:dyDescent="0.25">
      <c r="A211" s="25" t="s">
        <v>151</v>
      </c>
      <c r="B211" s="14">
        <v>1956105</v>
      </c>
      <c r="C211" s="6">
        <v>86864.39</v>
      </c>
      <c r="D211" s="6">
        <v>0</v>
      </c>
      <c r="E211" s="13">
        <f t="shared" si="57"/>
        <v>2042969.39</v>
      </c>
      <c r="F211" s="14">
        <v>388830</v>
      </c>
      <c r="G211" s="6">
        <v>383552.26</v>
      </c>
      <c r="H211" s="15">
        <v>5277.74</v>
      </c>
      <c r="I211" s="14">
        <v>9309239.7599999998</v>
      </c>
      <c r="J211" s="6">
        <v>4173482.04</v>
      </c>
      <c r="K211" s="15">
        <v>5135757.72</v>
      </c>
      <c r="L211" s="14">
        <v>2165750.91</v>
      </c>
      <c r="M211" s="6">
        <v>1780420.24</v>
      </c>
      <c r="N211" s="15">
        <v>385330.67</v>
      </c>
      <c r="O211" s="14">
        <v>0</v>
      </c>
      <c r="P211" s="6">
        <v>0</v>
      </c>
      <c r="Q211" s="15">
        <v>0</v>
      </c>
      <c r="R211" s="8">
        <v>7569335.5199999996</v>
      </c>
    </row>
    <row r="212" spans="1:18" x14ac:dyDescent="0.25">
      <c r="A212" s="25" t="s">
        <v>152</v>
      </c>
      <c r="B212" s="14">
        <v>1956105</v>
      </c>
      <c r="C212" s="6">
        <v>103059.67</v>
      </c>
      <c r="D212" s="6">
        <v>0</v>
      </c>
      <c r="E212" s="13">
        <f t="shared" si="57"/>
        <v>2059164.67</v>
      </c>
      <c r="F212" s="14">
        <v>388830</v>
      </c>
      <c r="G212" s="6">
        <v>388830</v>
      </c>
      <c r="H212" s="15">
        <v>0</v>
      </c>
      <c r="I212" s="14">
        <v>9325419.6699999999</v>
      </c>
      <c r="J212" s="6">
        <v>4278323.82</v>
      </c>
      <c r="K212" s="15">
        <v>5047095.8499999996</v>
      </c>
      <c r="L212" s="14">
        <v>2166379.2599999998</v>
      </c>
      <c r="M212" s="6">
        <v>1785123.09</v>
      </c>
      <c r="N212" s="15">
        <v>381256.17</v>
      </c>
      <c r="O212" s="14">
        <v>0</v>
      </c>
      <c r="P212" s="6">
        <v>0</v>
      </c>
      <c r="Q212" s="15">
        <v>0</v>
      </c>
      <c r="R212" s="8">
        <v>7487516.6900000004</v>
      </c>
    </row>
    <row r="213" spans="1:18" ht="15.75" thickBot="1" x14ac:dyDescent="0.3">
      <c r="A213" s="26" t="s">
        <v>159</v>
      </c>
      <c r="B213" s="16">
        <f t="shared" ref="B213:R213" si="58">SUM(B209:B212)</f>
        <v>7824420</v>
      </c>
      <c r="C213" s="21">
        <f t="shared" si="58"/>
        <v>340875.36</v>
      </c>
      <c r="D213" s="21">
        <f t="shared" si="58"/>
        <v>0</v>
      </c>
      <c r="E213" s="17">
        <f t="shared" si="58"/>
        <v>8165295.3599999994</v>
      </c>
      <c r="F213" s="16">
        <f t="shared" si="58"/>
        <v>1555320</v>
      </c>
      <c r="G213" s="21">
        <f t="shared" si="58"/>
        <v>1515736.78</v>
      </c>
      <c r="H213" s="17">
        <f t="shared" si="58"/>
        <v>39583.219999999994</v>
      </c>
      <c r="I213" s="16">
        <f t="shared" si="58"/>
        <v>37077231.270000003</v>
      </c>
      <c r="J213" s="21">
        <f t="shared" si="58"/>
        <v>16490410.809999999</v>
      </c>
      <c r="K213" s="17">
        <f t="shared" si="58"/>
        <v>20586820.460000001</v>
      </c>
      <c r="L213" s="16">
        <f t="shared" si="58"/>
        <v>8561950.0800000001</v>
      </c>
      <c r="M213" s="21">
        <f t="shared" si="58"/>
        <v>7041057.6399999997</v>
      </c>
      <c r="N213" s="17">
        <f t="shared" si="58"/>
        <v>1520892.44</v>
      </c>
      <c r="O213" s="16">
        <f t="shared" si="58"/>
        <v>0</v>
      </c>
      <c r="P213" s="21">
        <f t="shared" si="58"/>
        <v>0</v>
      </c>
      <c r="Q213" s="17">
        <f t="shared" si="58"/>
        <v>0</v>
      </c>
      <c r="R213" s="9">
        <f t="shared" si="58"/>
        <v>30312591.48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3:A14"/>
    <mergeCell ref="R13:R14"/>
    <mergeCell ref="O13:Q13"/>
    <mergeCell ref="B13:E13"/>
    <mergeCell ref="F13:H13"/>
    <mergeCell ref="I13:K13"/>
    <mergeCell ref="L13:N13"/>
  </mergeCells>
  <phoneticPr fontId="16" type="noConversion"/>
  <conditionalFormatting sqref="B1:R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E213"/>
  <sheetViews>
    <sheetView showGridLines="0" workbookViewId="0"/>
  </sheetViews>
  <sheetFormatPr defaultRowHeight="15" x14ac:dyDescent="0.25"/>
  <cols>
    <col min="1" max="1" width="40.5703125" style="1" bestFit="1" customWidth="1"/>
    <col min="2" max="5" width="19.140625" style="44" customWidth="1"/>
    <col min="6" max="16384" width="9.140625" style="1"/>
  </cols>
  <sheetData>
    <row r="6" spans="1:5" ht="18" x14ac:dyDescent="0.25">
      <c r="A6" s="2" t="str">
        <f>Contents!A7</f>
        <v>Nevada Healthcare Quarterly Reports</v>
      </c>
    </row>
    <row r="7" spans="1:5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</row>
    <row r="8" spans="1:5" ht="18.75" x14ac:dyDescent="0.3">
      <c r="A8" s="42" t="s">
        <v>128</v>
      </c>
      <c r="B8" s="47"/>
      <c r="C8" s="45"/>
      <c r="D8" s="45"/>
      <c r="E8" s="45"/>
    </row>
    <row r="9" spans="1:5" ht="18.75" x14ac:dyDescent="0.3">
      <c r="A9" s="67" t="str">
        <f>Contents!A9</f>
        <v>Produced on May 11, 2024</v>
      </c>
      <c r="B9" s="47"/>
      <c r="C9" s="45"/>
      <c r="D9" s="45"/>
      <c r="E9" s="45"/>
    </row>
    <row r="10" spans="1:5" ht="18.75" x14ac:dyDescent="0.3">
      <c r="A10" s="67" t="str">
        <f>Contents!A10</f>
        <v>Includes data submitted through May 10, 2024</v>
      </c>
      <c r="B10" s="47"/>
      <c r="C10" s="45"/>
      <c r="D10" s="45"/>
      <c r="E10" s="45"/>
    </row>
    <row r="11" spans="1:5" x14ac:dyDescent="0.25">
      <c r="A11" s="3"/>
      <c r="B11" s="45"/>
      <c r="C11" s="45"/>
      <c r="D11" s="45"/>
      <c r="E11" s="45"/>
    </row>
    <row r="12" spans="1:5" ht="15.75" customHeight="1" thickBot="1" x14ac:dyDescent="0.3">
      <c r="A12" s="28" t="s">
        <v>148</v>
      </c>
      <c r="B12" s="45"/>
      <c r="C12" s="45"/>
      <c r="D12" s="45"/>
      <c r="E12" s="45"/>
    </row>
    <row r="13" spans="1:5" s="48" customFormat="1" x14ac:dyDescent="0.25">
      <c r="A13" s="54" t="s">
        <v>19</v>
      </c>
      <c r="B13" s="51" t="s">
        <v>90</v>
      </c>
      <c r="C13" s="52"/>
      <c r="D13" s="53"/>
      <c r="E13" s="58" t="s">
        <v>132</v>
      </c>
    </row>
    <row r="14" spans="1:5" s="48" customFormat="1" ht="52.5" customHeight="1" thickBot="1" x14ac:dyDescent="0.3">
      <c r="A14" s="64"/>
      <c r="B14" s="10" t="s">
        <v>129</v>
      </c>
      <c r="C14" s="4" t="s">
        <v>130</v>
      </c>
      <c r="D14" s="11" t="s">
        <v>131</v>
      </c>
      <c r="E14" s="66"/>
    </row>
    <row r="15" spans="1:5" x14ac:dyDescent="0.25">
      <c r="A15" s="22" t="s">
        <v>160</v>
      </c>
      <c r="B15" s="12">
        <f>SUM(B16:B17)</f>
        <v>367308446.21000004</v>
      </c>
      <c r="C15" s="5">
        <f>SUM(C16:C17)</f>
        <v>46840505.950000003</v>
      </c>
      <c r="D15" s="13">
        <f>SUM(D16:D17)</f>
        <v>320467940.25999999</v>
      </c>
      <c r="E15" s="7">
        <f>SUM(E16:E17)</f>
        <v>94364498.930000007</v>
      </c>
    </row>
    <row r="16" spans="1:5" x14ac:dyDescent="0.25">
      <c r="A16" s="23" t="s">
        <v>146</v>
      </c>
      <c r="B16" s="12">
        <f>B24+B31+B38+B45+B52+B59+B66+B73+B80+B87+B94+B101+B108+B115+B122+B129+B136+B143+B150+B157+B164</f>
        <v>246768876.53</v>
      </c>
      <c r="C16" s="5">
        <f t="shared" ref="C16:E16" si="0">C24+C31+C38+C45+C52+C59+C66+C73+C80+C87+C94+C101+C108+C115+C122+C129+C136+C143+C150+C157+C164</f>
        <v>46840505.950000003</v>
      </c>
      <c r="D16" s="13">
        <f t="shared" si="0"/>
        <v>199928370.57999998</v>
      </c>
      <c r="E16" s="7">
        <f t="shared" si="0"/>
        <v>61032126.579999998</v>
      </c>
    </row>
    <row r="17" spans="1:5" x14ac:dyDescent="0.25">
      <c r="A17" s="23" t="s">
        <v>147</v>
      </c>
      <c r="B17" s="12">
        <f>B171+B178+B185+B192+B199+B206+B213</f>
        <v>120539569.68000001</v>
      </c>
      <c r="C17" s="5">
        <f t="shared" ref="C17:E17" si="1">C171+C178+C185+C192+C199+C206+C213</f>
        <v>0</v>
      </c>
      <c r="D17" s="13">
        <f t="shared" si="1"/>
        <v>120539569.68000001</v>
      </c>
      <c r="E17" s="7">
        <f t="shared" si="1"/>
        <v>33332372.350000001</v>
      </c>
    </row>
    <row r="18" spans="1:5" x14ac:dyDescent="0.25">
      <c r="A18" s="24"/>
      <c r="B18" s="32"/>
      <c r="C18" s="33"/>
      <c r="D18" s="34"/>
      <c r="E18" s="35"/>
    </row>
    <row r="19" spans="1:5" x14ac:dyDescent="0.25">
      <c r="A19" s="22" t="s">
        <v>164</v>
      </c>
      <c r="B19" s="32"/>
      <c r="C19" s="33"/>
      <c r="D19" s="34"/>
      <c r="E19" s="35"/>
    </row>
    <row r="20" spans="1:5" x14ac:dyDescent="0.25">
      <c r="A20" s="25" t="s">
        <v>149</v>
      </c>
      <c r="B20" s="14">
        <v>0</v>
      </c>
      <c r="C20" s="6">
        <v>0</v>
      </c>
      <c r="D20" s="15">
        <v>0</v>
      </c>
      <c r="E20" s="8">
        <v>710196</v>
      </c>
    </row>
    <row r="21" spans="1:5" x14ac:dyDescent="0.25">
      <c r="A21" s="25" t="s">
        <v>150</v>
      </c>
      <c r="B21" s="14">
        <v>0</v>
      </c>
      <c r="C21" s="6">
        <v>0</v>
      </c>
      <c r="D21" s="15">
        <v>0</v>
      </c>
      <c r="E21" s="8">
        <v>709932</v>
      </c>
    </row>
    <row r="22" spans="1:5" x14ac:dyDescent="0.25">
      <c r="A22" s="25" t="s">
        <v>151</v>
      </c>
      <c r="B22" s="14">
        <v>0</v>
      </c>
      <c r="C22" s="6">
        <v>0</v>
      </c>
      <c r="D22" s="15">
        <v>0</v>
      </c>
      <c r="E22" s="8">
        <v>708500</v>
      </c>
    </row>
    <row r="23" spans="1:5" x14ac:dyDescent="0.25">
      <c r="A23" s="25" t="s">
        <v>152</v>
      </c>
      <c r="B23" s="14">
        <v>0</v>
      </c>
      <c r="C23" s="6">
        <v>0</v>
      </c>
      <c r="D23" s="15">
        <v>0</v>
      </c>
      <c r="E23" s="8">
        <v>766023</v>
      </c>
    </row>
    <row r="24" spans="1:5" x14ac:dyDescent="0.25">
      <c r="A24" s="22" t="s">
        <v>159</v>
      </c>
      <c r="B24" s="12">
        <f>SUM(B20:B23)</f>
        <v>0</v>
      </c>
      <c r="C24" s="5">
        <f>SUM(C20:C23)</f>
        <v>0</v>
      </c>
      <c r="D24" s="13">
        <f>SUM(D20:D23)</f>
        <v>0</v>
      </c>
      <c r="E24" s="7">
        <f>SUM(E20:E23)</f>
        <v>2894651</v>
      </c>
    </row>
    <row r="25" spans="1:5" x14ac:dyDescent="0.25">
      <c r="A25" s="24"/>
      <c r="B25" s="32"/>
      <c r="C25" s="33"/>
      <c r="D25" s="34"/>
      <c r="E25" s="35"/>
    </row>
    <row r="26" spans="1:5" x14ac:dyDescent="0.25">
      <c r="A26" s="22" t="s">
        <v>165</v>
      </c>
      <c r="B26" s="32"/>
      <c r="C26" s="33"/>
      <c r="D26" s="34"/>
      <c r="E26" s="35"/>
    </row>
    <row r="27" spans="1:5" x14ac:dyDescent="0.25">
      <c r="A27" s="25" t="s">
        <v>149</v>
      </c>
      <c r="B27" s="14">
        <v>0</v>
      </c>
      <c r="C27" s="6">
        <v>0</v>
      </c>
      <c r="D27" s="15">
        <v>0</v>
      </c>
      <c r="E27" s="8">
        <v>0</v>
      </c>
    </row>
    <row r="28" spans="1:5" x14ac:dyDescent="0.25">
      <c r="A28" s="25" t="s">
        <v>150</v>
      </c>
      <c r="B28" s="14">
        <v>0</v>
      </c>
      <c r="C28" s="6">
        <v>0</v>
      </c>
      <c r="D28" s="15">
        <v>0</v>
      </c>
      <c r="E28" s="8">
        <v>0</v>
      </c>
    </row>
    <row r="29" spans="1:5" x14ac:dyDescent="0.25">
      <c r="A29" s="25" t="s">
        <v>151</v>
      </c>
      <c r="B29" s="14">
        <v>0</v>
      </c>
      <c r="C29" s="6">
        <v>0</v>
      </c>
      <c r="D29" s="15">
        <v>0</v>
      </c>
      <c r="E29" s="8">
        <v>0</v>
      </c>
    </row>
    <row r="30" spans="1:5" x14ac:dyDescent="0.25">
      <c r="A30" s="25" t="s">
        <v>152</v>
      </c>
      <c r="B30" s="14">
        <v>0</v>
      </c>
      <c r="C30" s="6">
        <v>0</v>
      </c>
      <c r="D30" s="15">
        <v>0</v>
      </c>
      <c r="E30" s="8">
        <v>0</v>
      </c>
    </row>
    <row r="31" spans="1:5" x14ac:dyDescent="0.25">
      <c r="A31" s="22" t="s">
        <v>159</v>
      </c>
      <c r="B31" s="12">
        <f>SUM(B27:B30)</f>
        <v>0</v>
      </c>
      <c r="C31" s="5">
        <f>SUM(C27:C30)</f>
        <v>0</v>
      </c>
      <c r="D31" s="13">
        <f>SUM(D27:D30)</f>
        <v>0</v>
      </c>
      <c r="E31" s="7">
        <f>SUM(E27:E30)</f>
        <v>0</v>
      </c>
    </row>
    <row r="32" spans="1:5" x14ac:dyDescent="0.25">
      <c r="A32" s="24"/>
      <c r="B32" s="32"/>
      <c r="C32" s="33"/>
      <c r="D32" s="34"/>
      <c r="E32" s="35"/>
    </row>
    <row r="33" spans="1:5" x14ac:dyDescent="0.25">
      <c r="A33" s="22" t="s">
        <v>166</v>
      </c>
      <c r="B33" s="32"/>
      <c r="C33" s="33"/>
      <c r="D33" s="34"/>
      <c r="E33" s="35"/>
    </row>
    <row r="34" spans="1:5" x14ac:dyDescent="0.25">
      <c r="A34" s="25" t="s">
        <v>149</v>
      </c>
      <c r="B34" s="14">
        <v>0</v>
      </c>
      <c r="C34" s="6">
        <v>0</v>
      </c>
      <c r="D34" s="15">
        <v>0</v>
      </c>
      <c r="E34" s="8">
        <v>18500</v>
      </c>
    </row>
    <row r="35" spans="1:5" x14ac:dyDescent="0.25">
      <c r="A35" s="25" t="s">
        <v>150</v>
      </c>
      <c r="B35" s="14">
        <v>0</v>
      </c>
      <c r="C35" s="6">
        <v>0</v>
      </c>
      <c r="D35" s="15">
        <v>0</v>
      </c>
      <c r="E35" s="8">
        <v>18506.23</v>
      </c>
    </row>
    <row r="36" spans="1:5" x14ac:dyDescent="0.25">
      <c r="A36" s="25" t="s">
        <v>151</v>
      </c>
      <c r="B36" s="14">
        <v>0</v>
      </c>
      <c r="C36" s="6">
        <v>0</v>
      </c>
      <c r="D36" s="15">
        <v>0</v>
      </c>
      <c r="E36" s="8">
        <v>18509.36</v>
      </c>
    </row>
    <row r="37" spans="1:5" x14ac:dyDescent="0.25">
      <c r="A37" s="25" t="s">
        <v>152</v>
      </c>
      <c r="B37" s="14">
        <v>0</v>
      </c>
      <c r="C37" s="6">
        <v>0</v>
      </c>
      <c r="D37" s="15">
        <v>0</v>
      </c>
      <c r="E37" s="8">
        <v>18512.509999999998</v>
      </c>
    </row>
    <row r="38" spans="1:5" x14ac:dyDescent="0.25">
      <c r="A38" s="22" t="s">
        <v>159</v>
      </c>
      <c r="B38" s="12">
        <f>SUM(B34:B37)</f>
        <v>0</v>
      </c>
      <c r="C38" s="5">
        <f>SUM(C34:C37)</f>
        <v>0</v>
      </c>
      <c r="D38" s="13">
        <f>SUM(D34:D37)</f>
        <v>0</v>
      </c>
      <c r="E38" s="7">
        <f>SUM(E34:E37)</f>
        <v>74028.099999999991</v>
      </c>
    </row>
    <row r="39" spans="1:5" x14ac:dyDescent="0.25">
      <c r="A39" s="24"/>
      <c r="B39" s="32"/>
      <c r="C39" s="33"/>
      <c r="D39" s="34"/>
      <c r="E39" s="35"/>
    </row>
    <row r="40" spans="1:5" x14ac:dyDescent="0.25">
      <c r="A40" s="22" t="s">
        <v>167</v>
      </c>
      <c r="B40" s="32"/>
      <c r="C40" s="33"/>
      <c r="D40" s="34"/>
      <c r="E40" s="35"/>
    </row>
    <row r="41" spans="1:5" x14ac:dyDescent="0.25">
      <c r="A41" s="25" t="s">
        <v>149</v>
      </c>
      <c r="B41" s="14" t="s">
        <v>194</v>
      </c>
      <c r="C41" s="6" t="s">
        <v>194</v>
      </c>
      <c r="D41" s="15" t="s">
        <v>194</v>
      </c>
      <c r="E41" s="8" t="s">
        <v>194</v>
      </c>
    </row>
    <row r="42" spans="1:5" x14ac:dyDescent="0.25">
      <c r="A42" s="25" t="s">
        <v>150</v>
      </c>
      <c r="B42" s="14" t="s">
        <v>194</v>
      </c>
      <c r="C42" s="6" t="s">
        <v>194</v>
      </c>
      <c r="D42" s="15" t="s">
        <v>194</v>
      </c>
      <c r="E42" s="8" t="s">
        <v>194</v>
      </c>
    </row>
    <row r="43" spans="1:5" x14ac:dyDescent="0.25">
      <c r="A43" s="25" t="s">
        <v>151</v>
      </c>
      <c r="B43" s="14" t="s">
        <v>194</v>
      </c>
      <c r="C43" s="6" t="s">
        <v>194</v>
      </c>
      <c r="D43" s="15" t="s">
        <v>194</v>
      </c>
      <c r="E43" s="8" t="s">
        <v>194</v>
      </c>
    </row>
    <row r="44" spans="1:5" x14ac:dyDescent="0.25">
      <c r="A44" s="25" t="s">
        <v>152</v>
      </c>
      <c r="B44" s="14" t="s">
        <v>194</v>
      </c>
      <c r="C44" s="6" t="s">
        <v>194</v>
      </c>
      <c r="D44" s="15" t="s">
        <v>194</v>
      </c>
      <c r="E44" s="8" t="s">
        <v>194</v>
      </c>
    </row>
    <row r="45" spans="1:5" x14ac:dyDescent="0.25">
      <c r="A45" s="22" t="s">
        <v>159</v>
      </c>
      <c r="B45" s="12">
        <f>SUM(B41:B44)</f>
        <v>0</v>
      </c>
      <c r="C45" s="5">
        <f>SUM(C41:C44)</f>
        <v>0</v>
      </c>
      <c r="D45" s="13">
        <f>SUM(D41:D44)</f>
        <v>0</v>
      </c>
      <c r="E45" s="7">
        <f>SUM(E41:E44)</f>
        <v>0</v>
      </c>
    </row>
    <row r="46" spans="1:5" x14ac:dyDescent="0.25">
      <c r="A46" s="24"/>
      <c r="B46" s="32"/>
      <c r="C46" s="33"/>
      <c r="D46" s="34"/>
      <c r="E46" s="35"/>
    </row>
    <row r="47" spans="1:5" x14ac:dyDescent="0.25">
      <c r="A47" s="22" t="s">
        <v>168</v>
      </c>
      <c r="B47" s="32"/>
      <c r="C47" s="33"/>
      <c r="D47" s="34"/>
      <c r="E47" s="35"/>
    </row>
    <row r="48" spans="1:5" x14ac:dyDescent="0.25">
      <c r="A48" s="25" t="s">
        <v>149</v>
      </c>
      <c r="B48" s="14" t="s">
        <v>194</v>
      </c>
      <c r="C48" s="6" t="s">
        <v>194</v>
      </c>
      <c r="D48" s="15" t="s">
        <v>194</v>
      </c>
      <c r="E48" s="8" t="s">
        <v>194</v>
      </c>
    </row>
    <row r="49" spans="1:5" x14ac:dyDescent="0.25">
      <c r="A49" s="25" t="s">
        <v>150</v>
      </c>
      <c r="B49" s="14" t="s">
        <v>194</v>
      </c>
      <c r="C49" s="6" t="s">
        <v>194</v>
      </c>
      <c r="D49" s="15" t="s">
        <v>194</v>
      </c>
      <c r="E49" s="8" t="s">
        <v>194</v>
      </c>
    </row>
    <row r="50" spans="1:5" x14ac:dyDescent="0.25">
      <c r="A50" s="25" t="s">
        <v>151</v>
      </c>
      <c r="B50" s="14" t="s">
        <v>194</v>
      </c>
      <c r="C50" s="6" t="s">
        <v>194</v>
      </c>
      <c r="D50" s="15" t="s">
        <v>194</v>
      </c>
      <c r="E50" s="8" t="s">
        <v>194</v>
      </c>
    </row>
    <row r="51" spans="1:5" x14ac:dyDescent="0.25">
      <c r="A51" s="25" t="s">
        <v>152</v>
      </c>
      <c r="B51" s="14" t="s">
        <v>194</v>
      </c>
      <c r="C51" s="6" t="s">
        <v>194</v>
      </c>
      <c r="D51" s="15" t="s">
        <v>194</v>
      </c>
      <c r="E51" s="8" t="s">
        <v>194</v>
      </c>
    </row>
    <row r="52" spans="1:5" x14ac:dyDescent="0.25">
      <c r="A52" s="22" t="s">
        <v>159</v>
      </c>
      <c r="B52" s="12">
        <f>SUM(B48:B51)</f>
        <v>0</v>
      </c>
      <c r="C52" s="5">
        <f>SUM(C48:C51)</f>
        <v>0</v>
      </c>
      <c r="D52" s="13">
        <f>SUM(D48:D51)</f>
        <v>0</v>
      </c>
      <c r="E52" s="7">
        <f>SUM(E48:E51)</f>
        <v>0</v>
      </c>
    </row>
    <row r="53" spans="1:5" x14ac:dyDescent="0.25">
      <c r="A53" s="24"/>
      <c r="B53" s="32"/>
      <c r="C53" s="33"/>
      <c r="D53" s="34"/>
      <c r="E53" s="35"/>
    </row>
    <row r="54" spans="1:5" x14ac:dyDescent="0.25">
      <c r="A54" s="22" t="s">
        <v>169</v>
      </c>
      <c r="B54" s="32"/>
      <c r="C54" s="33"/>
      <c r="D54" s="34"/>
      <c r="E54" s="35"/>
    </row>
    <row r="55" spans="1:5" x14ac:dyDescent="0.25">
      <c r="A55" s="25" t="s">
        <v>149</v>
      </c>
      <c r="B55" s="14">
        <v>9817651</v>
      </c>
      <c r="C55" s="6">
        <v>2093468</v>
      </c>
      <c r="D55" s="15">
        <v>7724183</v>
      </c>
      <c r="E55" s="8">
        <v>4374428</v>
      </c>
    </row>
    <row r="56" spans="1:5" x14ac:dyDescent="0.25">
      <c r="A56" s="25" t="s">
        <v>150</v>
      </c>
      <c r="B56" s="14">
        <v>9817652</v>
      </c>
      <c r="C56" s="6">
        <v>2105890</v>
      </c>
      <c r="D56" s="15">
        <v>7711762</v>
      </c>
      <c r="E56" s="8">
        <v>4056608</v>
      </c>
    </row>
    <row r="57" spans="1:5" x14ac:dyDescent="0.25">
      <c r="A57" s="25" t="s">
        <v>151</v>
      </c>
      <c r="B57" s="14">
        <v>9817652</v>
      </c>
      <c r="C57" s="6">
        <v>2118033</v>
      </c>
      <c r="D57" s="15">
        <v>7699619</v>
      </c>
      <c r="E57" s="8">
        <v>3734301</v>
      </c>
    </row>
    <row r="58" spans="1:5" x14ac:dyDescent="0.25">
      <c r="A58" s="25" t="s">
        <v>152</v>
      </c>
      <c r="B58" s="14">
        <v>9822318</v>
      </c>
      <c r="C58" s="6">
        <v>2130392</v>
      </c>
      <c r="D58" s="15">
        <v>7691926</v>
      </c>
      <c r="E58" s="8">
        <v>3407445</v>
      </c>
    </row>
    <row r="59" spans="1:5" x14ac:dyDescent="0.25">
      <c r="A59" s="22" t="s">
        <v>159</v>
      </c>
      <c r="B59" s="12">
        <f>SUM(B55:B58)</f>
        <v>39275273</v>
      </c>
      <c r="C59" s="5">
        <f>SUM(C55:C58)</f>
        <v>8447783</v>
      </c>
      <c r="D59" s="13">
        <f>SUM(D55:D58)</f>
        <v>30827490</v>
      </c>
      <c r="E59" s="7">
        <f>SUM(E55:E58)</f>
        <v>15572782</v>
      </c>
    </row>
    <row r="60" spans="1:5" x14ac:dyDescent="0.25">
      <c r="A60" s="24"/>
      <c r="B60" s="32"/>
      <c r="C60" s="33"/>
      <c r="D60" s="34"/>
      <c r="E60" s="35"/>
    </row>
    <row r="61" spans="1:5" x14ac:dyDescent="0.25">
      <c r="A61" s="22" t="s">
        <v>170</v>
      </c>
      <c r="B61" s="32"/>
      <c r="C61" s="33"/>
      <c r="D61" s="34"/>
      <c r="E61" s="35"/>
    </row>
    <row r="62" spans="1:5" x14ac:dyDescent="0.25">
      <c r="A62" s="25" t="s">
        <v>149</v>
      </c>
      <c r="B62" s="14">
        <v>1206293</v>
      </c>
      <c r="C62" s="6">
        <v>1206098</v>
      </c>
      <c r="D62" s="15">
        <v>195</v>
      </c>
      <c r="E62" s="8">
        <v>3602843</v>
      </c>
    </row>
    <row r="63" spans="1:5" x14ac:dyDescent="0.25">
      <c r="A63" s="25" t="s">
        <v>150</v>
      </c>
      <c r="B63" s="14">
        <v>1206293</v>
      </c>
      <c r="C63" s="6">
        <v>1206293</v>
      </c>
      <c r="D63" s="15">
        <v>0</v>
      </c>
      <c r="E63" s="8">
        <v>3107688</v>
      </c>
    </row>
    <row r="64" spans="1:5" x14ac:dyDescent="0.25">
      <c r="A64" s="25" t="s">
        <v>151</v>
      </c>
      <c r="B64" s="14">
        <v>1206293</v>
      </c>
      <c r="C64" s="6">
        <v>1206293</v>
      </c>
      <c r="D64" s="15">
        <v>0</v>
      </c>
      <c r="E64" s="8">
        <v>2606212</v>
      </c>
    </row>
    <row r="65" spans="1:5" x14ac:dyDescent="0.25">
      <c r="A65" s="25" t="s">
        <v>152</v>
      </c>
      <c r="B65" s="14">
        <v>1206293</v>
      </c>
      <c r="C65" s="6">
        <v>1206293</v>
      </c>
      <c r="D65" s="15">
        <v>0</v>
      </c>
      <c r="E65" s="8">
        <v>2098334</v>
      </c>
    </row>
    <row r="66" spans="1:5" x14ac:dyDescent="0.25">
      <c r="A66" s="22" t="s">
        <v>159</v>
      </c>
      <c r="B66" s="12">
        <f>SUM(B62:B65)</f>
        <v>4825172</v>
      </c>
      <c r="C66" s="5">
        <f>SUM(C62:C65)</f>
        <v>4824977</v>
      </c>
      <c r="D66" s="13">
        <f>SUM(D62:D65)</f>
        <v>195</v>
      </c>
      <c r="E66" s="7">
        <f>SUM(E62:E65)</f>
        <v>11415077</v>
      </c>
    </row>
    <row r="67" spans="1:5" x14ac:dyDescent="0.25">
      <c r="A67" s="24"/>
      <c r="B67" s="32"/>
      <c r="C67" s="33"/>
      <c r="D67" s="34"/>
      <c r="E67" s="35"/>
    </row>
    <row r="68" spans="1:5" x14ac:dyDescent="0.25">
      <c r="A68" s="22" t="s">
        <v>171</v>
      </c>
      <c r="B68" s="32"/>
      <c r="C68" s="33"/>
      <c r="D68" s="34"/>
      <c r="E68" s="35"/>
    </row>
    <row r="69" spans="1:5" x14ac:dyDescent="0.25">
      <c r="A69" s="25" t="s">
        <v>149</v>
      </c>
      <c r="B69" s="14">
        <v>23007875</v>
      </c>
      <c r="C69" s="6">
        <v>8055543</v>
      </c>
      <c r="D69" s="15">
        <v>14952332</v>
      </c>
      <c r="E69" s="8">
        <v>0</v>
      </c>
    </row>
    <row r="70" spans="1:5" x14ac:dyDescent="0.25">
      <c r="A70" s="25" t="s">
        <v>150</v>
      </c>
      <c r="B70" s="14">
        <v>23007875</v>
      </c>
      <c r="C70" s="6">
        <v>8055842</v>
      </c>
      <c r="D70" s="15">
        <v>14952033</v>
      </c>
      <c r="E70" s="8">
        <v>0</v>
      </c>
    </row>
    <row r="71" spans="1:5" x14ac:dyDescent="0.25">
      <c r="A71" s="25" t="s">
        <v>151</v>
      </c>
      <c r="B71" s="14">
        <v>23007875</v>
      </c>
      <c r="C71" s="6">
        <v>8055947</v>
      </c>
      <c r="D71" s="15">
        <v>14951928</v>
      </c>
      <c r="E71" s="8">
        <v>0</v>
      </c>
    </row>
    <row r="72" spans="1:5" x14ac:dyDescent="0.25">
      <c r="A72" s="25" t="s">
        <v>152</v>
      </c>
      <c r="B72" s="14">
        <v>23007875</v>
      </c>
      <c r="C72" s="6">
        <v>8055982</v>
      </c>
      <c r="D72" s="15">
        <v>14951893</v>
      </c>
      <c r="E72" s="8">
        <v>0</v>
      </c>
    </row>
    <row r="73" spans="1:5" x14ac:dyDescent="0.25">
      <c r="A73" s="22" t="s">
        <v>159</v>
      </c>
      <c r="B73" s="12">
        <f>SUM(B69:B72)</f>
        <v>92031500</v>
      </c>
      <c r="C73" s="5">
        <f>SUM(C69:C72)</f>
        <v>32223314</v>
      </c>
      <c r="D73" s="13">
        <f>SUM(D69:D72)</f>
        <v>59808186</v>
      </c>
      <c r="E73" s="7">
        <f>SUM(E69:E72)</f>
        <v>0</v>
      </c>
    </row>
    <row r="74" spans="1:5" x14ac:dyDescent="0.25">
      <c r="A74" s="24"/>
      <c r="B74" s="32"/>
      <c r="C74" s="33"/>
      <c r="D74" s="34"/>
      <c r="E74" s="35"/>
    </row>
    <row r="75" spans="1:5" x14ac:dyDescent="0.25">
      <c r="A75" s="22" t="s">
        <v>172</v>
      </c>
      <c r="B75" s="32"/>
      <c r="C75" s="33"/>
      <c r="D75" s="34"/>
      <c r="E75" s="35"/>
    </row>
    <row r="76" spans="1:5" x14ac:dyDescent="0.25">
      <c r="A76" s="25" t="s">
        <v>149</v>
      </c>
      <c r="B76" s="14">
        <v>0</v>
      </c>
      <c r="C76" s="6">
        <v>0</v>
      </c>
      <c r="D76" s="15">
        <v>0</v>
      </c>
      <c r="E76" s="8">
        <v>323665</v>
      </c>
    </row>
    <row r="77" spans="1:5" x14ac:dyDescent="0.25">
      <c r="A77" s="25" t="s">
        <v>150</v>
      </c>
      <c r="B77" s="14">
        <v>0</v>
      </c>
      <c r="C77" s="6">
        <v>0</v>
      </c>
      <c r="D77" s="15">
        <v>0</v>
      </c>
      <c r="E77" s="8">
        <v>335806</v>
      </c>
    </row>
    <row r="78" spans="1:5" x14ac:dyDescent="0.25">
      <c r="A78" s="25" t="s">
        <v>151</v>
      </c>
      <c r="B78" s="14">
        <v>0</v>
      </c>
      <c r="C78" s="6">
        <v>0</v>
      </c>
      <c r="D78" s="15">
        <v>0</v>
      </c>
      <c r="E78" s="8">
        <v>360060</v>
      </c>
    </row>
    <row r="79" spans="1:5" x14ac:dyDescent="0.25">
      <c r="A79" s="25" t="s">
        <v>152</v>
      </c>
      <c r="B79" s="14">
        <v>0</v>
      </c>
      <c r="C79" s="6">
        <v>0</v>
      </c>
      <c r="D79" s="15">
        <v>0</v>
      </c>
      <c r="E79" s="8">
        <v>345879</v>
      </c>
    </row>
    <row r="80" spans="1:5" x14ac:dyDescent="0.25">
      <c r="A80" s="22" t="s">
        <v>159</v>
      </c>
      <c r="B80" s="12">
        <f>SUM(B76:B79)</f>
        <v>0</v>
      </c>
      <c r="C80" s="5">
        <f>SUM(C76:C79)</f>
        <v>0</v>
      </c>
      <c r="D80" s="13">
        <f>SUM(D76:D79)</f>
        <v>0</v>
      </c>
      <c r="E80" s="7">
        <f>SUM(E76:E79)</f>
        <v>1365410</v>
      </c>
    </row>
    <row r="81" spans="1:5" x14ac:dyDescent="0.25">
      <c r="A81" s="24"/>
      <c r="B81" s="32"/>
      <c r="C81" s="33"/>
      <c r="D81" s="34"/>
      <c r="E81" s="35"/>
    </row>
    <row r="82" spans="1:5" x14ac:dyDescent="0.25">
      <c r="A82" s="22" t="s">
        <v>173</v>
      </c>
      <c r="B82" s="32"/>
      <c r="C82" s="33"/>
      <c r="D82" s="34"/>
      <c r="E82" s="35"/>
    </row>
    <row r="83" spans="1:5" x14ac:dyDescent="0.25">
      <c r="A83" s="25" t="s">
        <v>149</v>
      </c>
      <c r="B83" s="14">
        <v>0</v>
      </c>
      <c r="C83" s="6">
        <v>0</v>
      </c>
      <c r="D83" s="15">
        <v>0</v>
      </c>
      <c r="E83" s="8">
        <v>36333.46</v>
      </c>
    </row>
    <row r="84" spans="1:5" x14ac:dyDescent="0.25">
      <c r="A84" s="25" t="s">
        <v>150</v>
      </c>
      <c r="B84" s="14">
        <v>0</v>
      </c>
      <c r="C84" s="6">
        <v>0</v>
      </c>
      <c r="D84" s="15">
        <v>0</v>
      </c>
      <c r="E84" s="8">
        <v>40316.44</v>
      </c>
    </row>
    <row r="85" spans="1:5" x14ac:dyDescent="0.25">
      <c r="A85" s="25" t="s">
        <v>151</v>
      </c>
      <c r="B85" s="14">
        <v>0</v>
      </c>
      <c r="C85" s="6">
        <v>0</v>
      </c>
      <c r="D85" s="15">
        <v>0</v>
      </c>
      <c r="E85" s="8">
        <v>44299.42</v>
      </c>
    </row>
    <row r="86" spans="1:5" x14ac:dyDescent="0.25">
      <c r="A86" s="25" t="s">
        <v>152</v>
      </c>
      <c r="B86" s="14">
        <v>0</v>
      </c>
      <c r="C86" s="6">
        <v>0</v>
      </c>
      <c r="D86" s="15">
        <v>0</v>
      </c>
      <c r="E86" s="8">
        <v>48282.400000000001</v>
      </c>
    </row>
    <row r="87" spans="1:5" x14ac:dyDescent="0.25">
      <c r="A87" s="22" t="s">
        <v>159</v>
      </c>
      <c r="B87" s="12">
        <f>SUM(B83:B86)</f>
        <v>0</v>
      </c>
      <c r="C87" s="5">
        <f>SUM(C83:C86)</f>
        <v>0</v>
      </c>
      <c r="D87" s="13">
        <f>SUM(D83:D86)</f>
        <v>0</v>
      </c>
      <c r="E87" s="7">
        <f>SUM(E83:E86)</f>
        <v>169231.72</v>
      </c>
    </row>
    <row r="88" spans="1:5" x14ac:dyDescent="0.25">
      <c r="A88" s="24"/>
      <c r="B88" s="32"/>
      <c r="C88" s="33"/>
      <c r="D88" s="34"/>
      <c r="E88" s="35"/>
    </row>
    <row r="89" spans="1:5" x14ac:dyDescent="0.25">
      <c r="A89" s="22" t="s">
        <v>174</v>
      </c>
      <c r="B89" s="32"/>
      <c r="C89" s="33"/>
      <c r="D89" s="34"/>
      <c r="E89" s="35"/>
    </row>
    <row r="90" spans="1:5" x14ac:dyDescent="0.25">
      <c r="A90" s="25" t="s">
        <v>149</v>
      </c>
      <c r="B90" s="14">
        <v>0</v>
      </c>
      <c r="C90" s="6">
        <v>0</v>
      </c>
      <c r="D90" s="15">
        <v>0</v>
      </c>
      <c r="E90" s="8">
        <v>0</v>
      </c>
    </row>
    <row r="91" spans="1:5" x14ac:dyDescent="0.25">
      <c r="A91" s="25" t="s">
        <v>150</v>
      </c>
      <c r="B91" s="14">
        <v>0</v>
      </c>
      <c r="C91" s="6">
        <v>0</v>
      </c>
      <c r="D91" s="15">
        <v>0</v>
      </c>
      <c r="E91" s="8">
        <v>0</v>
      </c>
    </row>
    <row r="92" spans="1:5" x14ac:dyDescent="0.25">
      <c r="A92" s="25" t="s">
        <v>151</v>
      </c>
      <c r="B92" s="14">
        <v>0</v>
      </c>
      <c r="C92" s="6">
        <v>0</v>
      </c>
      <c r="D92" s="15">
        <v>0</v>
      </c>
      <c r="E92" s="8">
        <v>0</v>
      </c>
    </row>
    <row r="93" spans="1:5" x14ac:dyDescent="0.25">
      <c r="A93" s="25" t="s">
        <v>152</v>
      </c>
      <c r="B93" s="14">
        <v>0</v>
      </c>
      <c r="C93" s="6">
        <v>0</v>
      </c>
      <c r="D93" s="15">
        <v>0</v>
      </c>
      <c r="E93" s="8">
        <v>0</v>
      </c>
    </row>
    <row r="94" spans="1:5" x14ac:dyDescent="0.25">
      <c r="A94" s="22" t="s">
        <v>159</v>
      </c>
      <c r="B94" s="12">
        <f>SUM(B90:B93)</f>
        <v>0</v>
      </c>
      <c r="C94" s="5">
        <f>SUM(C90:C93)</f>
        <v>0</v>
      </c>
      <c r="D94" s="13">
        <f>SUM(D90:D93)</f>
        <v>0</v>
      </c>
      <c r="E94" s="7">
        <f>SUM(E90:E93)</f>
        <v>0</v>
      </c>
    </row>
    <row r="95" spans="1:5" x14ac:dyDescent="0.25">
      <c r="A95" s="24"/>
      <c r="B95" s="32"/>
      <c r="C95" s="33"/>
      <c r="D95" s="34"/>
      <c r="E95" s="35"/>
    </row>
    <row r="96" spans="1:5" x14ac:dyDescent="0.25">
      <c r="A96" s="22" t="s">
        <v>175</v>
      </c>
      <c r="B96" s="32"/>
      <c r="C96" s="33"/>
      <c r="D96" s="34"/>
      <c r="E96" s="35"/>
    </row>
    <row r="97" spans="1:5" x14ac:dyDescent="0.25">
      <c r="A97" s="25" t="s">
        <v>149</v>
      </c>
      <c r="B97" s="14">
        <v>272606.65000000002</v>
      </c>
      <c r="C97" s="6">
        <v>115115.11</v>
      </c>
      <c r="D97" s="15">
        <v>157491.54</v>
      </c>
      <c r="E97" s="8">
        <v>12057.2</v>
      </c>
    </row>
    <row r="98" spans="1:5" x14ac:dyDescent="0.25">
      <c r="A98" s="25" t="s">
        <v>150</v>
      </c>
      <c r="B98" s="14">
        <v>264689.91999999998</v>
      </c>
      <c r="C98" s="6">
        <v>50350.82</v>
      </c>
      <c r="D98" s="15">
        <v>214339.1</v>
      </c>
      <c r="E98" s="8">
        <v>14557.2</v>
      </c>
    </row>
    <row r="99" spans="1:5" x14ac:dyDescent="0.25">
      <c r="A99" s="25" t="s">
        <v>151</v>
      </c>
      <c r="B99" s="14">
        <v>268670.93</v>
      </c>
      <c r="C99" s="6">
        <v>75624.009999999995</v>
      </c>
      <c r="D99" s="15">
        <v>193046.92</v>
      </c>
      <c r="E99" s="8">
        <v>24933.200000000001</v>
      </c>
    </row>
    <row r="100" spans="1:5" x14ac:dyDescent="0.25">
      <c r="A100" s="25" t="s">
        <v>152</v>
      </c>
      <c r="B100" s="14">
        <v>268561.33</v>
      </c>
      <c r="C100" s="6">
        <v>100969.01</v>
      </c>
      <c r="D100" s="15">
        <v>167592.32000000001</v>
      </c>
      <c r="E100" s="8">
        <v>48113.8</v>
      </c>
    </row>
    <row r="101" spans="1:5" x14ac:dyDescent="0.25">
      <c r="A101" s="22" t="s">
        <v>159</v>
      </c>
      <c r="B101" s="12">
        <f>SUM(B97:B100)</f>
        <v>1074528.83</v>
      </c>
      <c r="C101" s="5">
        <f>SUM(C97:C100)</f>
        <v>342058.95</v>
      </c>
      <c r="D101" s="13">
        <f>SUM(D97:D100)</f>
        <v>732469.88000000012</v>
      </c>
      <c r="E101" s="7">
        <f>SUM(E97:E100)</f>
        <v>99661.400000000009</v>
      </c>
    </row>
    <row r="102" spans="1:5" x14ac:dyDescent="0.25">
      <c r="A102" s="24"/>
      <c r="B102" s="32"/>
      <c r="C102" s="33"/>
      <c r="D102" s="34"/>
      <c r="E102" s="35"/>
    </row>
    <row r="103" spans="1:5" x14ac:dyDescent="0.25">
      <c r="A103" s="22" t="s">
        <v>176</v>
      </c>
      <c r="B103" s="32"/>
      <c r="C103" s="33"/>
      <c r="D103" s="34"/>
      <c r="E103" s="35"/>
    </row>
    <row r="104" spans="1:5" x14ac:dyDescent="0.25">
      <c r="A104" s="25" t="s">
        <v>149</v>
      </c>
      <c r="B104" s="14">
        <v>175356.94</v>
      </c>
      <c r="C104" s="6">
        <v>77228</v>
      </c>
      <c r="D104" s="15">
        <v>98128.94</v>
      </c>
      <c r="E104" s="8">
        <v>11635745.359999999</v>
      </c>
    </row>
    <row r="105" spans="1:5" x14ac:dyDescent="0.25">
      <c r="A105" s="25" t="s">
        <v>150</v>
      </c>
      <c r="B105" s="14">
        <v>129893</v>
      </c>
      <c r="C105" s="6">
        <v>21667</v>
      </c>
      <c r="D105" s="15">
        <v>108226</v>
      </c>
      <c r="E105" s="8">
        <v>4309201</v>
      </c>
    </row>
    <row r="106" spans="1:5" x14ac:dyDescent="0.25">
      <c r="A106" s="25" t="s">
        <v>151</v>
      </c>
      <c r="B106" s="14">
        <v>129893</v>
      </c>
      <c r="C106" s="6">
        <v>32501</v>
      </c>
      <c r="D106" s="15">
        <v>97392</v>
      </c>
      <c r="E106" s="8">
        <v>4034173</v>
      </c>
    </row>
    <row r="107" spans="1:5" x14ac:dyDescent="0.25">
      <c r="A107" s="25" t="s">
        <v>152</v>
      </c>
      <c r="B107" s="14">
        <v>129893</v>
      </c>
      <c r="C107" s="6">
        <v>43335</v>
      </c>
      <c r="D107" s="15">
        <v>86558</v>
      </c>
      <c r="E107" s="8">
        <v>3739898</v>
      </c>
    </row>
    <row r="108" spans="1:5" x14ac:dyDescent="0.25">
      <c r="A108" s="22" t="s">
        <v>159</v>
      </c>
      <c r="B108" s="12">
        <f>SUM(B104:B107)</f>
        <v>565035.93999999994</v>
      </c>
      <c r="C108" s="5">
        <f>SUM(C104:C107)</f>
        <v>174731</v>
      </c>
      <c r="D108" s="13">
        <f>SUM(D104:D107)</f>
        <v>390304.94</v>
      </c>
      <c r="E108" s="7">
        <f>SUM(E104:E107)</f>
        <v>23719017.359999999</v>
      </c>
    </row>
    <row r="109" spans="1:5" x14ac:dyDescent="0.25">
      <c r="A109" s="24"/>
      <c r="B109" s="32"/>
      <c r="C109" s="33"/>
      <c r="D109" s="34"/>
      <c r="E109" s="35"/>
    </row>
    <row r="110" spans="1:5" x14ac:dyDescent="0.25">
      <c r="A110" s="22" t="s">
        <v>177</v>
      </c>
      <c r="B110" s="32"/>
      <c r="C110" s="33"/>
      <c r="D110" s="34"/>
      <c r="E110" s="35"/>
    </row>
    <row r="111" spans="1:5" x14ac:dyDescent="0.25">
      <c r="A111" s="25" t="s">
        <v>149</v>
      </c>
      <c r="B111" s="14">
        <v>482122</v>
      </c>
      <c r="C111" s="6">
        <v>188831</v>
      </c>
      <c r="D111" s="15">
        <v>293291</v>
      </c>
      <c r="E111" s="8">
        <v>76440</v>
      </c>
    </row>
    <row r="112" spans="1:5" x14ac:dyDescent="0.25">
      <c r="A112" s="25" t="s">
        <v>150</v>
      </c>
      <c r="B112" s="14">
        <v>482122</v>
      </c>
      <c r="C112" s="6">
        <v>200884</v>
      </c>
      <c r="D112" s="15">
        <v>281238</v>
      </c>
      <c r="E112" s="8">
        <v>76440</v>
      </c>
    </row>
    <row r="113" spans="1:5" x14ac:dyDescent="0.25">
      <c r="A113" s="25" t="s">
        <v>151</v>
      </c>
      <c r="B113" s="14">
        <v>482122</v>
      </c>
      <c r="C113" s="6">
        <v>212937</v>
      </c>
      <c r="D113" s="15">
        <v>269185</v>
      </c>
      <c r="E113" s="8">
        <v>75440</v>
      </c>
    </row>
    <row r="114" spans="1:5" x14ac:dyDescent="0.25">
      <c r="A114" s="25" t="s">
        <v>152</v>
      </c>
      <c r="B114" s="14">
        <v>482122</v>
      </c>
      <c r="C114" s="6">
        <v>224990</v>
      </c>
      <c r="D114" s="15">
        <v>257132</v>
      </c>
      <c r="E114" s="8">
        <v>75440</v>
      </c>
    </row>
    <row r="115" spans="1:5" x14ac:dyDescent="0.25">
      <c r="A115" s="22" t="s">
        <v>159</v>
      </c>
      <c r="B115" s="12">
        <f>SUM(B111:B114)</f>
        <v>1928488</v>
      </c>
      <c r="C115" s="5">
        <f>SUM(C111:C114)</f>
        <v>827642</v>
      </c>
      <c r="D115" s="13">
        <f>SUM(D111:D114)</f>
        <v>1100846</v>
      </c>
      <c r="E115" s="7">
        <f>SUM(E111:E114)</f>
        <v>303760</v>
      </c>
    </row>
    <row r="116" spans="1:5" x14ac:dyDescent="0.25">
      <c r="A116" s="24"/>
      <c r="B116" s="32"/>
      <c r="C116" s="33"/>
      <c r="D116" s="34"/>
      <c r="E116" s="35"/>
    </row>
    <row r="117" spans="1:5" x14ac:dyDescent="0.25">
      <c r="A117" s="22" t="s">
        <v>178</v>
      </c>
      <c r="B117" s="32"/>
      <c r="C117" s="33"/>
      <c r="D117" s="34"/>
      <c r="E117" s="35"/>
    </row>
    <row r="118" spans="1:5" x14ac:dyDescent="0.25">
      <c r="A118" s="25" t="s">
        <v>149</v>
      </c>
      <c r="B118" s="14">
        <v>0</v>
      </c>
      <c r="C118" s="6">
        <v>0</v>
      </c>
      <c r="D118" s="15">
        <v>0</v>
      </c>
      <c r="E118" s="8">
        <v>0</v>
      </c>
    </row>
    <row r="119" spans="1:5" x14ac:dyDescent="0.25">
      <c r="A119" s="25" t="s">
        <v>150</v>
      </c>
      <c r="B119" s="14">
        <v>0</v>
      </c>
      <c r="C119" s="6">
        <v>0</v>
      </c>
      <c r="D119" s="15">
        <v>0</v>
      </c>
      <c r="E119" s="8">
        <v>0</v>
      </c>
    </row>
    <row r="120" spans="1:5" x14ac:dyDescent="0.25">
      <c r="A120" s="25" t="s">
        <v>151</v>
      </c>
      <c r="B120" s="14">
        <v>0</v>
      </c>
      <c r="C120" s="6">
        <v>0</v>
      </c>
      <c r="D120" s="15">
        <v>0</v>
      </c>
      <c r="E120" s="8">
        <v>0</v>
      </c>
    </row>
    <row r="121" spans="1:5" x14ac:dyDescent="0.25">
      <c r="A121" s="25" t="s">
        <v>152</v>
      </c>
      <c r="B121" s="14">
        <v>33002818</v>
      </c>
      <c r="C121" s="6">
        <v>0</v>
      </c>
      <c r="D121" s="15">
        <v>33002818</v>
      </c>
      <c r="E121" s="8">
        <v>0</v>
      </c>
    </row>
    <row r="122" spans="1:5" x14ac:dyDescent="0.25">
      <c r="A122" s="22" t="s">
        <v>159</v>
      </c>
      <c r="B122" s="12">
        <f>SUM(B118:B121)</f>
        <v>33002818</v>
      </c>
      <c r="C122" s="5">
        <f>SUM(C118:C121)</f>
        <v>0</v>
      </c>
      <c r="D122" s="13">
        <f>SUM(D118:D121)</f>
        <v>33002818</v>
      </c>
      <c r="E122" s="7">
        <f>SUM(E118:E121)</f>
        <v>0</v>
      </c>
    </row>
    <row r="123" spans="1:5" x14ac:dyDescent="0.25">
      <c r="A123" s="24"/>
      <c r="B123" s="32"/>
      <c r="C123" s="33"/>
      <c r="D123" s="34"/>
      <c r="E123" s="35"/>
    </row>
    <row r="124" spans="1:5" x14ac:dyDescent="0.25">
      <c r="A124" s="22" t="s">
        <v>179</v>
      </c>
      <c r="B124" s="32"/>
      <c r="C124" s="33"/>
      <c r="D124" s="34"/>
      <c r="E124" s="35"/>
    </row>
    <row r="125" spans="1:5" x14ac:dyDescent="0.25">
      <c r="A125" s="25" t="s">
        <v>149</v>
      </c>
      <c r="B125" s="14">
        <v>0</v>
      </c>
      <c r="C125" s="6">
        <v>0</v>
      </c>
      <c r="D125" s="15">
        <v>0</v>
      </c>
      <c r="E125" s="8">
        <v>1354627</v>
      </c>
    </row>
    <row r="126" spans="1:5" x14ac:dyDescent="0.25">
      <c r="A126" s="25" t="s">
        <v>150</v>
      </c>
      <c r="B126" s="14">
        <v>0</v>
      </c>
      <c r="C126" s="6">
        <v>0</v>
      </c>
      <c r="D126" s="15">
        <v>0</v>
      </c>
      <c r="E126" s="8">
        <v>1354627</v>
      </c>
    </row>
    <row r="127" spans="1:5" x14ac:dyDescent="0.25">
      <c r="A127" s="25" t="s">
        <v>151</v>
      </c>
      <c r="B127" s="14">
        <v>0</v>
      </c>
      <c r="C127" s="6">
        <v>0</v>
      </c>
      <c r="D127" s="15">
        <v>0</v>
      </c>
      <c r="E127" s="8">
        <v>1354627</v>
      </c>
    </row>
    <row r="128" spans="1:5" x14ac:dyDescent="0.25">
      <c r="A128" s="25" t="s">
        <v>152</v>
      </c>
      <c r="B128" s="14">
        <v>35639490</v>
      </c>
      <c r="C128" s="6">
        <v>0</v>
      </c>
      <c r="D128" s="15">
        <v>35639490</v>
      </c>
      <c r="E128" s="8">
        <v>1354627</v>
      </c>
    </row>
    <row r="129" spans="1:5" x14ac:dyDescent="0.25">
      <c r="A129" s="22" t="s">
        <v>159</v>
      </c>
      <c r="B129" s="12">
        <f>SUM(B125:B128)</f>
        <v>35639490</v>
      </c>
      <c r="C129" s="5">
        <f>SUM(C125:C128)</f>
        <v>0</v>
      </c>
      <c r="D129" s="13">
        <f>SUM(D125:D128)</f>
        <v>35639490</v>
      </c>
      <c r="E129" s="7">
        <f>SUM(E125:E128)</f>
        <v>5418508</v>
      </c>
    </row>
    <row r="130" spans="1:5" x14ac:dyDescent="0.25">
      <c r="A130" s="24"/>
      <c r="B130" s="32"/>
      <c r="C130" s="33"/>
      <c r="D130" s="34"/>
      <c r="E130" s="35"/>
    </row>
    <row r="131" spans="1:5" x14ac:dyDescent="0.25">
      <c r="A131" s="22" t="s">
        <v>180</v>
      </c>
      <c r="B131" s="32"/>
      <c r="C131" s="33"/>
      <c r="D131" s="34"/>
      <c r="E131" s="35"/>
    </row>
    <row r="132" spans="1:5" x14ac:dyDescent="0.25">
      <c r="A132" s="25" t="s">
        <v>149</v>
      </c>
      <c r="B132" s="14" t="s">
        <v>194</v>
      </c>
      <c r="C132" s="6" t="s">
        <v>194</v>
      </c>
      <c r="D132" s="15" t="s">
        <v>194</v>
      </c>
      <c r="E132" s="8" t="s">
        <v>194</v>
      </c>
    </row>
    <row r="133" spans="1:5" x14ac:dyDescent="0.25">
      <c r="A133" s="25" t="s">
        <v>150</v>
      </c>
      <c r="B133" s="14" t="s">
        <v>194</v>
      </c>
      <c r="C133" s="6" t="s">
        <v>194</v>
      </c>
      <c r="D133" s="15" t="s">
        <v>194</v>
      </c>
      <c r="E133" s="8" t="s">
        <v>194</v>
      </c>
    </row>
    <row r="134" spans="1:5" x14ac:dyDescent="0.25">
      <c r="A134" s="25" t="s">
        <v>151</v>
      </c>
      <c r="B134" s="14" t="s">
        <v>194</v>
      </c>
      <c r="C134" s="6" t="s">
        <v>194</v>
      </c>
      <c r="D134" s="15" t="s">
        <v>194</v>
      </c>
      <c r="E134" s="8" t="s">
        <v>194</v>
      </c>
    </row>
    <row r="135" spans="1:5" x14ac:dyDescent="0.25">
      <c r="A135" s="25" t="s">
        <v>152</v>
      </c>
      <c r="B135" s="14" t="s">
        <v>194</v>
      </c>
      <c r="C135" s="6" t="s">
        <v>194</v>
      </c>
      <c r="D135" s="15" t="s">
        <v>194</v>
      </c>
      <c r="E135" s="8" t="s">
        <v>194</v>
      </c>
    </row>
    <row r="136" spans="1:5" x14ac:dyDescent="0.25">
      <c r="A136" s="22" t="s">
        <v>159</v>
      </c>
      <c r="B136" s="12">
        <f>SUM(B132:B135)</f>
        <v>0</v>
      </c>
      <c r="C136" s="5">
        <f>SUM(C132:C135)</f>
        <v>0</v>
      </c>
      <c r="D136" s="13">
        <f>SUM(D132:D135)</f>
        <v>0</v>
      </c>
      <c r="E136" s="7">
        <f>SUM(E132:E135)</f>
        <v>0</v>
      </c>
    </row>
    <row r="137" spans="1:5" x14ac:dyDescent="0.25">
      <c r="A137" s="24"/>
      <c r="B137" s="32"/>
      <c r="C137" s="33"/>
      <c r="D137" s="34"/>
      <c r="E137" s="35"/>
    </row>
    <row r="138" spans="1:5" x14ac:dyDescent="0.25">
      <c r="A138" s="22" t="s">
        <v>181</v>
      </c>
      <c r="B138" s="32"/>
      <c r="C138" s="33"/>
      <c r="D138" s="34"/>
      <c r="E138" s="35"/>
    </row>
    <row r="139" spans="1:5" x14ac:dyDescent="0.25">
      <c r="A139" s="25" t="s">
        <v>149</v>
      </c>
      <c r="B139" s="14">
        <v>50457</v>
      </c>
      <c r="C139" s="6">
        <v>0</v>
      </c>
      <c r="D139" s="15">
        <v>50457</v>
      </c>
      <c r="E139" s="8">
        <v>0</v>
      </c>
    </row>
    <row r="140" spans="1:5" x14ac:dyDescent="0.25">
      <c r="A140" s="25" t="s">
        <v>150</v>
      </c>
      <c r="B140" s="14">
        <v>38937</v>
      </c>
      <c r="C140" s="6">
        <v>0</v>
      </c>
      <c r="D140" s="15">
        <v>38937</v>
      </c>
      <c r="E140" s="8">
        <v>0</v>
      </c>
    </row>
    <row r="141" spans="1:5" x14ac:dyDescent="0.25">
      <c r="A141" s="25" t="s">
        <v>151</v>
      </c>
      <c r="B141" s="14">
        <v>27230</v>
      </c>
      <c r="C141" s="6">
        <v>0</v>
      </c>
      <c r="D141" s="15">
        <v>27230</v>
      </c>
      <c r="E141" s="8">
        <v>0</v>
      </c>
    </row>
    <row r="142" spans="1:5" x14ac:dyDescent="0.25">
      <c r="A142" s="25" t="s">
        <v>152</v>
      </c>
      <c r="B142" s="14">
        <v>15334.76</v>
      </c>
      <c r="C142" s="6">
        <v>0</v>
      </c>
      <c r="D142" s="15">
        <v>15334.76</v>
      </c>
      <c r="E142" s="8">
        <v>0</v>
      </c>
    </row>
    <row r="143" spans="1:5" x14ac:dyDescent="0.25">
      <c r="A143" s="22" t="s">
        <v>159</v>
      </c>
      <c r="B143" s="12">
        <f>SUM(B139:B142)</f>
        <v>131958.76</v>
      </c>
      <c r="C143" s="5">
        <f>SUM(C139:C142)</f>
        <v>0</v>
      </c>
      <c r="D143" s="13">
        <f>SUM(D139:D142)</f>
        <v>131958.76</v>
      </c>
      <c r="E143" s="7">
        <f>SUM(E139:E142)</f>
        <v>0</v>
      </c>
    </row>
    <row r="144" spans="1:5" x14ac:dyDescent="0.25">
      <c r="A144" s="24"/>
      <c r="B144" s="32"/>
      <c r="C144" s="33"/>
      <c r="D144" s="34"/>
      <c r="E144" s="35"/>
    </row>
    <row r="145" spans="1:5" x14ac:dyDescent="0.25">
      <c r="A145" s="22" t="s">
        <v>182</v>
      </c>
      <c r="B145" s="32"/>
      <c r="C145" s="33"/>
      <c r="D145" s="34"/>
      <c r="E145" s="35"/>
    </row>
    <row r="146" spans="1:5" x14ac:dyDescent="0.25">
      <c r="A146" s="25" t="s">
        <v>149</v>
      </c>
      <c r="B146" s="14">
        <v>0</v>
      </c>
      <c r="C146" s="6">
        <v>0</v>
      </c>
      <c r="D146" s="15">
        <v>0</v>
      </c>
      <c r="E146" s="8">
        <v>0</v>
      </c>
    </row>
    <row r="147" spans="1:5" x14ac:dyDescent="0.25">
      <c r="A147" s="25" t="s">
        <v>150</v>
      </c>
      <c r="B147" s="14">
        <v>0</v>
      </c>
      <c r="C147" s="6">
        <v>0</v>
      </c>
      <c r="D147" s="15">
        <v>0</v>
      </c>
      <c r="E147" s="8">
        <v>0</v>
      </c>
    </row>
    <row r="148" spans="1:5" x14ac:dyDescent="0.25">
      <c r="A148" s="25" t="s">
        <v>151</v>
      </c>
      <c r="B148" s="14">
        <v>0</v>
      </c>
      <c r="C148" s="6">
        <v>0</v>
      </c>
      <c r="D148" s="15">
        <v>0</v>
      </c>
      <c r="E148" s="8">
        <v>0</v>
      </c>
    </row>
    <row r="149" spans="1:5" x14ac:dyDescent="0.25">
      <c r="A149" s="25" t="s">
        <v>152</v>
      </c>
      <c r="B149" s="14">
        <v>0</v>
      </c>
      <c r="C149" s="6">
        <v>0</v>
      </c>
      <c r="D149" s="15">
        <v>0</v>
      </c>
      <c r="E149" s="8">
        <v>0</v>
      </c>
    </row>
    <row r="150" spans="1:5" x14ac:dyDescent="0.25">
      <c r="A150" s="22" t="s">
        <v>159</v>
      </c>
      <c r="B150" s="12">
        <f>SUM(B146:B149)</f>
        <v>0</v>
      </c>
      <c r="C150" s="5">
        <f>SUM(C146:C149)</f>
        <v>0</v>
      </c>
      <c r="D150" s="13">
        <f>SUM(D146:D149)</f>
        <v>0</v>
      </c>
      <c r="E150" s="7">
        <f>SUM(E146:E149)</f>
        <v>0</v>
      </c>
    </row>
    <row r="151" spans="1:5" x14ac:dyDescent="0.25">
      <c r="A151" s="24"/>
      <c r="B151" s="32"/>
      <c r="C151" s="33"/>
      <c r="D151" s="34"/>
      <c r="E151" s="35"/>
    </row>
    <row r="152" spans="1:5" x14ac:dyDescent="0.25">
      <c r="A152" s="22" t="s">
        <v>183</v>
      </c>
      <c r="B152" s="32"/>
      <c r="C152" s="33"/>
      <c r="D152" s="34"/>
      <c r="E152" s="35"/>
    </row>
    <row r="153" spans="1:5" x14ac:dyDescent="0.25">
      <c r="A153" s="25" t="s">
        <v>149</v>
      </c>
      <c r="B153" s="14">
        <v>0</v>
      </c>
      <c r="C153" s="6">
        <v>0</v>
      </c>
      <c r="D153" s="15">
        <v>0</v>
      </c>
      <c r="E153" s="8">
        <v>0</v>
      </c>
    </row>
    <row r="154" spans="1:5" x14ac:dyDescent="0.25">
      <c r="A154" s="25" t="s">
        <v>150</v>
      </c>
      <c r="B154" s="14">
        <v>0</v>
      </c>
      <c r="C154" s="6">
        <v>0</v>
      </c>
      <c r="D154" s="15">
        <v>0</v>
      </c>
      <c r="E154" s="8">
        <v>0</v>
      </c>
    </row>
    <row r="155" spans="1:5" x14ac:dyDescent="0.25">
      <c r="A155" s="25" t="s">
        <v>151</v>
      </c>
      <c r="B155" s="14">
        <v>0</v>
      </c>
      <c r="C155" s="6">
        <v>0</v>
      </c>
      <c r="D155" s="15">
        <v>0</v>
      </c>
      <c r="E155" s="8">
        <v>0</v>
      </c>
    </row>
    <row r="156" spans="1:5" x14ac:dyDescent="0.25">
      <c r="A156" s="25" t="s">
        <v>152</v>
      </c>
      <c r="B156" s="14">
        <v>0</v>
      </c>
      <c r="C156" s="6">
        <v>0</v>
      </c>
      <c r="D156" s="15">
        <v>0</v>
      </c>
      <c r="E156" s="8">
        <v>0</v>
      </c>
    </row>
    <row r="157" spans="1:5" x14ac:dyDescent="0.25">
      <c r="A157" s="22" t="s">
        <v>159</v>
      </c>
      <c r="B157" s="12">
        <f>SUM(B153:B156)</f>
        <v>0</v>
      </c>
      <c r="C157" s="5">
        <f>SUM(C153:C156)</f>
        <v>0</v>
      </c>
      <c r="D157" s="13">
        <f>SUM(D153:D156)</f>
        <v>0</v>
      </c>
      <c r="E157" s="7">
        <f>SUM(E153:E156)</f>
        <v>0</v>
      </c>
    </row>
    <row r="158" spans="1:5" x14ac:dyDescent="0.25">
      <c r="A158" s="24"/>
      <c r="B158" s="32"/>
      <c r="C158" s="33"/>
      <c r="D158" s="34"/>
      <c r="E158" s="35"/>
    </row>
    <row r="159" spans="1:5" x14ac:dyDescent="0.25">
      <c r="A159" s="22" t="s">
        <v>184</v>
      </c>
      <c r="B159" s="32"/>
      <c r="C159" s="33"/>
      <c r="D159" s="34"/>
      <c r="E159" s="35"/>
    </row>
    <row r="160" spans="1:5" x14ac:dyDescent="0.25">
      <c r="A160" s="25" t="s">
        <v>149</v>
      </c>
      <c r="B160" s="14">
        <v>9573653</v>
      </c>
      <c r="C160" s="6">
        <v>0</v>
      </c>
      <c r="D160" s="15">
        <v>9573653</v>
      </c>
      <c r="E160" s="8">
        <v>0</v>
      </c>
    </row>
    <row r="161" spans="1:5" x14ac:dyDescent="0.25">
      <c r="A161" s="25" t="s">
        <v>150</v>
      </c>
      <c r="B161" s="14">
        <v>9573653</v>
      </c>
      <c r="C161" s="6">
        <v>0</v>
      </c>
      <c r="D161" s="15">
        <v>9573653</v>
      </c>
      <c r="E161" s="8">
        <v>0</v>
      </c>
    </row>
    <row r="162" spans="1:5" x14ac:dyDescent="0.25">
      <c r="A162" s="25" t="s">
        <v>151</v>
      </c>
      <c r="B162" s="14">
        <v>9573653</v>
      </c>
      <c r="C162" s="6">
        <v>0</v>
      </c>
      <c r="D162" s="15">
        <v>9573653</v>
      </c>
      <c r="E162" s="8">
        <v>0</v>
      </c>
    </row>
    <row r="163" spans="1:5" x14ac:dyDescent="0.25">
      <c r="A163" s="25" t="s">
        <v>152</v>
      </c>
      <c r="B163" s="14">
        <v>9573653</v>
      </c>
      <c r="C163" s="6">
        <v>0</v>
      </c>
      <c r="D163" s="15">
        <v>9573653</v>
      </c>
      <c r="E163" s="8">
        <v>0</v>
      </c>
    </row>
    <row r="164" spans="1:5" x14ac:dyDescent="0.25">
      <c r="A164" s="22" t="s">
        <v>159</v>
      </c>
      <c r="B164" s="12">
        <f>SUM(B160:B163)</f>
        <v>38294612</v>
      </c>
      <c r="C164" s="5">
        <f>SUM(C160:C163)</f>
        <v>0</v>
      </c>
      <c r="D164" s="13">
        <f>SUM(D160:D163)</f>
        <v>38294612</v>
      </c>
      <c r="E164" s="7">
        <f>SUM(E160:E163)</f>
        <v>0</v>
      </c>
    </row>
    <row r="165" spans="1:5" x14ac:dyDescent="0.25">
      <c r="A165" s="24"/>
      <c r="B165" s="32"/>
      <c r="C165" s="33"/>
      <c r="D165" s="34"/>
      <c r="E165" s="35"/>
    </row>
    <row r="166" spans="1:5" x14ac:dyDescent="0.25">
      <c r="A166" s="22" t="s">
        <v>185</v>
      </c>
      <c r="B166" s="32"/>
      <c r="C166" s="33"/>
      <c r="D166" s="34"/>
      <c r="E166" s="35"/>
    </row>
    <row r="167" spans="1:5" x14ac:dyDescent="0.25">
      <c r="A167" s="25" t="s">
        <v>149</v>
      </c>
      <c r="B167" s="14">
        <v>0</v>
      </c>
      <c r="C167" s="6">
        <v>0</v>
      </c>
      <c r="D167" s="15">
        <v>0</v>
      </c>
      <c r="E167" s="8">
        <v>4116183.71</v>
      </c>
    </row>
    <row r="168" spans="1:5" x14ac:dyDescent="0.25">
      <c r="A168" s="25" t="s">
        <v>150</v>
      </c>
      <c r="B168" s="14">
        <v>0</v>
      </c>
      <c r="C168" s="6">
        <v>0</v>
      </c>
      <c r="D168" s="15">
        <v>0</v>
      </c>
      <c r="E168" s="8">
        <v>3959341.76</v>
      </c>
    </row>
    <row r="169" spans="1:5" x14ac:dyDescent="0.25">
      <c r="A169" s="25" t="s">
        <v>151</v>
      </c>
      <c r="B169" s="14">
        <v>0</v>
      </c>
      <c r="C169" s="6">
        <v>0</v>
      </c>
      <c r="D169" s="15">
        <v>0</v>
      </c>
      <c r="E169" s="8">
        <v>3801685.04</v>
      </c>
    </row>
    <row r="170" spans="1:5" x14ac:dyDescent="0.25">
      <c r="A170" s="25" t="s">
        <v>152</v>
      </c>
      <c r="B170" s="14">
        <v>0</v>
      </c>
      <c r="C170" s="6">
        <v>0</v>
      </c>
      <c r="D170" s="15">
        <v>0</v>
      </c>
      <c r="E170" s="8">
        <v>3784679.84</v>
      </c>
    </row>
    <row r="171" spans="1:5" x14ac:dyDescent="0.25">
      <c r="A171" s="22" t="s">
        <v>159</v>
      </c>
      <c r="B171" s="12">
        <f>SUM(B167:B170)</f>
        <v>0</v>
      </c>
      <c r="C171" s="5">
        <f>SUM(C167:C170)</f>
        <v>0</v>
      </c>
      <c r="D171" s="13">
        <f>SUM(D167:D170)</f>
        <v>0</v>
      </c>
      <c r="E171" s="7">
        <f>SUM(E167:E170)</f>
        <v>15661890.35</v>
      </c>
    </row>
    <row r="172" spans="1:5" x14ac:dyDescent="0.25">
      <c r="A172" s="24"/>
      <c r="B172" s="32"/>
      <c r="C172" s="33"/>
      <c r="D172" s="34"/>
      <c r="E172" s="35"/>
    </row>
    <row r="173" spans="1:5" x14ac:dyDescent="0.25">
      <c r="A173" s="22" t="s">
        <v>186</v>
      </c>
      <c r="B173" s="32"/>
      <c r="C173" s="33"/>
      <c r="D173" s="34"/>
      <c r="E173" s="35"/>
    </row>
    <row r="174" spans="1:5" x14ac:dyDescent="0.25">
      <c r="A174" s="25" t="s">
        <v>149</v>
      </c>
      <c r="B174" s="14">
        <v>0</v>
      </c>
      <c r="C174" s="6">
        <v>0</v>
      </c>
      <c r="D174" s="15">
        <v>0</v>
      </c>
      <c r="E174" s="8">
        <v>0</v>
      </c>
    </row>
    <row r="175" spans="1:5" x14ac:dyDescent="0.25">
      <c r="A175" s="25" t="s">
        <v>150</v>
      </c>
      <c r="B175" s="14">
        <v>0</v>
      </c>
      <c r="C175" s="6">
        <v>0</v>
      </c>
      <c r="D175" s="15">
        <v>0</v>
      </c>
      <c r="E175" s="8">
        <v>0</v>
      </c>
    </row>
    <row r="176" spans="1:5" x14ac:dyDescent="0.25">
      <c r="A176" s="25" t="s">
        <v>151</v>
      </c>
      <c r="B176" s="14">
        <v>0</v>
      </c>
      <c r="C176" s="6">
        <v>0</v>
      </c>
      <c r="D176" s="15">
        <v>0</v>
      </c>
      <c r="E176" s="8">
        <v>0</v>
      </c>
    </row>
    <row r="177" spans="1:5" x14ac:dyDescent="0.25">
      <c r="A177" s="25" t="s">
        <v>152</v>
      </c>
      <c r="B177" s="14">
        <v>0</v>
      </c>
      <c r="C177" s="6">
        <v>0</v>
      </c>
      <c r="D177" s="15">
        <v>0</v>
      </c>
      <c r="E177" s="8">
        <v>0</v>
      </c>
    </row>
    <row r="178" spans="1:5" x14ac:dyDescent="0.25">
      <c r="A178" s="22" t="s">
        <v>159</v>
      </c>
      <c r="B178" s="12">
        <f>SUM(B174:B177)</f>
        <v>0</v>
      </c>
      <c r="C178" s="5">
        <f>SUM(C174:C177)</f>
        <v>0</v>
      </c>
      <c r="D178" s="13">
        <f>SUM(D174:D177)</f>
        <v>0</v>
      </c>
      <c r="E178" s="7">
        <f>SUM(E174:E177)</f>
        <v>0</v>
      </c>
    </row>
    <row r="179" spans="1:5" x14ac:dyDescent="0.25">
      <c r="A179" s="24"/>
      <c r="B179" s="32"/>
      <c r="C179" s="33"/>
      <c r="D179" s="34"/>
      <c r="E179" s="35"/>
    </row>
    <row r="180" spans="1:5" x14ac:dyDescent="0.25">
      <c r="A180" s="22" t="s">
        <v>187</v>
      </c>
      <c r="B180" s="32"/>
      <c r="C180" s="33"/>
      <c r="D180" s="34"/>
      <c r="E180" s="35"/>
    </row>
    <row r="181" spans="1:5" x14ac:dyDescent="0.25">
      <c r="A181" s="25" t="s">
        <v>149</v>
      </c>
      <c r="B181" s="14" t="s">
        <v>194</v>
      </c>
      <c r="C181" s="6" t="s">
        <v>194</v>
      </c>
      <c r="D181" s="15" t="s">
        <v>194</v>
      </c>
      <c r="E181" s="8" t="s">
        <v>194</v>
      </c>
    </row>
    <row r="182" spans="1:5" x14ac:dyDescent="0.25">
      <c r="A182" s="25" t="s">
        <v>150</v>
      </c>
      <c r="B182" s="14" t="s">
        <v>194</v>
      </c>
      <c r="C182" s="6" t="s">
        <v>194</v>
      </c>
      <c r="D182" s="15" t="s">
        <v>194</v>
      </c>
      <c r="E182" s="8" t="s">
        <v>194</v>
      </c>
    </row>
    <row r="183" spans="1:5" x14ac:dyDescent="0.25">
      <c r="A183" s="25" t="s">
        <v>151</v>
      </c>
      <c r="B183" s="14" t="s">
        <v>194</v>
      </c>
      <c r="C183" s="6" t="s">
        <v>194</v>
      </c>
      <c r="D183" s="15" t="s">
        <v>194</v>
      </c>
      <c r="E183" s="8" t="s">
        <v>194</v>
      </c>
    </row>
    <row r="184" spans="1:5" x14ac:dyDescent="0.25">
      <c r="A184" s="25" t="s">
        <v>152</v>
      </c>
      <c r="B184" s="14" t="s">
        <v>194</v>
      </c>
      <c r="C184" s="6" t="s">
        <v>194</v>
      </c>
      <c r="D184" s="15" t="s">
        <v>194</v>
      </c>
      <c r="E184" s="8" t="s">
        <v>194</v>
      </c>
    </row>
    <row r="185" spans="1:5" x14ac:dyDescent="0.25">
      <c r="A185" s="22" t="s">
        <v>159</v>
      </c>
      <c r="B185" s="12">
        <f>SUM(B181:B184)</f>
        <v>0</v>
      </c>
      <c r="C185" s="5">
        <f>SUM(C181:C184)</f>
        <v>0</v>
      </c>
      <c r="D185" s="13">
        <f>SUM(D181:D184)</f>
        <v>0</v>
      </c>
      <c r="E185" s="7">
        <f>SUM(E181:E184)</f>
        <v>0</v>
      </c>
    </row>
    <row r="186" spans="1:5" x14ac:dyDescent="0.25">
      <c r="A186" s="24"/>
      <c r="B186" s="32"/>
      <c r="C186" s="33"/>
      <c r="D186" s="34"/>
      <c r="E186" s="35"/>
    </row>
    <row r="187" spans="1:5" x14ac:dyDescent="0.25">
      <c r="A187" s="22" t="s">
        <v>188</v>
      </c>
      <c r="B187" s="32"/>
      <c r="C187" s="33"/>
      <c r="D187" s="34"/>
      <c r="E187" s="35"/>
    </row>
    <row r="188" spans="1:5" x14ac:dyDescent="0.25">
      <c r="A188" s="25" t="s">
        <v>149</v>
      </c>
      <c r="B188" s="14">
        <v>0</v>
      </c>
      <c r="C188" s="6">
        <v>0</v>
      </c>
      <c r="D188" s="15">
        <v>0</v>
      </c>
      <c r="E188" s="8">
        <v>3894029</v>
      </c>
    </row>
    <row r="189" spans="1:5" x14ac:dyDescent="0.25">
      <c r="A189" s="25" t="s">
        <v>150</v>
      </c>
      <c r="B189" s="14">
        <v>0</v>
      </c>
      <c r="C189" s="6">
        <v>0</v>
      </c>
      <c r="D189" s="15">
        <v>0</v>
      </c>
      <c r="E189" s="8">
        <v>3894029</v>
      </c>
    </row>
    <row r="190" spans="1:5" x14ac:dyDescent="0.25">
      <c r="A190" s="25" t="s">
        <v>151</v>
      </c>
      <c r="B190" s="14">
        <v>0</v>
      </c>
      <c r="C190" s="6">
        <v>0</v>
      </c>
      <c r="D190" s="15">
        <v>0</v>
      </c>
      <c r="E190" s="8">
        <v>3894029</v>
      </c>
    </row>
    <row r="191" spans="1:5" x14ac:dyDescent="0.25">
      <c r="A191" s="25" t="s">
        <v>152</v>
      </c>
      <c r="B191" s="14">
        <v>1238659</v>
      </c>
      <c r="C191" s="6">
        <v>0</v>
      </c>
      <c r="D191" s="15">
        <v>1238659</v>
      </c>
      <c r="E191" s="8">
        <v>3894029</v>
      </c>
    </row>
    <row r="192" spans="1:5" x14ac:dyDescent="0.25">
      <c r="A192" s="22" t="s">
        <v>159</v>
      </c>
      <c r="B192" s="12">
        <f>SUM(B188:B191)</f>
        <v>1238659</v>
      </c>
      <c r="C192" s="5">
        <f>SUM(C188:C191)</f>
        <v>0</v>
      </c>
      <c r="D192" s="13">
        <f>SUM(D188:D191)</f>
        <v>1238659</v>
      </c>
      <c r="E192" s="7">
        <f>SUM(E188:E191)</f>
        <v>15576116</v>
      </c>
    </row>
    <row r="193" spans="1:5" x14ac:dyDescent="0.25">
      <c r="A193" s="24"/>
      <c r="B193" s="32"/>
      <c r="C193" s="33"/>
      <c r="D193" s="34"/>
      <c r="E193" s="35"/>
    </row>
    <row r="194" spans="1:5" x14ac:dyDescent="0.25">
      <c r="A194" s="22" t="s">
        <v>189</v>
      </c>
      <c r="B194" s="32"/>
      <c r="C194" s="33"/>
      <c r="D194" s="34"/>
      <c r="E194" s="35"/>
    </row>
    <row r="195" spans="1:5" x14ac:dyDescent="0.25">
      <c r="A195" s="25" t="s">
        <v>149</v>
      </c>
      <c r="B195" s="14">
        <v>0</v>
      </c>
      <c r="C195" s="6">
        <v>0</v>
      </c>
      <c r="D195" s="15">
        <v>0</v>
      </c>
      <c r="E195" s="8">
        <v>13804</v>
      </c>
    </row>
    <row r="196" spans="1:5" x14ac:dyDescent="0.25">
      <c r="A196" s="25" t="s">
        <v>150</v>
      </c>
      <c r="B196" s="14">
        <v>0</v>
      </c>
      <c r="C196" s="6">
        <v>0</v>
      </c>
      <c r="D196" s="15">
        <v>0</v>
      </c>
      <c r="E196" s="8">
        <v>9668</v>
      </c>
    </row>
    <row r="197" spans="1:5" x14ac:dyDescent="0.25">
      <c r="A197" s="25" t="s">
        <v>151</v>
      </c>
      <c r="B197" s="14">
        <v>0</v>
      </c>
      <c r="C197" s="6">
        <v>0</v>
      </c>
      <c r="D197" s="15">
        <v>0</v>
      </c>
      <c r="E197" s="8">
        <v>18046</v>
      </c>
    </row>
    <row r="198" spans="1:5" x14ac:dyDescent="0.25">
      <c r="A198" s="25" t="s">
        <v>152</v>
      </c>
      <c r="B198" s="14">
        <v>0</v>
      </c>
      <c r="C198" s="6">
        <v>0</v>
      </c>
      <c r="D198" s="15">
        <v>0</v>
      </c>
      <c r="E198" s="8">
        <v>48766</v>
      </c>
    </row>
    <row r="199" spans="1:5" x14ac:dyDescent="0.25">
      <c r="A199" s="22" t="s">
        <v>159</v>
      </c>
      <c r="B199" s="12">
        <f>SUM(B195:B198)</f>
        <v>0</v>
      </c>
      <c r="C199" s="5">
        <f>SUM(C195:C198)</f>
        <v>0</v>
      </c>
      <c r="D199" s="13">
        <f>SUM(D195:D198)</f>
        <v>0</v>
      </c>
      <c r="E199" s="7">
        <f>SUM(E195:E198)</f>
        <v>90284</v>
      </c>
    </row>
    <row r="200" spans="1:5" x14ac:dyDescent="0.25">
      <c r="A200" s="24"/>
      <c r="B200" s="32"/>
      <c r="C200" s="33"/>
      <c r="D200" s="34"/>
      <c r="E200" s="35"/>
    </row>
    <row r="201" spans="1:5" x14ac:dyDescent="0.25">
      <c r="A201" s="22" t="s">
        <v>190</v>
      </c>
      <c r="B201" s="32"/>
      <c r="C201" s="33"/>
      <c r="D201" s="34"/>
      <c r="E201" s="35"/>
    </row>
    <row r="202" spans="1:5" x14ac:dyDescent="0.25">
      <c r="A202" s="25" t="s">
        <v>149</v>
      </c>
      <c r="B202" s="14">
        <v>6162462</v>
      </c>
      <c r="C202" s="6">
        <v>0</v>
      </c>
      <c r="D202" s="15">
        <v>6162462</v>
      </c>
      <c r="E202" s="8">
        <v>608521</v>
      </c>
    </row>
    <row r="203" spans="1:5" x14ac:dyDescent="0.25">
      <c r="A203" s="25" t="s">
        <v>150</v>
      </c>
      <c r="B203" s="14">
        <v>5995909</v>
      </c>
      <c r="C203" s="6">
        <v>0</v>
      </c>
      <c r="D203" s="15">
        <v>5995909</v>
      </c>
      <c r="E203" s="8">
        <v>537308</v>
      </c>
    </row>
    <row r="204" spans="1:5" x14ac:dyDescent="0.25">
      <c r="A204" s="25" t="s">
        <v>151</v>
      </c>
      <c r="B204" s="14">
        <v>5829356</v>
      </c>
      <c r="C204" s="6">
        <v>0</v>
      </c>
      <c r="D204" s="15">
        <v>5829356</v>
      </c>
      <c r="E204" s="8">
        <v>465415</v>
      </c>
    </row>
    <row r="205" spans="1:5" x14ac:dyDescent="0.25">
      <c r="A205" s="25" t="s">
        <v>152</v>
      </c>
      <c r="B205" s="14">
        <v>5662803</v>
      </c>
      <c r="C205" s="6">
        <v>0</v>
      </c>
      <c r="D205" s="15">
        <v>5662803</v>
      </c>
      <c r="E205" s="8">
        <v>392838</v>
      </c>
    </row>
    <row r="206" spans="1:5" x14ac:dyDescent="0.25">
      <c r="A206" s="22" t="s">
        <v>159</v>
      </c>
      <c r="B206" s="12">
        <f>SUM(B202:B205)</f>
        <v>23650530</v>
      </c>
      <c r="C206" s="5">
        <f>SUM(C202:C205)</f>
        <v>0</v>
      </c>
      <c r="D206" s="13">
        <f>SUM(D202:D205)</f>
        <v>23650530</v>
      </c>
      <c r="E206" s="7">
        <f>SUM(E202:E205)</f>
        <v>2004082</v>
      </c>
    </row>
    <row r="207" spans="1:5" x14ac:dyDescent="0.25">
      <c r="A207" s="24"/>
      <c r="B207" s="32"/>
      <c r="C207" s="33"/>
      <c r="D207" s="34"/>
      <c r="E207" s="35"/>
    </row>
    <row r="208" spans="1:5" x14ac:dyDescent="0.25">
      <c r="A208" s="22" t="s">
        <v>191</v>
      </c>
      <c r="B208" s="32"/>
      <c r="C208" s="33"/>
      <c r="D208" s="34"/>
      <c r="E208" s="35"/>
    </row>
    <row r="209" spans="1:5" x14ac:dyDescent="0.25">
      <c r="A209" s="25" t="s">
        <v>149</v>
      </c>
      <c r="B209" s="14">
        <v>23912595.170000002</v>
      </c>
      <c r="C209" s="6">
        <v>0</v>
      </c>
      <c r="D209" s="15">
        <v>23912595.170000002</v>
      </c>
      <c r="E209" s="8">
        <v>0</v>
      </c>
    </row>
    <row r="210" spans="1:5" x14ac:dyDescent="0.25">
      <c r="A210" s="25" t="s">
        <v>150</v>
      </c>
      <c r="B210" s="14">
        <v>23912595.170000002</v>
      </c>
      <c r="C210" s="6">
        <v>0</v>
      </c>
      <c r="D210" s="15">
        <v>23912595.170000002</v>
      </c>
      <c r="E210" s="8">
        <v>0</v>
      </c>
    </row>
    <row r="211" spans="1:5" x14ac:dyDescent="0.25">
      <c r="A211" s="25" t="s">
        <v>151</v>
      </c>
      <c r="B211" s="14">
        <v>23912595.170000002</v>
      </c>
      <c r="C211" s="6">
        <v>0</v>
      </c>
      <c r="D211" s="15">
        <v>23912595.170000002</v>
      </c>
      <c r="E211" s="8">
        <v>0</v>
      </c>
    </row>
    <row r="212" spans="1:5" x14ac:dyDescent="0.25">
      <c r="A212" s="25" t="s">
        <v>152</v>
      </c>
      <c r="B212" s="14">
        <v>23912595.170000002</v>
      </c>
      <c r="C212" s="6">
        <v>0</v>
      </c>
      <c r="D212" s="15">
        <v>23912595.170000002</v>
      </c>
      <c r="E212" s="8">
        <v>0</v>
      </c>
    </row>
    <row r="213" spans="1:5" ht="15.75" thickBot="1" x14ac:dyDescent="0.3">
      <c r="A213" s="26" t="s">
        <v>159</v>
      </c>
      <c r="B213" s="16">
        <f>SUM(B209:B212)</f>
        <v>95650380.680000007</v>
      </c>
      <c r="C213" s="21">
        <f>SUM(C209:C212)</f>
        <v>0</v>
      </c>
      <c r="D213" s="17">
        <f>SUM(D209:D212)</f>
        <v>95650380.680000007</v>
      </c>
      <c r="E213" s="9">
        <f>SUM(E209:E212)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D13"/>
    <mergeCell ref="A13:A14"/>
    <mergeCell ref="E13:E14"/>
  </mergeCells>
  <phoneticPr fontId="16" type="noConversion"/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M213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4" customWidth="1"/>
    <col min="5" max="5" width="19.85546875" style="44" bestFit="1" customWidth="1"/>
    <col min="6" max="6" width="19.140625" style="44" customWidth="1"/>
    <col min="7" max="8" width="19.85546875" style="44" bestFit="1" customWidth="1"/>
    <col min="9" max="9" width="19.140625" style="44" customWidth="1"/>
    <col min="10" max="10" width="19.85546875" style="44" bestFit="1" customWidth="1"/>
    <col min="11" max="11" width="19.140625" style="44" customWidth="1"/>
    <col min="12" max="13" width="20.28515625" style="44" bestFit="1" customWidth="1"/>
    <col min="14" max="16384" width="9.140625" style="1"/>
  </cols>
  <sheetData>
    <row r="6" spans="1:13" ht="18" x14ac:dyDescent="0.25">
      <c r="A6" s="2" t="str">
        <f>Contents!A7</f>
        <v>Nevada Healthcare Quarterly Reports</v>
      </c>
    </row>
    <row r="7" spans="1:13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</row>
    <row r="8" spans="1:13" ht="18.75" x14ac:dyDescent="0.3">
      <c r="A8" s="42" t="s">
        <v>133</v>
      </c>
      <c r="B8" s="47"/>
      <c r="C8" s="45"/>
      <c r="D8" s="45"/>
      <c r="E8" s="45"/>
      <c r="F8" s="45"/>
      <c r="G8" s="45"/>
    </row>
    <row r="9" spans="1:13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</row>
    <row r="10" spans="1:13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</row>
    <row r="11" spans="1:13" x14ac:dyDescent="0.25">
      <c r="A11" s="3"/>
      <c r="B11" s="45"/>
      <c r="C11" s="45"/>
      <c r="D11" s="45"/>
      <c r="E11" s="45"/>
      <c r="F11" s="45"/>
      <c r="G11" s="45"/>
    </row>
    <row r="12" spans="1:13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</row>
    <row r="13" spans="1:13" s="48" customFormat="1" x14ac:dyDescent="0.25">
      <c r="A13" s="54" t="s">
        <v>19</v>
      </c>
      <c r="B13" s="51" t="s">
        <v>92</v>
      </c>
      <c r="C13" s="52"/>
      <c r="D13" s="52"/>
      <c r="E13" s="52"/>
      <c r="F13" s="60"/>
      <c r="G13" s="61"/>
      <c r="H13" s="62" t="s">
        <v>134</v>
      </c>
      <c r="I13" s="63"/>
      <c r="J13" s="56"/>
      <c r="K13" s="62" t="s">
        <v>135</v>
      </c>
      <c r="L13" s="63"/>
      <c r="M13" s="56"/>
    </row>
    <row r="14" spans="1:13" s="48" customFormat="1" ht="63.75" customHeight="1" thickBot="1" x14ac:dyDescent="0.3">
      <c r="A14" s="64"/>
      <c r="B14" s="30" t="s">
        <v>136</v>
      </c>
      <c r="C14" s="29" t="s">
        <v>137</v>
      </c>
      <c r="D14" s="29" t="s">
        <v>138</v>
      </c>
      <c r="E14" s="29" t="s">
        <v>139</v>
      </c>
      <c r="F14" s="29" t="s">
        <v>140</v>
      </c>
      <c r="G14" s="31" t="s">
        <v>141</v>
      </c>
      <c r="H14" s="30" t="s">
        <v>142</v>
      </c>
      <c r="I14" s="29" t="s">
        <v>143</v>
      </c>
      <c r="J14" s="31" t="s">
        <v>144</v>
      </c>
      <c r="K14" s="30" t="s">
        <v>94</v>
      </c>
      <c r="L14" s="29" t="s">
        <v>95</v>
      </c>
      <c r="M14" s="31" t="s">
        <v>145</v>
      </c>
    </row>
    <row r="15" spans="1:13" x14ac:dyDescent="0.25">
      <c r="A15" s="22" t="s">
        <v>160</v>
      </c>
      <c r="B15" s="12">
        <f t="shared" ref="B15:M15" si="0">SUM(B16:B17)</f>
        <v>87927793.839999989</v>
      </c>
      <c r="C15" s="5">
        <f t="shared" si="0"/>
        <v>72612774.569999993</v>
      </c>
      <c r="D15" s="5">
        <f t="shared" si="0"/>
        <v>20423483.48</v>
      </c>
      <c r="E15" s="5">
        <f t="shared" si="0"/>
        <v>-446541.03000000119</v>
      </c>
      <c r="F15" s="5">
        <f t="shared" si="0"/>
        <v>71181346.060000002</v>
      </c>
      <c r="G15" s="13">
        <f t="shared" si="0"/>
        <v>251698856.92000002</v>
      </c>
      <c r="H15" s="12">
        <f t="shared" si="0"/>
        <v>106398490.93000001</v>
      </c>
      <c r="I15" s="5">
        <f t="shared" si="0"/>
        <v>108463339.41</v>
      </c>
      <c r="J15" s="13">
        <f t="shared" si="0"/>
        <v>214861830.34000003</v>
      </c>
      <c r="K15" s="12">
        <f t="shared" si="0"/>
        <v>466560687.25999999</v>
      </c>
      <c r="L15" s="5">
        <f t="shared" si="0"/>
        <v>1029689889.4300001</v>
      </c>
      <c r="M15" s="13">
        <f t="shared" si="0"/>
        <v>1496250576.6900001</v>
      </c>
    </row>
    <row r="16" spans="1:13" x14ac:dyDescent="0.25">
      <c r="A16" s="23" t="s">
        <v>146</v>
      </c>
      <c r="B16" s="12">
        <f>B24+B31+B38+B45+B52+B59+B66+B73+B80+B87+B94+B101+B108+B115+B122+B129+B136+B143+B150+B157+B164</f>
        <v>78285708.039999992</v>
      </c>
      <c r="C16" s="5">
        <f t="shared" ref="C16:M16" si="1">C24+C31+C38+C45+C52+C59+C66+C73+C80+C87+C94+C101+C108+C115+C122+C129+C136+C143+C150+C157+C164</f>
        <v>56079560.219999999</v>
      </c>
      <c r="D16" s="5">
        <f t="shared" si="1"/>
        <v>18617439.48</v>
      </c>
      <c r="E16" s="5">
        <f t="shared" si="1"/>
        <v>-70975553.920000002</v>
      </c>
      <c r="F16" s="5">
        <f t="shared" si="1"/>
        <v>54961810.100000001</v>
      </c>
      <c r="G16" s="13">
        <f t="shared" si="1"/>
        <v>136968963.92000002</v>
      </c>
      <c r="H16" s="12">
        <f t="shared" si="1"/>
        <v>51782415.930000007</v>
      </c>
      <c r="I16" s="5">
        <f t="shared" si="1"/>
        <v>85631962.219999999</v>
      </c>
      <c r="J16" s="13">
        <f t="shared" si="1"/>
        <v>137414378.15000001</v>
      </c>
      <c r="K16" s="12">
        <f t="shared" si="1"/>
        <v>274383342.06999999</v>
      </c>
      <c r="L16" s="5">
        <f t="shared" si="1"/>
        <v>888571000.85000002</v>
      </c>
      <c r="M16" s="13">
        <f t="shared" si="1"/>
        <v>1162954342.9200001</v>
      </c>
    </row>
    <row r="17" spans="1:13" x14ac:dyDescent="0.25">
      <c r="A17" s="23" t="s">
        <v>147</v>
      </c>
      <c r="B17" s="12">
        <f>B171+B178+B185+B192+B199+B206+B213</f>
        <v>9642085.8000000007</v>
      </c>
      <c r="C17" s="5">
        <f t="shared" ref="C17:M17" si="2">C171+C178+C185+C192+C199+C206+C213</f>
        <v>16533214.35</v>
      </c>
      <c r="D17" s="5">
        <f t="shared" si="2"/>
        <v>1806044</v>
      </c>
      <c r="E17" s="5">
        <f t="shared" si="2"/>
        <v>70529012.890000001</v>
      </c>
      <c r="F17" s="5">
        <f t="shared" si="2"/>
        <v>16219535.960000001</v>
      </c>
      <c r="G17" s="13">
        <f t="shared" si="2"/>
        <v>114729893</v>
      </c>
      <c r="H17" s="12">
        <f t="shared" si="2"/>
        <v>54616075</v>
      </c>
      <c r="I17" s="5">
        <f t="shared" si="2"/>
        <v>22831377.189999998</v>
      </c>
      <c r="J17" s="13">
        <f t="shared" si="2"/>
        <v>77447452.190000013</v>
      </c>
      <c r="K17" s="12">
        <f t="shared" si="2"/>
        <v>192177345.19</v>
      </c>
      <c r="L17" s="5">
        <f t="shared" si="2"/>
        <v>141118888.57999998</v>
      </c>
      <c r="M17" s="13">
        <f t="shared" si="2"/>
        <v>333296233.77000004</v>
      </c>
    </row>
    <row r="18" spans="1:13" x14ac:dyDescent="0.25">
      <c r="A18" s="24"/>
      <c r="B18" s="32"/>
      <c r="C18" s="33"/>
      <c r="D18" s="33"/>
      <c r="E18" s="33"/>
      <c r="F18" s="33"/>
      <c r="G18" s="34"/>
      <c r="H18" s="32"/>
      <c r="I18" s="33"/>
      <c r="J18" s="34"/>
      <c r="K18" s="32"/>
      <c r="L18" s="33"/>
      <c r="M18" s="34"/>
    </row>
    <row r="19" spans="1:13" x14ac:dyDescent="0.25">
      <c r="A19" s="22" t="s">
        <v>164</v>
      </c>
      <c r="B19" s="32"/>
      <c r="C19" s="33"/>
      <c r="D19" s="33"/>
      <c r="E19" s="33"/>
      <c r="F19" s="33"/>
      <c r="G19" s="34"/>
      <c r="H19" s="32"/>
      <c r="I19" s="33"/>
      <c r="J19" s="34"/>
      <c r="K19" s="32"/>
      <c r="L19" s="33"/>
      <c r="M19" s="34"/>
    </row>
    <row r="20" spans="1:13" x14ac:dyDescent="0.25">
      <c r="A20" s="25" t="s">
        <v>149</v>
      </c>
      <c r="B20" s="14">
        <v>5903087</v>
      </c>
      <c r="C20" s="6">
        <v>1812915</v>
      </c>
      <c r="D20" s="6">
        <v>0</v>
      </c>
      <c r="E20" s="6">
        <v>298027</v>
      </c>
      <c r="F20" s="6">
        <v>5746312</v>
      </c>
      <c r="G20" s="15">
        <v>13760341</v>
      </c>
      <c r="H20" s="14">
        <v>0</v>
      </c>
      <c r="I20" s="6">
        <v>193024</v>
      </c>
      <c r="J20" s="15">
        <v>193024</v>
      </c>
      <c r="K20" s="14">
        <v>13953365</v>
      </c>
      <c r="L20" s="6">
        <v>-2516645</v>
      </c>
      <c r="M20" s="15">
        <v>11436720</v>
      </c>
    </row>
    <row r="21" spans="1:13" x14ac:dyDescent="0.25">
      <c r="A21" s="25" t="s">
        <v>150</v>
      </c>
      <c r="B21" s="14">
        <v>6371713</v>
      </c>
      <c r="C21" s="6">
        <v>1478957</v>
      </c>
      <c r="D21" s="6">
        <v>0</v>
      </c>
      <c r="E21" s="6">
        <v>404506</v>
      </c>
      <c r="F21" s="6">
        <v>5813068</v>
      </c>
      <c r="G21" s="15">
        <v>14068244</v>
      </c>
      <c r="H21" s="14">
        <v>0</v>
      </c>
      <c r="I21" s="6">
        <v>105606</v>
      </c>
      <c r="J21" s="15">
        <v>105606</v>
      </c>
      <c r="K21" s="14">
        <v>14173850</v>
      </c>
      <c r="L21" s="6">
        <v>-2484314</v>
      </c>
      <c r="M21" s="15">
        <v>11689536</v>
      </c>
    </row>
    <row r="22" spans="1:13" x14ac:dyDescent="0.25">
      <c r="A22" s="25" t="s">
        <v>151</v>
      </c>
      <c r="B22" s="14">
        <v>7176743</v>
      </c>
      <c r="C22" s="6">
        <v>1199420</v>
      </c>
      <c r="D22" s="6">
        <v>0</v>
      </c>
      <c r="E22" s="6">
        <v>85379</v>
      </c>
      <c r="F22" s="6">
        <v>5803067</v>
      </c>
      <c r="G22" s="15">
        <v>14264609</v>
      </c>
      <c r="H22" s="14">
        <v>0</v>
      </c>
      <c r="I22" s="6">
        <v>103318</v>
      </c>
      <c r="J22" s="15">
        <v>103318</v>
      </c>
      <c r="K22" s="14">
        <v>14367927</v>
      </c>
      <c r="L22" s="6">
        <v>-2459007</v>
      </c>
      <c r="M22" s="15">
        <v>11908920</v>
      </c>
    </row>
    <row r="23" spans="1:13" x14ac:dyDescent="0.25">
      <c r="A23" s="25" t="s">
        <v>152</v>
      </c>
      <c r="B23" s="14">
        <v>7273069</v>
      </c>
      <c r="C23" s="6">
        <v>1180869</v>
      </c>
      <c r="D23" s="6">
        <v>0</v>
      </c>
      <c r="E23" s="6">
        <v>681520</v>
      </c>
      <c r="F23" s="6">
        <v>5743619</v>
      </c>
      <c r="G23" s="15">
        <v>14879077</v>
      </c>
      <c r="H23" s="14">
        <v>0</v>
      </c>
      <c r="I23" s="6">
        <v>130487</v>
      </c>
      <c r="J23" s="15">
        <v>130487</v>
      </c>
      <c r="K23" s="14">
        <v>15009564</v>
      </c>
      <c r="L23" s="6">
        <v>-2453392</v>
      </c>
      <c r="M23" s="15">
        <v>12556172</v>
      </c>
    </row>
    <row r="24" spans="1:13" x14ac:dyDescent="0.25">
      <c r="A24" s="22" t="s">
        <v>159</v>
      </c>
      <c r="B24" s="12">
        <f t="shared" ref="B24:G24" si="3">SUM(B20:B23)</f>
        <v>26724612</v>
      </c>
      <c r="C24" s="5">
        <f t="shared" si="3"/>
        <v>5672161</v>
      </c>
      <c r="D24" s="5">
        <f t="shared" si="3"/>
        <v>0</v>
      </c>
      <c r="E24" s="5">
        <f t="shared" si="3"/>
        <v>1469432</v>
      </c>
      <c r="F24" s="5">
        <f t="shared" si="3"/>
        <v>23106066</v>
      </c>
      <c r="G24" s="13">
        <f t="shared" si="3"/>
        <v>56972271</v>
      </c>
      <c r="H24" s="12">
        <f t="shared" ref="H24:M24" si="4">SUM(H20:H23)</f>
        <v>0</v>
      </c>
      <c r="I24" s="5">
        <f t="shared" si="4"/>
        <v>532435</v>
      </c>
      <c r="J24" s="13">
        <f t="shared" si="4"/>
        <v>532435</v>
      </c>
      <c r="K24" s="12">
        <f t="shared" si="4"/>
        <v>57504706</v>
      </c>
      <c r="L24" s="5">
        <f t="shared" si="4"/>
        <v>-9913358</v>
      </c>
      <c r="M24" s="13">
        <f t="shared" si="4"/>
        <v>47591348</v>
      </c>
    </row>
    <row r="25" spans="1:13" x14ac:dyDescent="0.25">
      <c r="A25" s="24"/>
      <c r="B25" s="32"/>
      <c r="C25" s="33"/>
      <c r="D25" s="33"/>
      <c r="E25" s="33"/>
      <c r="F25" s="33"/>
      <c r="G25" s="34"/>
      <c r="H25" s="32"/>
      <c r="I25" s="33"/>
      <c r="J25" s="34"/>
      <c r="K25" s="32"/>
      <c r="L25" s="33"/>
      <c r="M25" s="34"/>
    </row>
    <row r="26" spans="1:13" x14ac:dyDescent="0.25">
      <c r="A26" s="22" t="s">
        <v>165</v>
      </c>
      <c r="B26" s="32"/>
      <c r="C26" s="33"/>
      <c r="D26" s="33"/>
      <c r="E26" s="33"/>
      <c r="F26" s="33"/>
      <c r="G26" s="34"/>
      <c r="H26" s="32"/>
      <c r="I26" s="33"/>
      <c r="J26" s="34"/>
      <c r="K26" s="32"/>
      <c r="L26" s="33"/>
      <c r="M26" s="34"/>
    </row>
    <row r="27" spans="1:13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15">
        <v>0</v>
      </c>
      <c r="H27" s="14">
        <v>0</v>
      </c>
      <c r="I27" s="6">
        <v>0</v>
      </c>
      <c r="J27" s="15">
        <v>0</v>
      </c>
      <c r="K27" s="14">
        <v>0</v>
      </c>
      <c r="L27" s="6">
        <v>0</v>
      </c>
      <c r="M27" s="15">
        <v>0</v>
      </c>
    </row>
    <row r="28" spans="1:13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15">
        <v>0</v>
      </c>
      <c r="H28" s="14">
        <v>0</v>
      </c>
      <c r="I28" s="6">
        <v>0</v>
      </c>
      <c r="J28" s="15">
        <v>0</v>
      </c>
      <c r="K28" s="14">
        <v>0</v>
      </c>
      <c r="L28" s="6">
        <v>0</v>
      </c>
      <c r="M28" s="15">
        <v>0</v>
      </c>
    </row>
    <row r="29" spans="1:13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15">
        <v>0</v>
      </c>
      <c r="H29" s="14">
        <v>0</v>
      </c>
      <c r="I29" s="6">
        <v>0</v>
      </c>
      <c r="J29" s="15">
        <v>0</v>
      </c>
      <c r="K29" s="14">
        <v>0</v>
      </c>
      <c r="L29" s="6">
        <v>0</v>
      </c>
      <c r="M29" s="15">
        <v>0</v>
      </c>
    </row>
    <row r="30" spans="1:13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15">
        <v>0</v>
      </c>
      <c r="H30" s="14">
        <v>0</v>
      </c>
      <c r="I30" s="6">
        <v>0</v>
      </c>
      <c r="J30" s="15">
        <v>0</v>
      </c>
      <c r="K30" s="14">
        <v>0</v>
      </c>
      <c r="L30" s="6">
        <v>0</v>
      </c>
      <c r="M30" s="15">
        <v>0</v>
      </c>
    </row>
    <row r="31" spans="1:13" x14ac:dyDescent="0.25">
      <c r="A31" s="22" t="s">
        <v>159</v>
      </c>
      <c r="B31" s="12">
        <f t="shared" ref="B31:G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13">
        <f t="shared" si="5"/>
        <v>0</v>
      </c>
      <c r="H31" s="12">
        <f t="shared" ref="H31:M31" si="6">SUM(H27:H30)</f>
        <v>0</v>
      </c>
      <c r="I31" s="5">
        <f t="shared" si="6"/>
        <v>0</v>
      </c>
      <c r="J31" s="13">
        <f t="shared" si="6"/>
        <v>0</v>
      </c>
      <c r="K31" s="12">
        <f t="shared" si="6"/>
        <v>0</v>
      </c>
      <c r="L31" s="5">
        <f t="shared" si="6"/>
        <v>0</v>
      </c>
      <c r="M31" s="13">
        <f t="shared" si="6"/>
        <v>0</v>
      </c>
    </row>
    <row r="32" spans="1:13" x14ac:dyDescent="0.25">
      <c r="A32" s="24"/>
      <c r="B32" s="32"/>
      <c r="C32" s="33"/>
      <c r="D32" s="33"/>
      <c r="E32" s="33"/>
      <c r="F32" s="33"/>
      <c r="G32" s="34"/>
      <c r="H32" s="32"/>
      <c r="I32" s="33"/>
      <c r="J32" s="34"/>
      <c r="K32" s="32"/>
      <c r="L32" s="33"/>
      <c r="M32" s="34"/>
    </row>
    <row r="33" spans="1:13" x14ac:dyDescent="0.25">
      <c r="A33" s="22" t="s">
        <v>166</v>
      </c>
      <c r="B33" s="32"/>
      <c r="C33" s="33"/>
      <c r="D33" s="33"/>
      <c r="E33" s="33"/>
      <c r="F33" s="33"/>
      <c r="G33" s="34"/>
      <c r="H33" s="32"/>
      <c r="I33" s="33"/>
      <c r="J33" s="34"/>
      <c r="K33" s="32"/>
      <c r="L33" s="33"/>
      <c r="M33" s="34"/>
    </row>
    <row r="34" spans="1:13" x14ac:dyDescent="0.25">
      <c r="A34" s="25" t="s">
        <v>149</v>
      </c>
      <c r="B34" s="14">
        <v>2621563</v>
      </c>
      <c r="C34" s="6">
        <v>152353.29</v>
      </c>
      <c r="D34" s="6">
        <v>0</v>
      </c>
      <c r="E34" s="6">
        <v>3013651.69</v>
      </c>
      <c r="F34" s="6">
        <v>0</v>
      </c>
      <c r="G34" s="15">
        <v>5787567.9800000004</v>
      </c>
      <c r="H34" s="14">
        <v>0</v>
      </c>
      <c r="I34" s="6">
        <v>0</v>
      </c>
      <c r="J34" s="15">
        <v>0</v>
      </c>
      <c r="K34" s="14">
        <v>5787567.9800000004</v>
      </c>
      <c r="L34" s="6">
        <v>1356450.63</v>
      </c>
      <c r="M34" s="15">
        <v>7144018.6100000003</v>
      </c>
    </row>
    <row r="35" spans="1:13" x14ac:dyDescent="0.25">
      <c r="A35" s="25" t="s">
        <v>150</v>
      </c>
      <c r="B35" s="14">
        <v>1976602.28</v>
      </c>
      <c r="C35" s="6">
        <v>329118.99</v>
      </c>
      <c r="D35" s="6">
        <v>0</v>
      </c>
      <c r="E35" s="6">
        <v>3164417.71</v>
      </c>
      <c r="F35" s="6">
        <v>1329.8</v>
      </c>
      <c r="G35" s="15">
        <v>5471468.7800000003</v>
      </c>
      <c r="H35" s="14">
        <v>0</v>
      </c>
      <c r="I35" s="6">
        <v>0</v>
      </c>
      <c r="J35" s="15">
        <v>0</v>
      </c>
      <c r="K35" s="14">
        <v>5471468.7800000003</v>
      </c>
      <c r="L35" s="6">
        <v>2731909.65</v>
      </c>
      <c r="M35" s="15">
        <v>8203378.4299999997</v>
      </c>
    </row>
    <row r="36" spans="1:13" x14ac:dyDescent="0.25">
      <c r="A36" s="25" t="s">
        <v>151</v>
      </c>
      <c r="B36" s="14">
        <v>1191089.3</v>
      </c>
      <c r="C36" s="6">
        <v>157037.85999999999</v>
      </c>
      <c r="D36" s="6">
        <v>0</v>
      </c>
      <c r="E36" s="6">
        <v>3211847.85</v>
      </c>
      <c r="F36" s="6">
        <v>1334.8</v>
      </c>
      <c r="G36" s="15">
        <v>4561309.8099999996</v>
      </c>
      <c r="H36" s="14">
        <v>0</v>
      </c>
      <c r="I36" s="6">
        <v>0</v>
      </c>
      <c r="J36" s="15">
        <v>0</v>
      </c>
      <c r="K36" s="14">
        <v>4561309.8099999996</v>
      </c>
      <c r="L36" s="6">
        <v>3732179.82</v>
      </c>
      <c r="M36" s="15">
        <v>8293489.6299999999</v>
      </c>
    </row>
    <row r="37" spans="1:13" x14ac:dyDescent="0.25">
      <c r="A37" s="25" t="s">
        <v>152</v>
      </c>
      <c r="B37" s="14">
        <v>908132.04</v>
      </c>
      <c r="C37" s="6">
        <v>373915.28</v>
      </c>
      <c r="D37" s="6">
        <v>0</v>
      </c>
      <c r="E37" s="6">
        <v>3730098.19</v>
      </c>
      <c r="F37" s="6">
        <v>1617.26</v>
      </c>
      <c r="G37" s="15">
        <v>5013762.7699999996</v>
      </c>
      <c r="H37" s="14">
        <v>0</v>
      </c>
      <c r="I37" s="6">
        <v>0</v>
      </c>
      <c r="J37" s="15">
        <v>0</v>
      </c>
      <c r="K37" s="14">
        <v>5013762.7699999996</v>
      </c>
      <c r="L37" s="6">
        <v>3594977.01</v>
      </c>
      <c r="M37" s="15">
        <v>8608739.7799999993</v>
      </c>
    </row>
    <row r="38" spans="1:13" x14ac:dyDescent="0.25">
      <c r="A38" s="22" t="s">
        <v>159</v>
      </c>
      <c r="B38" s="12">
        <f t="shared" ref="B38:G38" si="7">SUM(B34:B37)</f>
        <v>6697386.6200000001</v>
      </c>
      <c r="C38" s="5">
        <f t="shared" si="7"/>
        <v>1012425.42</v>
      </c>
      <c r="D38" s="5">
        <f t="shared" si="7"/>
        <v>0</v>
      </c>
      <c r="E38" s="5">
        <f t="shared" si="7"/>
        <v>13120015.439999999</v>
      </c>
      <c r="F38" s="5">
        <f t="shared" si="7"/>
        <v>4281.8599999999997</v>
      </c>
      <c r="G38" s="13">
        <f t="shared" si="7"/>
        <v>20834109.34</v>
      </c>
      <c r="H38" s="12">
        <f t="shared" ref="H38:M38" si="8">SUM(H34:H37)</f>
        <v>0</v>
      </c>
      <c r="I38" s="5">
        <f t="shared" si="8"/>
        <v>0</v>
      </c>
      <c r="J38" s="13">
        <f t="shared" si="8"/>
        <v>0</v>
      </c>
      <c r="K38" s="12">
        <f t="shared" si="8"/>
        <v>20834109.34</v>
      </c>
      <c r="L38" s="5">
        <f t="shared" si="8"/>
        <v>11415517.109999999</v>
      </c>
      <c r="M38" s="13">
        <f t="shared" si="8"/>
        <v>32249626.449999996</v>
      </c>
    </row>
    <row r="39" spans="1:13" x14ac:dyDescent="0.25">
      <c r="A39" s="24"/>
      <c r="B39" s="32"/>
      <c r="C39" s="33"/>
      <c r="D39" s="33"/>
      <c r="E39" s="33"/>
      <c r="F39" s="33"/>
      <c r="G39" s="34"/>
      <c r="H39" s="32"/>
      <c r="I39" s="33"/>
      <c r="J39" s="34"/>
      <c r="K39" s="32"/>
      <c r="L39" s="33"/>
      <c r="M39" s="34"/>
    </row>
    <row r="40" spans="1:13" x14ac:dyDescent="0.25">
      <c r="A40" s="22" t="s">
        <v>167</v>
      </c>
      <c r="B40" s="32"/>
      <c r="C40" s="33"/>
      <c r="D40" s="33"/>
      <c r="E40" s="33"/>
      <c r="F40" s="33"/>
      <c r="G40" s="34"/>
      <c r="H40" s="32"/>
      <c r="I40" s="33"/>
      <c r="J40" s="34"/>
      <c r="K40" s="32"/>
      <c r="L40" s="33"/>
      <c r="M40" s="34"/>
    </row>
    <row r="41" spans="1:13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15" t="s">
        <v>194</v>
      </c>
      <c r="H41" s="14" t="s">
        <v>194</v>
      </c>
      <c r="I41" s="6" t="s">
        <v>194</v>
      </c>
      <c r="J41" s="15" t="s">
        <v>194</v>
      </c>
      <c r="K41" s="14" t="s">
        <v>194</v>
      </c>
      <c r="L41" s="6" t="s">
        <v>194</v>
      </c>
      <c r="M41" s="15" t="s">
        <v>194</v>
      </c>
    </row>
    <row r="42" spans="1:13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15" t="s">
        <v>194</v>
      </c>
      <c r="H42" s="14" t="s">
        <v>194</v>
      </c>
      <c r="I42" s="6" t="s">
        <v>194</v>
      </c>
      <c r="J42" s="15" t="s">
        <v>194</v>
      </c>
      <c r="K42" s="14" t="s">
        <v>194</v>
      </c>
      <c r="L42" s="6" t="s">
        <v>194</v>
      </c>
      <c r="M42" s="15" t="s">
        <v>194</v>
      </c>
    </row>
    <row r="43" spans="1:13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15" t="s">
        <v>194</v>
      </c>
      <c r="H43" s="14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15" t="s">
        <v>194</v>
      </c>
    </row>
    <row r="44" spans="1:13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15" t="s">
        <v>194</v>
      </c>
      <c r="H44" s="14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15" t="s">
        <v>194</v>
      </c>
    </row>
    <row r="45" spans="1:13" x14ac:dyDescent="0.25">
      <c r="A45" s="22" t="s">
        <v>159</v>
      </c>
      <c r="B45" s="12">
        <f t="shared" ref="B45:G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13">
        <f t="shared" si="9"/>
        <v>0</v>
      </c>
      <c r="H45" s="12">
        <f t="shared" ref="H45:M45" si="10">SUM(H41:H44)</f>
        <v>0</v>
      </c>
      <c r="I45" s="5">
        <f t="shared" si="10"/>
        <v>0</v>
      </c>
      <c r="J45" s="13">
        <f t="shared" si="10"/>
        <v>0</v>
      </c>
      <c r="K45" s="12">
        <f t="shared" si="10"/>
        <v>0</v>
      </c>
      <c r="L45" s="5">
        <f t="shared" si="10"/>
        <v>0</v>
      </c>
      <c r="M45" s="13">
        <f t="shared" si="10"/>
        <v>0</v>
      </c>
    </row>
    <row r="46" spans="1:13" x14ac:dyDescent="0.25">
      <c r="A46" s="24"/>
      <c r="B46" s="32"/>
      <c r="C46" s="33"/>
      <c r="D46" s="33"/>
      <c r="E46" s="33"/>
      <c r="F46" s="33"/>
      <c r="G46" s="34"/>
      <c r="H46" s="32"/>
      <c r="I46" s="33"/>
      <c r="J46" s="34"/>
      <c r="K46" s="32"/>
      <c r="L46" s="33"/>
      <c r="M46" s="34"/>
    </row>
    <row r="47" spans="1:13" x14ac:dyDescent="0.25">
      <c r="A47" s="22" t="s">
        <v>168</v>
      </c>
      <c r="B47" s="32"/>
      <c r="C47" s="33"/>
      <c r="D47" s="33"/>
      <c r="E47" s="33"/>
      <c r="F47" s="33"/>
      <c r="G47" s="34"/>
      <c r="H47" s="32"/>
      <c r="I47" s="33"/>
      <c r="J47" s="34"/>
      <c r="K47" s="32"/>
      <c r="L47" s="33"/>
      <c r="M47" s="34"/>
    </row>
    <row r="48" spans="1:13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15" t="s">
        <v>194</v>
      </c>
      <c r="H48" s="14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15" t="s">
        <v>194</v>
      </c>
    </row>
    <row r="49" spans="1:13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15" t="s">
        <v>194</v>
      </c>
      <c r="H49" s="14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15" t="s">
        <v>194</v>
      </c>
    </row>
    <row r="50" spans="1:13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15" t="s">
        <v>194</v>
      </c>
      <c r="H50" s="14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15" t="s">
        <v>194</v>
      </c>
    </row>
    <row r="51" spans="1:13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15" t="s">
        <v>194</v>
      </c>
      <c r="H51" s="14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15" t="s">
        <v>194</v>
      </c>
    </row>
    <row r="52" spans="1:13" x14ac:dyDescent="0.25">
      <c r="A52" s="22" t="s">
        <v>159</v>
      </c>
      <c r="B52" s="12">
        <f t="shared" ref="B52:G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13">
        <f t="shared" si="11"/>
        <v>0</v>
      </c>
      <c r="H52" s="12">
        <f t="shared" ref="H52:M52" si="12">SUM(H48:H51)</f>
        <v>0</v>
      </c>
      <c r="I52" s="5">
        <f t="shared" si="12"/>
        <v>0</v>
      </c>
      <c r="J52" s="13">
        <f t="shared" si="12"/>
        <v>0</v>
      </c>
      <c r="K52" s="12">
        <f t="shared" si="12"/>
        <v>0</v>
      </c>
      <c r="L52" s="5">
        <f t="shared" si="12"/>
        <v>0</v>
      </c>
      <c r="M52" s="13">
        <f t="shared" si="12"/>
        <v>0</v>
      </c>
    </row>
    <row r="53" spans="1:13" x14ac:dyDescent="0.25">
      <c r="A53" s="24"/>
      <c r="B53" s="32"/>
      <c r="C53" s="33"/>
      <c r="D53" s="33"/>
      <c r="E53" s="33"/>
      <c r="F53" s="33"/>
      <c r="G53" s="34"/>
      <c r="H53" s="32"/>
      <c r="I53" s="33"/>
      <c r="J53" s="34"/>
      <c r="K53" s="32"/>
      <c r="L53" s="33"/>
      <c r="M53" s="34"/>
    </row>
    <row r="54" spans="1:13" x14ac:dyDescent="0.25">
      <c r="A54" s="22" t="s">
        <v>169</v>
      </c>
      <c r="B54" s="32"/>
      <c r="C54" s="33"/>
      <c r="D54" s="33"/>
      <c r="E54" s="33"/>
      <c r="F54" s="33"/>
      <c r="G54" s="34"/>
      <c r="H54" s="32"/>
      <c r="I54" s="33"/>
      <c r="J54" s="34"/>
      <c r="K54" s="32"/>
      <c r="L54" s="33"/>
      <c r="M54" s="34"/>
    </row>
    <row r="55" spans="1:13" x14ac:dyDescent="0.25">
      <c r="A55" s="25" t="s">
        <v>149</v>
      </c>
      <c r="B55" s="14">
        <v>280109</v>
      </c>
      <c r="C55" s="6">
        <v>930622</v>
      </c>
      <c r="D55" s="6">
        <v>0</v>
      </c>
      <c r="E55" s="6">
        <v>0</v>
      </c>
      <c r="F55" s="6">
        <v>1178422</v>
      </c>
      <c r="G55" s="15">
        <v>2389153</v>
      </c>
      <c r="H55" s="14">
        <v>0</v>
      </c>
      <c r="I55" s="6">
        <v>3276491</v>
      </c>
      <c r="J55" s="15">
        <v>3276491</v>
      </c>
      <c r="K55" s="14">
        <v>5665644</v>
      </c>
      <c r="L55" s="6">
        <v>19853130</v>
      </c>
      <c r="M55" s="15">
        <v>25518774</v>
      </c>
    </row>
    <row r="56" spans="1:13" x14ac:dyDescent="0.25">
      <c r="A56" s="25" t="s">
        <v>150</v>
      </c>
      <c r="B56" s="14">
        <v>374249</v>
      </c>
      <c r="C56" s="6">
        <v>686694</v>
      </c>
      <c r="D56" s="6">
        <v>0</v>
      </c>
      <c r="E56" s="6">
        <v>0</v>
      </c>
      <c r="F56" s="6">
        <v>1237377</v>
      </c>
      <c r="G56" s="15">
        <v>2298320</v>
      </c>
      <c r="H56" s="14">
        <v>0</v>
      </c>
      <c r="I56" s="6">
        <v>2940342</v>
      </c>
      <c r="J56" s="15">
        <v>2940342</v>
      </c>
      <c r="K56" s="14">
        <v>5238662</v>
      </c>
      <c r="L56" s="6">
        <v>20625337</v>
      </c>
      <c r="M56" s="15">
        <v>25863999</v>
      </c>
    </row>
    <row r="57" spans="1:13" x14ac:dyDescent="0.25">
      <c r="A57" s="25" t="s">
        <v>151</v>
      </c>
      <c r="B57" s="14">
        <v>331911</v>
      </c>
      <c r="C57" s="6">
        <v>567609</v>
      </c>
      <c r="D57" s="6">
        <v>0</v>
      </c>
      <c r="E57" s="6">
        <v>0</v>
      </c>
      <c r="F57" s="6">
        <v>1212341</v>
      </c>
      <c r="G57" s="15">
        <v>2111861</v>
      </c>
      <c r="H57" s="14">
        <v>0</v>
      </c>
      <c r="I57" s="6">
        <v>2599448</v>
      </c>
      <c r="J57" s="15">
        <v>2599448</v>
      </c>
      <c r="K57" s="14">
        <v>4711309</v>
      </c>
      <c r="L57" s="6">
        <v>18049057</v>
      </c>
      <c r="M57" s="15">
        <v>22760366</v>
      </c>
    </row>
    <row r="58" spans="1:13" x14ac:dyDescent="0.25">
      <c r="A58" s="25" t="s">
        <v>152</v>
      </c>
      <c r="B58" s="14">
        <v>416850</v>
      </c>
      <c r="C58" s="6">
        <v>843435</v>
      </c>
      <c r="D58" s="6">
        <v>0</v>
      </c>
      <c r="E58" s="6">
        <v>0</v>
      </c>
      <c r="F58" s="6">
        <v>1264832</v>
      </c>
      <c r="G58" s="15">
        <v>2525117</v>
      </c>
      <c r="H58" s="14">
        <v>0</v>
      </c>
      <c r="I58" s="6">
        <v>2053227</v>
      </c>
      <c r="J58" s="15">
        <v>2053227</v>
      </c>
      <c r="K58" s="14">
        <v>4578344</v>
      </c>
      <c r="L58" s="6">
        <v>17778438</v>
      </c>
      <c r="M58" s="15">
        <v>22356782</v>
      </c>
    </row>
    <row r="59" spans="1:13" x14ac:dyDescent="0.25">
      <c r="A59" s="22" t="s">
        <v>159</v>
      </c>
      <c r="B59" s="12">
        <f t="shared" ref="B59:G59" si="13">SUM(B55:B58)</f>
        <v>1403119</v>
      </c>
      <c r="C59" s="5">
        <f t="shared" si="13"/>
        <v>3028360</v>
      </c>
      <c r="D59" s="5">
        <f t="shared" si="13"/>
        <v>0</v>
      </c>
      <c r="E59" s="5">
        <f t="shared" si="13"/>
        <v>0</v>
      </c>
      <c r="F59" s="5">
        <f t="shared" si="13"/>
        <v>4892972</v>
      </c>
      <c r="G59" s="13">
        <f t="shared" si="13"/>
        <v>9324451</v>
      </c>
      <c r="H59" s="12">
        <f t="shared" ref="H59:M59" si="14">SUM(H55:H58)</f>
        <v>0</v>
      </c>
      <c r="I59" s="5">
        <f t="shared" si="14"/>
        <v>10869508</v>
      </c>
      <c r="J59" s="13">
        <f t="shared" si="14"/>
        <v>10869508</v>
      </c>
      <c r="K59" s="12">
        <f t="shared" si="14"/>
        <v>20193959</v>
      </c>
      <c r="L59" s="5">
        <f t="shared" si="14"/>
        <v>76305962</v>
      </c>
      <c r="M59" s="13">
        <f t="shared" si="14"/>
        <v>96499921</v>
      </c>
    </row>
    <row r="60" spans="1:13" x14ac:dyDescent="0.25">
      <c r="A60" s="24"/>
      <c r="B60" s="32"/>
      <c r="C60" s="33"/>
      <c r="D60" s="33"/>
      <c r="E60" s="33"/>
      <c r="F60" s="33"/>
      <c r="G60" s="34"/>
      <c r="H60" s="32"/>
      <c r="I60" s="33"/>
      <c r="J60" s="34"/>
      <c r="K60" s="32"/>
      <c r="L60" s="33"/>
      <c r="M60" s="34"/>
    </row>
    <row r="61" spans="1:13" x14ac:dyDescent="0.25">
      <c r="A61" s="22" t="s">
        <v>170</v>
      </c>
      <c r="B61" s="32"/>
      <c r="C61" s="33"/>
      <c r="D61" s="33"/>
      <c r="E61" s="33"/>
      <c r="F61" s="33"/>
      <c r="G61" s="34"/>
      <c r="H61" s="32"/>
      <c r="I61" s="33"/>
      <c r="J61" s="34"/>
      <c r="K61" s="32"/>
      <c r="L61" s="33"/>
      <c r="M61" s="34"/>
    </row>
    <row r="62" spans="1:13" x14ac:dyDescent="0.25">
      <c r="A62" s="25" t="s">
        <v>149</v>
      </c>
      <c r="B62" s="14">
        <v>422003</v>
      </c>
      <c r="C62" s="6">
        <v>1514001</v>
      </c>
      <c r="D62" s="6">
        <v>0</v>
      </c>
      <c r="E62" s="6">
        <v>0</v>
      </c>
      <c r="F62" s="6">
        <v>2101860</v>
      </c>
      <c r="G62" s="15">
        <v>4037864</v>
      </c>
      <c r="H62" s="14">
        <v>0</v>
      </c>
      <c r="I62" s="6">
        <v>1648325</v>
      </c>
      <c r="J62" s="15">
        <v>1648325</v>
      </c>
      <c r="K62" s="14">
        <v>5686189</v>
      </c>
      <c r="L62" s="6">
        <v>20187315</v>
      </c>
      <c r="M62" s="15">
        <v>25873504</v>
      </c>
    </row>
    <row r="63" spans="1:13" x14ac:dyDescent="0.25">
      <c r="A63" s="25" t="s">
        <v>150</v>
      </c>
      <c r="B63" s="14">
        <v>678515</v>
      </c>
      <c r="C63" s="6">
        <v>1284997</v>
      </c>
      <c r="D63" s="6">
        <v>0</v>
      </c>
      <c r="E63" s="6">
        <v>0</v>
      </c>
      <c r="F63" s="6">
        <v>2180398</v>
      </c>
      <c r="G63" s="15">
        <v>4143910</v>
      </c>
      <c r="H63" s="14">
        <v>0</v>
      </c>
      <c r="I63" s="6">
        <v>1105696</v>
      </c>
      <c r="J63" s="15">
        <v>1105696</v>
      </c>
      <c r="K63" s="14">
        <v>5249606</v>
      </c>
      <c r="L63" s="6">
        <v>22177142</v>
      </c>
      <c r="M63" s="15">
        <v>27426748</v>
      </c>
    </row>
    <row r="64" spans="1:13" x14ac:dyDescent="0.25">
      <c r="A64" s="25" t="s">
        <v>151</v>
      </c>
      <c r="B64" s="14">
        <v>641110</v>
      </c>
      <c r="C64" s="6">
        <v>1051120</v>
      </c>
      <c r="D64" s="6">
        <v>0</v>
      </c>
      <c r="E64" s="6">
        <v>0</v>
      </c>
      <c r="F64" s="6">
        <v>2180797</v>
      </c>
      <c r="G64" s="15">
        <v>3873027</v>
      </c>
      <c r="H64" s="14">
        <v>0</v>
      </c>
      <c r="I64" s="6">
        <v>556282</v>
      </c>
      <c r="J64" s="15">
        <v>556282</v>
      </c>
      <c r="K64" s="14">
        <v>4429309</v>
      </c>
      <c r="L64" s="6">
        <v>18998942</v>
      </c>
      <c r="M64" s="15">
        <v>23428251</v>
      </c>
    </row>
    <row r="65" spans="1:13" x14ac:dyDescent="0.25">
      <c r="A65" s="25" t="s">
        <v>152</v>
      </c>
      <c r="B65" s="14">
        <v>568786</v>
      </c>
      <c r="C65" s="6">
        <v>1140916</v>
      </c>
      <c r="D65" s="6">
        <v>0</v>
      </c>
      <c r="E65" s="6">
        <v>0</v>
      </c>
      <c r="F65" s="6">
        <v>2234993</v>
      </c>
      <c r="G65" s="15">
        <v>3944695</v>
      </c>
      <c r="H65" s="14">
        <v>0</v>
      </c>
      <c r="I65" s="6">
        <v>0</v>
      </c>
      <c r="J65" s="15">
        <v>0</v>
      </c>
      <c r="K65" s="14">
        <v>3944695</v>
      </c>
      <c r="L65" s="6">
        <v>18552984</v>
      </c>
      <c r="M65" s="15">
        <v>22497679</v>
      </c>
    </row>
    <row r="66" spans="1:13" x14ac:dyDescent="0.25">
      <c r="A66" s="22" t="s">
        <v>159</v>
      </c>
      <c r="B66" s="12">
        <f t="shared" ref="B66:G66" si="15">SUM(B62:B65)</f>
        <v>2310414</v>
      </c>
      <c r="C66" s="5">
        <f t="shared" si="15"/>
        <v>4991034</v>
      </c>
      <c r="D66" s="5">
        <f t="shared" si="15"/>
        <v>0</v>
      </c>
      <c r="E66" s="5">
        <f t="shared" si="15"/>
        <v>0</v>
      </c>
      <c r="F66" s="5">
        <f t="shared" si="15"/>
        <v>8698048</v>
      </c>
      <c r="G66" s="13">
        <f t="shared" si="15"/>
        <v>15999496</v>
      </c>
      <c r="H66" s="12">
        <f t="shared" ref="H66:M66" si="16">SUM(H62:H65)</f>
        <v>0</v>
      </c>
      <c r="I66" s="5">
        <f t="shared" si="16"/>
        <v>3310303</v>
      </c>
      <c r="J66" s="13">
        <f t="shared" si="16"/>
        <v>3310303</v>
      </c>
      <c r="K66" s="12">
        <f t="shared" si="16"/>
        <v>19309799</v>
      </c>
      <c r="L66" s="5">
        <f t="shared" si="16"/>
        <v>79916383</v>
      </c>
      <c r="M66" s="13">
        <f t="shared" si="16"/>
        <v>99226182</v>
      </c>
    </row>
    <row r="67" spans="1:13" x14ac:dyDescent="0.25">
      <c r="A67" s="24"/>
      <c r="B67" s="32"/>
      <c r="C67" s="33"/>
      <c r="D67" s="33"/>
      <c r="E67" s="33"/>
      <c r="F67" s="33"/>
      <c r="G67" s="34"/>
      <c r="H67" s="32"/>
      <c r="I67" s="33"/>
      <c r="J67" s="34"/>
      <c r="K67" s="32"/>
      <c r="L67" s="33"/>
      <c r="M67" s="34"/>
    </row>
    <row r="68" spans="1:13" x14ac:dyDescent="0.25">
      <c r="A68" s="22" t="s">
        <v>171</v>
      </c>
      <c r="B68" s="32"/>
      <c r="C68" s="33"/>
      <c r="D68" s="33"/>
      <c r="E68" s="33"/>
      <c r="F68" s="33"/>
      <c r="G68" s="34"/>
      <c r="H68" s="32"/>
      <c r="I68" s="33"/>
      <c r="J68" s="34"/>
      <c r="K68" s="32"/>
      <c r="L68" s="33"/>
      <c r="M68" s="34"/>
    </row>
    <row r="69" spans="1:13" x14ac:dyDescent="0.25">
      <c r="A69" s="25" t="s">
        <v>149</v>
      </c>
      <c r="B69" s="14">
        <v>728475</v>
      </c>
      <c r="C69" s="6">
        <v>1486639</v>
      </c>
      <c r="D69" s="6">
        <v>0</v>
      </c>
      <c r="E69" s="6">
        <v>0</v>
      </c>
      <c r="F69" s="6">
        <v>1123646</v>
      </c>
      <c r="G69" s="15">
        <v>3338760</v>
      </c>
      <c r="H69" s="14">
        <v>0</v>
      </c>
      <c r="I69" s="6">
        <v>306921</v>
      </c>
      <c r="J69" s="15">
        <v>306921</v>
      </c>
      <c r="K69" s="14">
        <v>3645681</v>
      </c>
      <c r="L69" s="6">
        <v>35250484</v>
      </c>
      <c r="M69" s="15">
        <v>38896165</v>
      </c>
    </row>
    <row r="70" spans="1:13" x14ac:dyDescent="0.25">
      <c r="A70" s="25" t="s">
        <v>150</v>
      </c>
      <c r="B70" s="14">
        <v>1134684</v>
      </c>
      <c r="C70" s="6">
        <v>1167855</v>
      </c>
      <c r="D70" s="6">
        <v>0</v>
      </c>
      <c r="E70" s="6">
        <v>0</v>
      </c>
      <c r="F70" s="6">
        <v>834035</v>
      </c>
      <c r="G70" s="15">
        <v>3136574</v>
      </c>
      <c r="H70" s="14">
        <v>0</v>
      </c>
      <c r="I70" s="6">
        <v>306921</v>
      </c>
      <c r="J70" s="15">
        <v>306921</v>
      </c>
      <c r="K70" s="14">
        <v>3443495</v>
      </c>
      <c r="L70" s="6">
        <v>35921903</v>
      </c>
      <c r="M70" s="15">
        <v>39365398</v>
      </c>
    </row>
    <row r="71" spans="1:13" x14ac:dyDescent="0.25">
      <c r="A71" s="25" t="s">
        <v>151</v>
      </c>
      <c r="B71" s="14">
        <v>716646</v>
      </c>
      <c r="C71" s="6">
        <v>901317</v>
      </c>
      <c r="D71" s="6">
        <v>0</v>
      </c>
      <c r="E71" s="6">
        <v>0</v>
      </c>
      <c r="F71" s="6">
        <v>461941</v>
      </c>
      <c r="G71" s="15">
        <v>2079904</v>
      </c>
      <c r="H71" s="14">
        <v>0</v>
      </c>
      <c r="I71" s="6">
        <v>306922</v>
      </c>
      <c r="J71" s="15">
        <v>306922</v>
      </c>
      <c r="K71" s="14">
        <v>2386826</v>
      </c>
      <c r="L71" s="6">
        <v>31625654</v>
      </c>
      <c r="M71" s="15">
        <v>34012480</v>
      </c>
    </row>
    <row r="72" spans="1:13" x14ac:dyDescent="0.25">
      <c r="A72" s="25" t="s">
        <v>152</v>
      </c>
      <c r="B72" s="14">
        <v>921041</v>
      </c>
      <c r="C72" s="6">
        <v>1323654</v>
      </c>
      <c r="D72" s="6">
        <v>0</v>
      </c>
      <c r="E72" s="6">
        <v>0</v>
      </c>
      <c r="F72" s="6">
        <v>5999917</v>
      </c>
      <c r="G72" s="15">
        <v>8244612</v>
      </c>
      <c r="H72" s="14">
        <v>0</v>
      </c>
      <c r="I72" s="6">
        <v>0</v>
      </c>
      <c r="J72" s="15">
        <v>0</v>
      </c>
      <c r="K72" s="14">
        <v>8244612</v>
      </c>
      <c r="L72" s="6">
        <v>31801908</v>
      </c>
      <c r="M72" s="15">
        <v>40046520</v>
      </c>
    </row>
    <row r="73" spans="1:13" x14ac:dyDescent="0.25">
      <c r="A73" s="22" t="s">
        <v>159</v>
      </c>
      <c r="B73" s="12">
        <f t="shared" ref="B73:G73" si="17">SUM(B69:B72)</f>
        <v>3500846</v>
      </c>
      <c r="C73" s="5">
        <f t="shared" si="17"/>
        <v>4879465</v>
      </c>
      <c r="D73" s="5">
        <f t="shared" si="17"/>
        <v>0</v>
      </c>
      <c r="E73" s="5">
        <f t="shared" si="17"/>
        <v>0</v>
      </c>
      <c r="F73" s="5">
        <f t="shared" si="17"/>
        <v>8419539</v>
      </c>
      <c r="G73" s="13">
        <f t="shared" si="17"/>
        <v>16799850</v>
      </c>
      <c r="H73" s="12">
        <f t="shared" ref="H73:M73" si="18">SUM(H69:H72)</f>
        <v>0</v>
      </c>
      <c r="I73" s="5">
        <f t="shared" si="18"/>
        <v>920764</v>
      </c>
      <c r="J73" s="13">
        <f t="shared" si="18"/>
        <v>920764</v>
      </c>
      <c r="K73" s="12">
        <f t="shared" si="18"/>
        <v>17720614</v>
      </c>
      <c r="L73" s="5">
        <f t="shared" si="18"/>
        <v>134599949</v>
      </c>
      <c r="M73" s="13">
        <f t="shared" si="18"/>
        <v>152320563</v>
      </c>
    </row>
    <row r="74" spans="1:13" x14ac:dyDescent="0.25">
      <c r="A74" s="24"/>
      <c r="B74" s="32"/>
      <c r="C74" s="33"/>
      <c r="D74" s="33"/>
      <c r="E74" s="33"/>
      <c r="F74" s="33"/>
      <c r="G74" s="34"/>
      <c r="H74" s="32"/>
      <c r="I74" s="33"/>
      <c r="J74" s="34"/>
      <c r="K74" s="32"/>
      <c r="L74" s="33"/>
      <c r="M74" s="34"/>
    </row>
    <row r="75" spans="1:13" x14ac:dyDescent="0.25">
      <c r="A75" s="22" t="s">
        <v>172</v>
      </c>
      <c r="B75" s="32"/>
      <c r="C75" s="33"/>
      <c r="D75" s="33"/>
      <c r="E75" s="33"/>
      <c r="F75" s="33"/>
      <c r="G75" s="34"/>
      <c r="H75" s="32"/>
      <c r="I75" s="33"/>
      <c r="J75" s="34"/>
      <c r="K75" s="32"/>
      <c r="L75" s="33"/>
      <c r="M75" s="34"/>
    </row>
    <row r="76" spans="1:13" x14ac:dyDescent="0.25">
      <c r="A76" s="25" t="s">
        <v>149</v>
      </c>
      <c r="B76" s="14">
        <v>430720</v>
      </c>
      <c r="C76" s="6">
        <v>842635</v>
      </c>
      <c r="D76" s="6">
        <v>0</v>
      </c>
      <c r="E76" s="6">
        <v>-14553127</v>
      </c>
      <c r="F76" s="6">
        <v>286703</v>
      </c>
      <c r="G76" s="15">
        <v>-12993069</v>
      </c>
      <c r="H76" s="14">
        <v>201275</v>
      </c>
      <c r="I76" s="6">
        <v>0</v>
      </c>
      <c r="J76" s="15">
        <v>201275</v>
      </c>
      <c r="K76" s="14">
        <v>-12791794</v>
      </c>
      <c r="L76" s="6">
        <v>16439153</v>
      </c>
      <c r="M76" s="15">
        <v>3647359</v>
      </c>
    </row>
    <row r="77" spans="1:13" x14ac:dyDescent="0.25">
      <c r="A77" s="25" t="s">
        <v>150</v>
      </c>
      <c r="B77" s="14">
        <v>310583</v>
      </c>
      <c r="C77" s="6">
        <v>819359</v>
      </c>
      <c r="D77" s="6">
        <v>0</v>
      </c>
      <c r="E77" s="6">
        <v>-14760235</v>
      </c>
      <c r="F77" s="6">
        <v>286703</v>
      </c>
      <c r="G77" s="15">
        <v>-13343590</v>
      </c>
      <c r="H77" s="14">
        <v>190712</v>
      </c>
      <c r="I77" s="6">
        <v>0</v>
      </c>
      <c r="J77" s="15">
        <v>190712</v>
      </c>
      <c r="K77" s="14">
        <v>-13152878</v>
      </c>
      <c r="L77" s="6">
        <v>16867874</v>
      </c>
      <c r="M77" s="15">
        <v>3714996</v>
      </c>
    </row>
    <row r="78" spans="1:13" x14ac:dyDescent="0.25">
      <c r="A78" s="25" t="s">
        <v>151</v>
      </c>
      <c r="B78" s="14">
        <v>181500</v>
      </c>
      <c r="C78" s="6">
        <v>995184</v>
      </c>
      <c r="D78" s="6">
        <v>0</v>
      </c>
      <c r="E78" s="6">
        <v>-15373304</v>
      </c>
      <c r="F78" s="6">
        <v>286703</v>
      </c>
      <c r="G78" s="15">
        <v>-13909917</v>
      </c>
      <c r="H78" s="14">
        <v>180150</v>
      </c>
      <c r="I78" s="6">
        <v>0</v>
      </c>
      <c r="J78" s="15">
        <v>180150</v>
      </c>
      <c r="K78" s="14">
        <v>-13729767</v>
      </c>
      <c r="L78" s="6">
        <v>17844348</v>
      </c>
      <c r="M78" s="15">
        <v>4114581</v>
      </c>
    </row>
    <row r="79" spans="1:13" x14ac:dyDescent="0.25">
      <c r="A79" s="25" t="s">
        <v>152</v>
      </c>
      <c r="B79" s="14">
        <v>533265</v>
      </c>
      <c r="C79" s="6">
        <v>867802</v>
      </c>
      <c r="D79" s="6">
        <v>0</v>
      </c>
      <c r="E79" s="6">
        <v>-16654618</v>
      </c>
      <c r="F79" s="6">
        <v>0</v>
      </c>
      <c r="G79" s="15">
        <v>-15253551</v>
      </c>
      <c r="H79" s="14">
        <v>169588</v>
      </c>
      <c r="I79" s="6">
        <v>0</v>
      </c>
      <c r="J79" s="15">
        <v>169588</v>
      </c>
      <c r="K79" s="14">
        <v>-15083963</v>
      </c>
      <c r="L79" s="6">
        <v>18279699</v>
      </c>
      <c r="M79" s="15">
        <v>3195736</v>
      </c>
    </row>
    <row r="80" spans="1:13" x14ac:dyDescent="0.25">
      <c r="A80" s="22" t="s">
        <v>159</v>
      </c>
      <c r="B80" s="12">
        <f t="shared" ref="B80:G80" si="19">SUM(B76:B79)</f>
        <v>1456068</v>
      </c>
      <c r="C80" s="5">
        <f t="shared" si="19"/>
        <v>3524980</v>
      </c>
      <c r="D80" s="5">
        <f t="shared" si="19"/>
        <v>0</v>
      </c>
      <c r="E80" s="5">
        <f t="shared" si="19"/>
        <v>-61341284</v>
      </c>
      <c r="F80" s="5">
        <f t="shared" si="19"/>
        <v>860109</v>
      </c>
      <c r="G80" s="13">
        <f t="shared" si="19"/>
        <v>-55500127</v>
      </c>
      <c r="H80" s="12">
        <f t="shared" ref="H80:M80" si="20">SUM(H76:H79)</f>
        <v>741725</v>
      </c>
      <c r="I80" s="5">
        <f t="shared" si="20"/>
        <v>0</v>
      </c>
      <c r="J80" s="13">
        <f t="shared" si="20"/>
        <v>741725</v>
      </c>
      <c r="K80" s="12">
        <f t="shared" si="20"/>
        <v>-54758402</v>
      </c>
      <c r="L80" s="5">
        <f t="shared" si="20"/>
        <v>69431074</v>
      </c>
      <c r="M80" s="13">
        <f t="shared" si="20"/>
        <v>14672672</v>
      </c>
    </row>
    <row r="81" spans="1:13" x14ac:dyDescent="0.25">
      <c r="A81" s="24"/>
      <c r="B81" s="32"/>
      <c r="C81" s="33"/>
      <c r="D81" s="33"/>
      <c r="E81" s="33"/>
      <c r="F81" s="33"/>
      <c r="G81" s="34"/>
      <c r="H81" s="32"/>
      <c r="I81" s="33"/>
      <c r="J81" s="34"/>
      <c r="K81" s="32"/>
      <c r="L81" s="33"/>
      <c r="M81" s="34"/>
    </row>
    <row r="82" spans="1:13" x14ac:dyDescent="0.25">
      <c r="A82" s="22" t="s">
        <v>173</v>
      </c>
      <c r="B82" s="32"/>
      <c r="C82" s="33"/>
      <c r="D82" s="33"/>
      <c r="E82" s="33"/>
      <c r="F82" s="33"/>
      <c r="G82" s="34"/>
      <c r="H82" s="32"/>
      <c r="I82" s="33"/>
      <c r="J82" s="34"/>
      <c r="K82" s="32"/>
      <c r="L82" s="33"/>
      <c r="M82" s="34"/>
    </row>
    <row r="83" spans="1:13" x14ac:dyDescent="0.25">
      <c r="A83" s="25" t="s">
        <v>149</v>
      </c>
      <c r="B83" s="14">
        <v>459440.56</v>
      </c>
      <c r="C83" s="6">
        <v>887860.97</v>
      </c>
      <c r="D83" s="6">
        <v>0</v>
      </c>
      <c r="E83" s="6">
        <v>2016743.91</v>
      </c>
      <c r="F83" s="6">
        <v>0</v>
      </c>
      <c r="G83" s="15">
        <v>3364045.44</v>
      </c>
      <c r="H83" s="14">
        <v>0</v>
      </c>
      <c r="I83" s="6">
        <v>1077566.72</v>
      </c>
      <c r="J83" s="15">
        <v>1077566.72</v>
      </c>
      <c r="K83" s="14">
        <v>4441612.16</v>
      </c>
      <c r="L83" s="6">
        <v>-341200.55</v>
      </c>
      <c r="M83" s="15">
        <v>4100411.61</v>
      </c>
    </row>
    <row r="84" spans="1:13" x14ac:dyDescent="0.25">
      <c r="A84" s="25" t="s">
        <v>150</v>
      </c>
      <c r="B84" s="14">
        <v>354491.28</v>
      </c>
      <c r="C84" s="6">
        <v>1012581.77</v>
      </c>
      <c r="D84" s="6">
        <v>0</v>
      </c>
      <c r="E84" s="6">
        <v>876505.98</v>
      </c>
      <c r="F84" s="6">
        <v>0</v>
      </c>
      <c r="G84" s="15">
        <v>2243579.0299999998</v>
      </c>
      <c r="H84" s="14">
        <v>0</v>
      </c>
      <c r="I84" s="6">
        <v>1055805.43</v>
      </c>
      <c r="J84" s="15">
        <v>1055805.43</v>
      </c>
      <c r="K84" s="14">
        <v>3299384.46</v>
      </c>
      <c r="L84" s="6">
        <v>43516.14</v>
      </c>
      <c r="M84" s="15">
        <v>3342900.6</v>
      </c>
    </row>
    <row r="85" spans="1:13" x14ac:dyDescent="0.25">
      <c r="A85" s="25" t="s">
        <v>151</v>
      </c>
      <c r="B85" s="14">
        <v>397055.44</v>
      </c>
      <c r="C85" s="6">
        <v>1049016.3899999999</v>
      </c>
      <c r="D85" s="6">
        <v>0</v>
      </c>
      <c r="E85" s="6">
        <v>342736.82</v>
      </c>
      <c r="F85" s="6">
        <v>0</v>
      </c>
      <c r="G85" s="15">
        <v>1788808.65</v>
      </c>
      <c r="H85" s="14">
        <v>0</v>
      </c>
      <c r="I85" s="6">
        <v>988244.33</v>
      </c>
      <c r="J85" s="15">
        <v>988244.33</v>
      </c>
      <c r="K85" s="14">
        <v>2777052.98</v>
      </c>
      <c r="L85" s="6">
        <v>163950.71</v>
      </c>
      <c r="M85" s="15">
        <v>2941003.69</v>
      </c>
    </row>
    <row r="86" spans="1:13" x14ac:dyDescent="0.25">
      <c r="A86" s="25" t="s">
        <v>152</v>
      </c>
      <c r="B86" s="14">
        <v>339482.44</v>
      </c>
      <c r="C86" s="6">
        <v>1177862.71</v>
      </c>
      <c r="D86" s="6">
        <v>0</v>
      </c>
      <c r="E86" s="6">
        <v>-94522.76</v>
      </c>
      <c r="F86" s="6">
        <v>0</v>
      </c>
      <c r="G86" s="15">
        <v>1422822.39</v>
      </c>
      <c r="H86" s="14">
        <v>0</v>
      </c>
      <c r="I86" s="6">
        <v>1019653.26</v>
      </c>
      <c r="J86" s="15">
        <v>1019653.26</v>
      </c>
      <c r="K86" s="14">
        <v>2442475.65</v>
      </c>
      <c r="L86" s="6">
        <v>334831.63</v>
      </c>
      <c r="M86" s="15">
        <v>2777307.28</v>
      </c>
    </row>
    <row r="87" spans="1:13" x14ac:dyDescent="0.25">
      <c r="A87" s="22" t="s">
        <v>159</v>
      </c>
      <c r="B87" s="12">
        <f t="shared" ref="B87:G87" si="21">SUM(B83:B86)</f>
        <v>1550469.72</v>
      </c>
      <c r="C87" s="5">
        <f t="shared" si="21"/>
        <v>4127321.84</v>
      </c>
      <c r="D87" s="5">
        <f t="shared" si="21"/>
        <v>0</v>
      </c>
      <c r="E87" s="5">
        <f t="shared" si="21"/>
        <v>3141463.9499999997</v>
      </c>
      <c r="F87" s="5">
        <f t="shared" si="21"/>
        <v>0</v>
      </c>
      <c r="G87" s="13">
        <f t="shared" si="21"/>
        <v>8819255.5099999998</v>
      </c>
      <c r="H87" s="12">
        <f t="shared" ref="H87:M87" si="22">SUM(H83:H86)</f>
        <v>0</v>
      </c>
      <c r="I87" s="5">
        <f t="shared" si="22"/>
        <v>4141269.74</v>
      </c>
      <c r="J87" s="13">
        <f t="shared" si="22"/>
        <v>4141269.74</v>
      </c>
      <c r="K87" s="12">
        <f t="shared" si="22"/>
        <v>12960525.25</v>
      </c>
      <c r="L87" s="5">
        <f t="shared" si="22"/>
        <v>201097.93000000002</v>
      </c>
      <c r="M87" s="13">
        <f t="shared" si="22"/>
        <v>13161623.18</v>
      </c>
    </row>
    <row r="88" spans="1:13" x14ac:dyDescent="0.25">
      <c r="A88" s="24"/>
      <c r="B88" s="32"/>
      <c r="C88" s="33"/>
      <c r="D88" s="33"/>
      <c r="E88" s="33"/>
      <c r="F88" s="33"/>
      <c r="G88" s="34"/>
      <c r="H88" s="32"/>
      <c r="I88" s="33"/>
      <c r="J88" s="34"/>
      <c r="K88" s="32"/>
      <c r="L88" s="33"/>
      <c r="M88" s="34"/>
    </row>
    <row r="89" spans="1:13" x14ac:dyDescent="0.25">
      <c r="A89" s="22" t="s">
        <v>174</v>
      </c>
      <c r="B89" s="32"/>
      <c r="C89" s="33"/>
      <c r="D89" s="33"/>
      <c r="E89" s="33"/>
      <c r="F89" s="33"/>
      <c r="G89" s="34"/>
      <c r="H89" s="32"/>
      <c r="I89" s="33"/>
      <c r="J89" s="34"/>
      <c r="K89" s="32"/>
      <c r="L89" s="33"/>
      <c r="M89" s="34"/>
    </row>
    <row r="90" spans="1:13" x14ac:dyDescent="0.25">
      <c r="A90" s="25" t="s">
        <v>149</v>
      </c>
      <c r="B90" s="14">
        <v>431312.36</v>
      </c>
      <c r="C90" s="6">
        <v>290196.13</v>
      </c>
      <c r="D90" s="6">
        <v>0</v>
      </c>
      <c r="E90" s="6">
        <v>2038347.86</v>
      </c>
      <c r="F90" s="6">
        <v>0</v>
      </c>
      <c r="G90" s="15">
        <v>2759856.35</v>
      </c>
      <c r="H90" s="14">
        <v>0</v>
      </c>
      <c r="I90" s="6">
        <v>322349.33</v>
      </c>
      <c r="J90" s="15">
        <v>322349.33</v>
      </c>
      <c r="K90" s="14">
        <v>3082205.68</v>
      </c>
      <c r="L90" s="6">
        <v>-781241.14</v>
      </c>
      <c r="M90" s="15">
        <v>2300964.54</v>
      </c>
    </row>
    <row r="91" spans="1:13" x14ac:dyDescent="0.25">
      <c r="A91" s="25" t="s">
        <v>150</v>
      </c>
      <c r="B91" s="14">
        <v>312786.57</v>
      </c>
      <c r="C91" s="6">
        <v>393675.07</v>
      </c>
      <c r="D91" s="6">
        <v>0</v>
      </c>
      <c r="E91" s="6">
        <v>1985531.34</v>
      </c>
      <c r="F91" s="6">
        <v>0</v>
      </c>
      <c r="G91" s="15">
        <v>2691992.98</v>
      </c>
      <c r="H91" s="14">
        <v>0</v>
      </c>
      <c r="I91" s="6">
        <v>258377.09</v>
      </c>
      <c r="J91" s="15">
        <v>258377.09</v>
      </c>
      <c r="K91" s="14">
        <v>2950370.07</v>
      </c>
      <c r="L91" s="6">
        <v>-943734.65</v>
      </c>
      <c r="M91" s="15">
        <v>2006635.42</v>
      </c>
    </row>
    <row r="92" spans="1:13" x14ac:dyDescent="0.25">
      <c r="A92" s="25" t="s">
        <v>151</v>
      </c>
      <c r="B92" s="14">
        <v>317664.76</v>
      </c>
      <c r="C92" s="6">
        <v>440232.26</v>
      </c>
      <c r="D92" s="6">
        <v>0</v>
      </c>
      <c r="E92" s="6">
        <v>2382791.2000000002</v>
      </c>
      <c r="F92" s="6">
        <v>0</v>
      </c>
      <c r="G92" s="15">
        <v>3140688.22</v>
      </c>
      <c r="H92" s="14">
        <v>0</v>
      </c>
      <c r="I92" s="6">
        <v>-8095.15</v>
      </c>
      <c r="J92" s="15">
        <v>-8095.15</v>
      </c>
      <c r="K92" s="14">
        <v>3132593.07</v>
      </c>
      <c r="L92" s="6">
        <v>-1084864.2</v>
      </c>
      <c r="M92" s="15">
        <v>2047728.87</v>
      </c>
    </row>
    <row r="93" spans="1:13" x14ac:dyDescent="0.25">
      <c r="A93" s="25" t="s">
        <v>152</v>
      </c>
      <c r="B93" s="14">
        <v>302584.77</v>
      </c>
      <c r="C93" s="6">
        <v>515723.96</v>
      </c>
      <c r="D93" s="6">
        <v>0</v>
      </c>
      <c r="E93" s="6">
        <v>1944791.88</v>
      </c>
      <c r="F93" s="6">
        <v>0</v>
      </c>
      <c r="G93" s="15">
        <v>2763100.61</v>
      </c>
      <c r="H93" s="14">
        <v>0</v>
      </c>
      <c r="I93" s="6">
        <v>179489.12</v>
      </c>
      <c r="J93" s="15">
        <v>179489.12</v>
      </c>
      <c r="K93" s="14">
        <v>2942589.73</v>
      </c>
      <c r="L93" s="6">
        <v>-1084948.45</v>
      </c>
      <c r="M93" s="15">
        <v>1857641.28</v>
      </c>
    </row>
    <row r="94" spans="1:13" x14ac:dyDescent="0.25">
      <c r="A94" s="22" t="s">
        <v>159</v>
      </c>
      <c r="B94" s="12">
        <f t="shared" ref="B94:G94" si="23">SUM(B90:B93)</f>
        <v>1364348.46</v>
      </c>
      <c r="C94" s="5">
        <f t="shared" si="23"/>
        <v>1639827.42</v>
      </c>
      <c r="D94" s="5">
        <f t="shared" si="23"/>
        <v>0</v>
      </c>
      <c r="E94" s="5">
        <f t="shared" si="23"/>
        <v>8351462.2800000003</v>
      </c>
      <c r="F94" s="5">
        <f t="shared" si="23"/>
        <v>0</v>
      </c>
      <c r="G94" s="13">
        <f t="shared" si="23"/>
        <v>11355638.16</v>
      </c>
      <c r="H94" s="12">
        <f t="shared" ref="H94:M94" si="24">SUM(H90:H93)</f>
        <v>0</v>
      </c>
      <c r="I94" s="5">
        <f t="shared" si="24"/>
        <v>752120.39</v>
      </c>
      <c r="J94" s="13">
        <f t="shared" si="24"/>
        <v>752120.39</v>
      </c>
      <c r="K94" s="12">
        <f t="shared" si="24"/>
        <v>12107758.550000001</v>
      </c>
      <c r="L94" s="5">
        <f t="shared" si="24"/>
        <v>-3894788.4400000004</v>
      </c>
      <c r="M94" s="13">
        <f t="shared" si="24"/>
        <v>8212970.1100000003</v>
      </c>
    </row>
    <row r="95" spans="1:13" x14ac:dyDescent="0.25">
      <c r="A95" s="24"/>
      <c r="B95" s="32"/>
      <c r="C95" s="33"/>
      <c r="D95" s="33"/>
      <c r="E95" s="33"/>
      <c r="F95" s="33"/>
      <c r="G95" s="34"/>
      <c r="H95" s="32"/>
      <c r="I95" s="33"/>
      <c r="J95" s="34"/>
      <c r="K95" s="32"/>
      <c r="L95" s="33"/>
      <c r="M95" s="34"/>
    </row>
    <row r="96" spans="1:13" x14ac:dyDescent="0.25">
      <c r="A96" s="22" t="s">
        <v>175</v>
      </c>
      <c r="B96" s="32"/>
      <c r="C96" s="33"/>
      <c r="D96" s="33"/>
      <c r="E96" s="33"/>
      <c r="F96" s="33"/>
      <c r="G96" s="34"/>
      <c r="H96" s="32"/>
      <c r="I96" s="33"/>
      <c r="J96" s="34"/>
      <c r="K96" s="32"/>
      <c r="L96" s="33"/>
      <c r="M96" s="34"/>
    </row>
    <row r="97" spans="1:13" x14ac:dyDescent="0.25">
      <c r="A97" s="25" t="s">
        <v>149</v>
      </c>
      <c r="B97" s="14">
        <v>1619578.22</v>
      </c>
      <c r="C97" s="6">
        <v>605163.67000000004</v>
      </c>
      <c r="D97" s="6">
        <v>0</v>
      </c>
      <c r="E97" s="6">
        <v>0</v>
      </c>
      <c r="F97" s="6">
        <v>552345.9</v>
      </c>
      <c r="G97" s="15">
        <v>2777087.79</v>
      </c>
      <c r="H97" s="14">
        <v>18470541.68</v>
      </c>
      <c r="I97" s="6">
        <v>0</v>
      </c>
      <c r="J97" s="15">
        <v>18470541.68</v>
      </c>
      <c r="K97" s="14">
        <v>21247629.469999999</v>
      </c>
      <c r="L97" s="6">
        <v>-651887.84</v>
      </c>
      <c r="M97" s="15">
        <v>20595741.629999999</v>
      </c>
    </row>
    <row r="98" spans="1:13" x14ac:dyDescent="0.25">
      <c r="A98" s="25" t="s">
        <v>150</v>
      </c>
      <c r="B98" s="14">
        <v>1770106.29</v>
      </c>
      <c r="C98" s="6">
        <v>714891.82</v>
      </c>
      <c r="D98" s="6">
        <v>0</v>
      </c>
      <c r="E98" s="6">
        <v>0</v>
      </c>
      <c r="F98" s="6">
        <v>659599.35999999999</v>
      </c>
      <c r="G98" s="15">
        <v>3144597.47</v>
      </c>
      <c r="H98" s="14">
        <v>26467879.940000001</v>
      </c>
      <c r="I98" s="6">
        <v>0</v>
      </c>
      <c r="J98" s="15">
        <v>26467879.940000001</v>
      </c>
      <c r="K98" s="14">
        <v>29612477.41</v>
      </c>
      <c r="L98" s="6">
        <v>-1302950.51</v>
      </c>
      <c r="M98" s="15">
        <v>28309526.899999999</v>
      </c>
    </row>
    <row r="99" spans="1:13" x14ac:dyDescent="0.25">
      <c r="A99" s="25" t="s">
        <v>151</v>
      </c>
      <c r="B99" s="14">
        <v>1805328.89</v>
      </c>
      <c r="C99" s="6">
        <v>640171.11</v>
      </c>
      <c r="D99" s="6">
        <v>0</v>
      </c>
      <c r="E99" s="6">
        <v>0</v>
      </c>
      <c r="F99" s="6">
        <v>571625.80000000005</v>
      </c>
      <c r="G99" s="15">
        <v>3017125.8</v>
      </c>
      <c r="H99" s="14">
        <v>28039246.780000001</v>
      </c>
      <c r="I99" s="6">
        <v>0</v>
      </c>
      <c r="J99" s="15">
        <v>28039246.780000001</v>
      </c>
      <c r="K99" s="14">
        <v>31056372.579999998</v>
      </c>
      <c r="L99" s="6">
        <v>-1488031.6</v>
      </c>
      <c r="M99" s="15">
        <v>29568340.98</v>
      </c>
    </row>
    <row r="100" spans="1:13" x14ac:dyDescent="0.25">
      <c r="A100" s="25" t="s">
        <v>152</v>
      </c>
      <c r="B100" s="14">
        <v>1553554.05</v>
      </c>
      <c r="C100" s="6">
        <v>751785.89</v>
      </c>
      <c r="D100" s="6">
        <v>0</v>
      </c>
      <c r="E100" s="6">
        <v>0</v>
      </c>
      <c r="F100" s="6">
        <v>707475.98</v>
      </c>
      <c r="G100" s="15">
        <v>3012815.92</v>
      </c>
      <c r="H100" s="14">
        <v>28882414.280000001</v>
      </c>
      <c r="I100" s="6">
        <v>0</v>
      </c>
      <c r="J100" s="15">
        <v>28882414.280000001</v>
      </c>
      <c r="K100" s="14">
        <v>31895230.199999999</v>
      </c>
      <c r="L100" s="6">
        <v>-2403688.7400000002</v>
      </c>
      <c r="M100" s="15">
        <v>29491541.460000001</v>
      </c>
    </row>
    <row r="101" spans="1:13" x14ac:dyDescent="0.25">
      <c r="A101" s="22" t="s">
        <v>159</v>
      </c>
      <c r="B101" s="12">
        <f t="shared" ref="B101:G101" si="25">SUM(B97:B100)</f>
        <v>6748567.4499999993</v>
      </c>
      <c r="C101" s="5">
        <f t="shared" si="25"/>
        <v>2712012.49</v>
      </c>
      <c r="D101" s="5">
        <f t="shared" si="25"/>
        <v>0</v>
      </c>
      <c r="E101" s="5">
        <f t="shared" si="25"/>
        <v>0</v>
      </c>
      <c r="F101" s="5">
        <f t="shared" si="25"/>
        <v>2491047.04</v>
      </c>
      <c r="G101" s="13">
        <f t="shared" si="25"/>
        <v>11951626.979999999</v>
      </c>
      <c r="H101" s="12">
        <f t="shared" ref="H101:M101" si="26">SUM(H97:H100)</f>
        <v>101860082.68000001</v>
      </c>
      <c r="I101" s="5">
        <f t="shared" si="26"/>
        <v>0</v>
      </c>
      <c r="J101" s="13">
        <f t="shared" si="26"/>
        <v>101860082.68000001</v>
      </c>
      <c r="K101" s="12">
        <f t="shared" si="26"/>
        <v>113811709.66</v>
      </c>
      <c r="L101" s="5">
        <f t="shared" si="26"/>
        <v>-5846558.6900000004</v>
      </c>
      <c r="M101" s="13">
        <f t="shared" si="26"/>
        <v>107965150.97</v>
      </c>
    </row>
    <row r="102" spans="1:13" x14ac:dyDescent="0.25">
      <c r="A102" s="24"/>
      <c r="B102" s="32"/>
      <c r="C102" s="33"/>
      <c r="D102" s="33"/>
      <c r="E102" s="33"/>
      <c r="F102" s="33"/>
      <c r="G102" s="34"/>
      <c r="H102" s="32"/>
      <c r="I102" s="33"/>
      <c r="J102" s="34"/>
      <c r="K102" s="32"/>
      <c r="L102" s="33"/>
      <c r="M102" s="34"/>
    </row>
    <row r="103" spans="1:13" x14ac:dyDescent="0.25">
      <c r="A103" s="22" t="s">
        <v>176</v>
      </c>
      <c r="B103" s="32"/>
      <c r="C103" s="33"/>
      <c r="D103" s="33"/>
      <c r="E103" s="33"/>
      <c r="F103" s="33"/>
      <c r="G103" s="34"/>
      <c r="H103" s="32"/>
      <c r="I103" s="33"/>
      <c r="J103" s="34"/>
      <c r="K103" s="32"/>
      <c r="L103" s="33"/>
      <c r="M103" s="34"/>
    </row>
    <row r="104" spans="1:13" x14ac:dyDescent="0.25">
      <c r="A104" s="25" t="s">
        <v>149</v>
      </c>
      <c r="B104" s="14">
        <v>1066556.9099999999</v>
      </c>
      <c r="C104" s="6">
        <v>566556.16000000003</v>
      </c>
      <c r="D104" s="6">
        <v>4502454.4800000004</v>
      </c>
      <c r="E104" s="6">
        <v>0</v>
      </c>
      <c r="F104" s="6">
        <v>1362718.2</v>
      </c>
      <c r="G104" s="15">
        <v>7498285.75</v>
      </c>
      <c r="H104" s="14">
        <v>8477712.25</v>
      </c>
      <c r="I104" s="6">
        <v>10435180.09</v>
      </c>
      <c r="J104" s="15">
        <v>18912892.34</v>
      </c>
      <c r="K104" s="14">
        <v>26411178.09</v>
      </c>
      <c r="L104" s="6">
        <v>-9848746.3200000003</v>
      </c>
      <c r="M104" s="15">
        <v>16562431.77</v>
      </c>
    </row>
    <row r="105" spans="1:13" x14ac:dyDescent="0.25">
      <c r="A105" s="25" t="s">
        <v>150</v>
      </c>
      <c r="B105" s="14">
        <v>1358767</v>
      </c>
      <c r="C105" s="6">
        <v>683045</v>
      </c>
      <c r="D105" s="6">
        <v>4580117</v>
      </c>
      <c r="E105" s="6">
        <v>0</v>
      </c>
      <c r="F105" s="6">
        <v>1379917</v>
      </c>
      <c r="G105" s="15">
        <v>8001846</v>
      </c>
      <c r="H105" s="14">
        <v>606821</v>
      </c>
      <c r="I105" s="6">
        <v>9260612</v>
      </c>
      <c r="J105" s="15">
        <v>9867433</v>
      </c>
      <c r="K105" s="14">
        <v>17869279</v>
      </c>
      <c r="L105" s="6">
        <v>-10313325</v>
      </c>
      <c r="M105" s="15">
        <v>7555954</v>
      </c>
    </row>
    <row r="106" spans="1:13" x14ac:dyDescent="0.25">
      <c r="A106" s="25" t="s">
        <v>151</v>
      </c>
      <c r="B106" s="14">
        <v>1176509</v>
      </c>
      <c r="C106" s="6">
        <v>660549</v>
      </c>
      <c r="D106" s="6">
        <v>4659120</v>
      </c>
      <c r="E106" s="6">
        <v>0</v>
      </c>
      <c r="F106" s="6">
        <v>1422101</v>
      </c>
      <c r="G106" s="15">
        <v>7918279</v>
      </c>
      <c r="H106" s="14">
        <v>2654970</v>
      </c>
      <c r="I106" s="6">
        <v>8065784</v>
      </c>
      <c r="J106" s="15">
        <v>10720754</v>
      </c>
      <c r="K106" s="14">
        <v>18639033</v>
      </c>
      <c r="L106" s="6">
        <v>-10669933</v>
      </c>
      <c r="M106" s="15">
        <v>7969100</v>
      </c>
    </row>
    <row r="107" spans="1:13" x14ac:dyDescent="0.25">
      <c r="A107" s="25" t="s">
        <v>152</v>
      </c>
      <c r="B107" s="14">
        <v>1361277</v>
      </c>
      <c r="C107" s="6">
        <v>822725</v>
      </c>
      <c r="D107" s="6">
        <v>4739485</v>
      </c>
      <c r="E107" s="6">
        <v>0</v>
      </c>
      <c r="F107" s="6">
        <v>1650416</v>
      </c>
      <c r="G107" s="15">
        <v>8573903</v>
      </c>
      <c r="H107" s="14">
        <v>2290715</v>
      </c>
      <c r="I107" s="6">
        <v>6845363</v>
      </c>
      <c r="J107" s="15">
        <v>9136078</v>
      </c>
      <c r="K107" s="14">
        <v>17709981</v>
      </c>
      <c r="L107" s="6">
        <v>-11434642</v>
      </c>
      <c r="M107" s="15">
        <v>6275339</v>
      </c>
    </row>
    <row r="108" spans="1:13" x14ac:dyDescent="0.25">
      <c r="A108" s="22" t="s">
        <v>159</v>
      </c>
      <c r="B108" s="12">
        <f t="shared" ref="B108:G108" si="27">SUM(B104:B107)</f>
        <v>4963109.91</v>
      </c>
      <c r="C108" s="5">
        <f t="shared" si="27"/>
        <v>2732875.16</v>
      </c>
      <c r="D108" s="5">
        <f t="shared" si="27"/>
        <v>18481176.48</v>
      </c>
      <c r="E108" s="5">
        <f t="shared" si="27"/>
        <v>0</v>
      </c>
      <c r="F108" s="5">
        <f t="shared" si="27"/>
        <v>5815152.2000000002</v>
      </c>
      <c r="G108" s="13">
        <f t="shared" si="27"/>
        <v>31992313.75</v>
      </c>
      <c r="H108" s="12">
        <f t="shared" ref="H108:M108" si="28">SUM(H104:H107)</f>
        <v>14030218.25</v>
      </c>
      <c r="I108" s="5">
        <f t="shared" si="28"/>
        <v>34606939.090000004</v>
      </c>
      <c r="J108" s="13">
        <f t="shared" si="28"/>
        <v>48637157.340000004</v>
      </c>
      <c r="K108" s="12">
        <f t="shared" si="28"/>
        <v>80629471.090000004</v>
      </c>
      <c r="L108" s="5">
        <f t="shared" si="28"/>
        <v>-42266646.32</v>
      </c>
      <c r="M108" s="13">
        <f t="shared" si="28"/>
        <v>38362824.769999996</v>
      </c>
    </row>
    <row r="109" spans="1:13" x14ac:dyDescent="0.25">
      <c r="A109" s="24"/>
      <c r="B109" s="32"/>
      <c r="C109" s="33"/>
      <c r="D109" s="33"/>
      <c r="E109" s="33"/>
      <c r="F109" s="33"/>
      <c r="G109" s="34"/>
      <c r="H109" s="32"/>
      <c r="I109" s="33"/>
      <c r="J109" s="34"/>
      <c r="K109" s="32"/>
      <c r="L109" s="33"/>
      <c r="M109" s="34"/>
    </row>
    <row r="110" spans="1:13" x14ac:dyDescent="0.25">
      <c r="A110" s="22" t="s">
        <v>177</v>
      </c>
      <c r="B110" s="32"/>
      <c r="C110" s="33"/>
      <c r="D110" s="33"/>
      <c r="E110" s="33"/>
      <c r="F110" s="33"/>
      <c r="G110" s="34"/>
      <c r="H110" s="32"/>
      <c r="I110" s="33"/>
      <c r="J110" s="34"/>
      <c r="K110" s="32"/>
      <c r="L110" s="33"/>
      <c r="M110" s="34"/>
    </row>
    <row r="111" spans="1:13" x14ac:dyDescent="0.25">
      <c r="A111" s="25" t="s">
        <v>149</v>
      </c>
      <c r="B111" s="14">
        <v>322283</v>
      </c>
      <c r="C111" s="6">
        <v>248716</v>
      </c>
      <c r="D111" s="6">
        <v>2806</v>
      </c>
      <c r="E111" s="6">
        <v>0</v>
      </c>
      <c r="F111" s="6">
        <v>88138</v>
      </c>
      <c r="G111" s="15">
        <v>661943</v>
      </c>
      <c r="H111" s="14">
        <v>5612</v>
      </c>
      <c r="I111" s="6">
        <v>0</v>
      </c>
      <c r="J111" s="15">
        <v>5612</v>
      </c>
      <c r="K111" s="14">
        <v>667555</v>
      </c>
      <c r="L111" s="6">
        <v>2650389</v>
      </c>
      <c r="M111" s="15">
        <v>3317944</v>
      </c>
    </row>
    <row r="112" spans="1:13" x14ac:dyDescent="0.25">
      <c r="A112" s="25" t="s">
        <v>150</v>
      </c>
      <c r="B112" s="14">
        <v>322299</v>
      </c>
      <c r="C112" s="6">
        <v>440321</v>
      </c>
      <c r="D112" s="6">
        <v>32947</v>
      </c>
      <c r="E112" s="6">
        <v>0</v>
      </c>
      <c r="F112" s="6">
        <v>73169</v>
      </c>
      <c r="G112" s="15">
        <v>868736</v>
      </c>
      <c r="H112" s="14">
        <v>65893</v>
      </c>
      <c r="I112" s="6">
        <v>0</v>
      </c>
      <c r="J112" s="15">
        <v>65893</v>
      </c>
      <c r="K112" s="14">
        <v>934629</v>
      </c>
      <c r="L112" s="6">
        <v>2555412</v>
      </c>
      <c r="M112" s="15">
        <v>3490041</v>
      </c>
    </row>
    <row r="113" spans="1:13" x14ac:dyDescent="0.25">
      <c r="A113" s="25" t="s">
        <v>151</v>
      </c>
      <c r="B113" s="14">
        <v>351265</v>
      </c>
      <c r="C113" s="6">
        <v>201763</v>
      </c>
      <c r="D113" s="6">
        <v>53951</v>
      </c>
      <c r="E113" s="6">
        <v>0</v>
      </c>
      <c r="F113" s="6">
        <v>57015</v>
      </c>
      <c r="G113" s="15">
        <v>663994</v>
      </c>
      <c r="H113" s="14">
        <v>107901</v>
      </c>
      <c r="I113" s="6">
        <v>0</v>
      </c>
      <c r="J113" s="15">
        <v>107901</v>
      </c>
      <c r="K113" s="14">
        <v>771895</v>
      </c>
      <c r="L113" s="6">
        <v>2332804</v>
      </c>
      <c r="M113" s="15">
        <v>3104699</v>
      </c>
    </row>
    <row r="114" spans="1:13" x14ac:dyDescent="0.25">
      <c r="A114" s="25" t="s">
        <v>152</v>
      </c>
      <c r="B114" s="14">
        <v>246167</v>
      </c>
      <c r="C114" s="6">
        <v>273099</v>
      </c>
      <c r="D114" s="6">
        <v>46559</v>
      </c>
      <c r="E114" s="6">
        <v>0</v>
      </c>
      <c r="F114" s="6">
        <v>16207</v>
      </c>
      <c r="G114" s="15">
        <v>582032</v>
      </c>
      <c r="H114" s="14">
        <v>93119</v>
      </c>
      <c r="I114" s="6">
        <v>0</v>
      </c>
      <c r="J114" s="15">
        <v>93119</v>
      </c>
      <c r="K114" s="14">
        <v>675151</v>
      </c>
      <c r="L114" s="6">
        <v>2408958</v>
      </c>
      <c r="M114" s="15">
        <v>3084109</v>
      </c>
    </row>
    <row r="115" spans="1:13" x14ac:dyDescent="0.25">
      <c r="A115" s="22" t="s">
        <v>159</v>
      </c>
      <c r="B115" s="12">
        <f t="shared" ref="B115:G115" si="29">SUM(B111:B114)</f>
        <v>1242014</v>
      </c>
      <c r="C115" s="5">
        <f t="shared" si="29"/>
        <v>1163899</v>
      </c>
      <c r="D115" s="5">
        <f t="shared" si="29"/>
        <v>136263</v>
      </c>
      <c r="E115" s="5">
        <f t="shared" si="29"/>
        <v>0</v>
      </c>
      <c r="F115" s="5">
        <f t="shared" si="29"/>
        <v>234529</v>
      </c>
      <c r="G115" s="13">
        <f t="shared" si="29"/>
        <v>2776705</v>
      </c>
      <c r="H115" s="12">
        <f t="shared" ref="H115:M115" si="30">SUM(H111:H114)</f>
        <v>272525</v>
      </c>
      <c r="I115" s="5">
        <f t="shared" si="30"/>
        <v>0</v>
      </c>
      <c r="J115" s="13">
        <f t="shared" si="30"/>
        <v>272525</v>
      </c>
      <c r="K115" s="12">
        <f t="shared" si="30"/>
        <v>3049230</v>
      </c>
      <c r="L115" s="5">
        <f t="shared" si="30"/>
        <v>9947563</v>
      </c>
      <c r="M115" s="13">
        <f t="shared" si="30"/>
        <v>12996793</v>
      </c>
    </row>
    <row r="116" spans="1:13" x14ac:dyDescent="0.25">
      <c r="A116" s="24"/>
      <c r="B116" s="32"/>
      <c r="C116" s="33"/>
      <c r="D116" s="33"/>
      <c r="E116" s="33"/>
      <c r="F116" s="33"/>
      <c r="G116" s="34"/>
      <c r="H116" s="32"/>
      <c r="I116" s="33"/>
      <c r="J116" s="34"/>
      <c r="K116" s="32"/>
      <c r="L116" s="33"/>
      <c r="M116" s="34"/>
    </row>
    <row r="117" spans="1:13" x14ac:dyDescent="0.25">
      <c r="A117" s="22" t="s">
        <v>178</v>
      </c>
      <c r="B117" s="32"/>
      <c r="C117" s="33"/>
      <c r="D117" s="33"/>
      <c r="E117" s="33"/>
      <c r="F117" s="33"/>
      <c r="G117" s="34"/>
      <c r="H117" s="32"/>
      <c r="I117" s="33"/>
      <c r="J117" s="34"/>
      <c r="K117" s="32"/>
      <c r="L117" s="33"/>
      <c r="M117" s="34"/>
    </row>
    <row r="118" spans="1:13" x14ac:dyDescent="0.25">
      <c r="A118" s="25" t="s">
        <v>149</v>
      </c>
      <c r="B118" s="14">
        <v>1980954</v>
      </c>
      <c r="C118" s="6">
        <v>1023278</v>
      </c>
      <c r="D118" s="6">
        <v>0</v>
      </c>
      <c r="E118" s="6">
        <v>749159</v>
      </c>
      <c r="F118" s="6">
        <v>0</v>
      </c>
      <c r="G118" s="15">
        <v>3753391</v>
      </c>
      <c r="H118" s="14">
        <v>0</v>
      </c>
      <c r="I118" s="6">
        <v>3901228</v>
      </c>
      <c r="J118" s="15">
        <v>3901228</v>
      </c>
      <c r="K118" s="14">
        <v>7654619</v>
      </c>
      <c r="L118" s="6">
        <v>24934826</v>
      </c>
      <c r="M118" s="15">
        <v>32589445</v>
      </c>
    </row>
    <row r="119" spans="1:13" x14ac:dyDescent="0.25">
      <c r="A119" s="25" t="s">
        <v>150</v>
      </c>
      <c r="B119" s="14">
        <v>2149038</v>
      </c>
      <c r="C119" s="6">
        <v>1367999</v>
      </c>
      <c r="D119" s="6">
        <v>0</v>
      </c>
      <c r="E119" s="6">
        <v>939847</v>
      </c>
      <c r="F119" s="6">
        <v>0</v>
      </c>
      <c r="G119" s="15">
        <v>4456884</v>
      </c>
      <c r="H119" s="14">
        <v>0</v>
      </c>
      <c r="I119" s="6">
        <v>3918072</v>
      </c>
      <c r="J119" s="15">
        <v>3918072</v>
      </c>
      <c r="K119" s="14">
        <v>8374956</v>
      </c>
      <c r="L119" s="6">
        <v>27583988</v>
      </c>
      <c r="M119" s="15">
        <v>35958944</v>
      </c>
    </row>
    <row r="120" spans="1:13" x14ac:dyDescent="0.25">
      <c r="A120" s="25" t="s">
        <v>151</v>
      </c>
      <c r="B120" s="14">
        <v>2203666</v>
      </c>
      <c r="C120" s="6">
        <v>1209418</v>
      </c>
      <c r="D120" s="6">
        <v>0</v>
      </c>
      <c r="E120" s="6">
        <v>1125411</v>
      </c>
      <c r="F120" s="6">
        <v>0</v>
      </c>
      <c r="G120" s="15">
        <v>4538495</v>
      </c>
      <c r="H120" s="14">
        <v>0</v>
      </c>
      <c r="I120" s="6">
        <v>3934917</v>
      </c>
      <c r="J120" s="15">
        <v>3934917</v>
      </c>
      <c r="K120" s="14">
        <v>8473412</v>
      </c>
      <c r="L120" s="6">
        <v>29887261</v>
      </c>
      <c r="M120" s="15">
        <v>38360673</v>
      </c>
    </row>
    <row r="121" spans="1:13" x14ac:dyDescent="0.25">
      <c r="A121" s="25" t="s">
        <v>152</v>
      </c>
      <c r="B121" s="14">
        <v>1714914</v>
      </c>
      <c r="C121" s="6">
        <v>1076448</v>
      </c>
      <c r="D121" s="6">
        <v>0</v>
      </c>
      <c r="E121" s="6">
        <v>0</v>
      </c>
      <c r="F121" s="6">
        <v>0</v>
      </c>
      <c r="G121" s="15">
        <v>2791362</v>
      </c>
      <c r="H121" s="14">
        <v>0</v>
      </c>
      <c r="I121" s="6">
        <v>35004174</v>
      </c>
      <c r="J121" s="15">
        <v>35004174</v>
      </c>
      <c r="K121" s="14">
        <v>37795536</v>
      </c>
      <c r="L121" s="6">
        <v>34126800</v>
      </c>
      <c r="M121" s="15">
        <v>71922336</v>
      </c>
    </row>
    <row r="122" spans="1:13" x14ac:dyDescent="0.25">
      <c r="A122" s="22" t="s">
        <v>159</v>
      </c>
      <c r="B122" s="12">
        <f t="shared" ref="B122:G122" si="31">SUM(B118:B121)</f>
        <v>8048572</v>
      </c>
      <c r="C122" s="5">
        <f t="shared" si="31"/>
        <v>4677143</v>
      </c>
      <c r="D122" s="5">
        <f t="shared" si="31"/>
        <v>0</v>
      </c>
      <c r="E122" s="5">
        <f t="shared" si="31"/>
        <v>2814417</v>
      </c>
      <c r="F122" s="5">
        <f t="shared" si="31"/>
        <v>0</v>
      </c>
      <c r="G122" s="13">
        <f t="shared" si="31"/>
        <v>15540132</v>
      </c>
      <c r="H122" s="12">
        <f t="shared" ref="H122:M122" si="32">SUM(H118:H121)</f>
        <v>0</v>
      </c>
      <c r="I122" s="5">
        <f t="shared" si="32"/>
        <v>46758391</v>
      </c>
      <c r="J122" s="13">
        <f t="shared" si="32"/>
        <v>46758391</v>
      </c>
      <c r="K122" s="12">
        <f t="shared" si="32"/>
        <v>62298523</v>
      </c>
      <c r="L122" s="5">
        <f t="shared" si="32"/>
        <v>116532875</v>
      </c>
      <c r="M122" s="13">
        <f t="shared" si="32"/>
        <v>178831398</v>
      </c>
    </row>
    <row r="123" spans="1:13" x14ac:dyDescent="0.25">
      <c r="A123" s="24"/>
      <c r="B123" s="32"/>
      <c r="C123" s="33"/>
      <c r="D123" s="33"/>
      <c r="E123" s="33"/>
      <c r="F123" s="33"/>
      <c r="G123" s="34"/>
      <c r="H123" s="32"/>
      <c r="I123" s="33"/>
      <c r="J123" s="34"/>
      <c r="K123" s="32"/>
      <c r="L123" s="33"/>
      <c r="M123" s="34"/>
    </row>
    <row r="124" spans="1:13" x14ac:dyDescent="0.25">
      <c r="A124" s="22" t="s">
        <v>179</v>
      </c>
      <c r="B124" s="32"/>
      <c r="C124" s="33"/>
      <c r="D124" s="33"/>
      <c r="E124" s="33"/>
      <c r="F124" s="33"/>
      <c r="G124" s="34"/>
      <c r="H124" s="32"/>
      <c r="I124" s="33"/>
      <c r="J124" s="34"/>
      <c r="K124" s="32"/>
      <c r="L124" s="33"/>
      <c r="M124" s="34"/>
    </row>
    <row r="125" spans="1:13" x14ac:dyDescent="0.25">
      <c r="A125" s="25" t="s">
        <v>149</v>
      </c>
      <c r="B125" s="14">
        <v>685035</v>
      </c>
      <c r="C125" s="6">
        <v>1553536</v>
      </c>
      <c r="D125" s="6">
        <v>0</v>
      </c>
      <c r="E125" s="6">
        <v>0</v>
      </c>
      <c r="F125" s="6">
        <v>0</v>
      </c>
      <c r="G125" s="15">
        <v>2238571</v>
      </c>
      <c r="H125" s="14">
        <v>0</v>
      </c>
      <c r="I125" s="6">
        <v>587841</v>
      </c>
      <c r="J125" s="15">
        <v>587841</v>
      </c>
      <c r="K125" s="14">
        <v>2826412</v>
      </c>
      <c r="L125" s="6">
        <v>18972799</v>
      </c>
      <c r="M125" s="15">
        <v>21799211</v>
      </c>
    </row>
    <row r="126" spans="1:13" x14ac:dyDescent="0.25">
      <c r="A126" s="25" t="s">
        <v>150</v>
      </c>
      <c r="B126" s="14">
        <v>1461632</v>
      </c>
      <c r="C126" s="6">
        <v>1885501</v>
      </c>
      <c r="D126" s="6">
        <v>0</v>
      </c>
      <c r="E126" s="6">
        <v>0</v>
      </c>
      <c r="F126" s="6">
        <v>0</v>
      </c>
      <c r="G126" s="15">
        <v>3347133</v>
      </c>
      <c r="H126" s="14">
        <v>0</v>
      </c>
      <c r="I126" s="6">
        <v>687631</v>
      </c>
      <c r="J126" s="15">
        <v>687631</v>
      </c>
      <c r="K126" s="14">
        <v>4034764</v>
      </c>
      <c r="L126" s="6">
        <v>19327663</v>
      </c>
      <c r="M126" s="15">
        <v>23362427</v>
      </c>
    </row>
    <row r="127" spans="1:13" x14ac:dyDescent="0.25">
      <c r="A127" s="25" t="s">
        <v>151</v>
      </c>
      <c r="B127" s="14">
        <v>1844995</v>
      </c>
      <c r="C127" s="6">
        <v>1555937</v>
      </c>
      <c r="D127" s="6">
        <v>0</v>
      </c>
      <c r="E127" s="6">
        <v>0</v>
      </c>
      <c r="F127" s="6">
        <v>0</v>
      </c>
      <c r="G127" s="15">
        <v>3400932</v>
      </c>
      <c r="H127" s="14">
        <v>0</v>
      </c>
      <c r="I127" s="6">
        <v>782411</v>
      </c>
      <c r="J127" s="15">
        <v>782411</v>
      </c>
      <c r="K127" s="14">
        <v>4183343</v>
      </c>
      <c r="L127" s="6">
        <v>20259744</v>
      </c>
      <c r="M127" s="15">
        <v>24443087</v>
      </c>
    </row>
    <row r="128" spans="1:13" x14ac:dyDescent="0.25">
      <c r="A128" s="25" t="s">
        <v>152</v>
      </c>
      <c r="B128" s="14">
        <v>1641419</v>
      </c>
      <c r="C128" s="6">
        <v>1305433</v>
      </c>
      <c r="D128" s="6">
        <v>0</v>
      </c>
      <c r="E128" s="6">
        <v>0</v>
      </c>
      <c r="F128" s="6">
        <v>0</v>
      </c>
      <c r="G128" s="15">
        <v>2946852</v>
      </c>
      <c r="H128" s="14">
        <v>0</v>
      </c>
      <c r="I128" s="6">
        <v>36265184</v>
      </c>
      <c r="J128" s="15">
        <v>36265184</v>
      </c>
      <c r="K128" s="14">
        <v>39212036</v>
      </c>
      <c r="L128" s="6">
        <v>21582503</v>
      </c>
      <c r="M128" s="15">
        <v>60794539</v>
      </c>
    </row>
    <row r="129" spans="1:13" x14ac:dyDescent="0.25">
      <c r="A129" s="22" t="s">
        <v>159</v>
      </c>
      <c r="B129" s="12">
        <f t="shared" ref="B129:G129" si="33">SUM(B125:B128)</f>
        <v>5633081</v>
      </c>
      <c r="C129" s="5">
        <f t="shared" si="33"/>
        <v>6300407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13">
        <f t="shared" si="33"/>
        <v>11933488</v>
      </c>
      <c r="H129" s="12">
        <f t="shared" ref="H129:M129" si="34">SUM(H125:H128)</f>
        <v>0</v>
      </c>
      <c r="I129" s="5">
        <f t="shared" si="34"/>
        <v>38323067</v>
      </c>
      <c r="J129" s="13">
        <f t="shared" si="34"/>
        <v>38323067</v>
      </c>
      <c r="K129" s="12">
        <f t="shared" si="34"/>
        <v>50256555</v>
      </c>
      <c r="L129" s="5">
        <f t="shared" si="34"/>
        <v>80142709</v>
      </c>
      <c r="M129" s="13">
        <f t="shared" si="34"/>
        <v>130399264</v>
      </c>
    </row>
    <row r="130" spans="1:13" x14ac:dyDescent="0.25">
      <c r="A130" s="24"/>
      <c r="B130" s="32"/>
      <c r="C130" s="33"/>
      <c r="D130" s="33"/>
      <c r="E130" s="33"/>
      <c r="F130" s="33"/>
      <c r="G130" s="34"/>
      <c r="H130" s="32"/>
      <c r="I130" s="33"/>
      <c r="J130" s="34"/>
      <c r="K130" s="32"/>
      <c r="L130" s="33"/>
      <c r="M130" s="34"/>
    </row>
    <row r="131" spans="1:13" x14ac:dyDescent="0.25">
      <c r="A131" s="22" t="s">
        <v>180</v>
      </c>
      <c r="B131" s="32"/>
      <c r="C131" s="33"/>
      <c r="D131" s="33"/>
      <c r="E131" s="33"/>
      <c r="F131" s="33"/>
      <c r="G131" s="34"/>
      <c r="H131" s="32"/>
      <c r="I131" s="33"/>
      <c r="J131" s="34"/>
      <c r="K131" s="32"/>
      <c r="L131" s="33"/>
      <c r="M131" s="34"/>
    </row>
    <row r="132" spans="1:13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15" t="s">
        <v>194</v>
      </c>
      <c r="H132" s="14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15" t="s">
        <v>194</v>
      </c>
    </row>
    <row r="133" spans="1:13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15" t="s">
        <v>194</v>
      </c>
      <c r="H133" s="14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15" t="s">
        <v>194</v>
      </c>
    </row>
    <row r="134" spans="1:13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15" t="s">
        <v>194</v>
      </c>
      <c r="H134" s="14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15" t="s">
        <v>194</v>
      </c>
    </row>
    <row r="135" spans="1:13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15" t="s">
        <v>194</v>
      </c>
      <c r="H135" s="14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15" t="s">
        <v>194</v>
      </c>
    </row>
    <row r="136" spans="1:13" x14ac:dyDescent="0.25">
      <c r="A136" s="22" t="s">
        <v>159</v>
      </c>
      <c r="B136" s="12">
        <f t="shared" ref="B136:G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13">
        <f t="shared" si="35"/>
        <v>0</v>
      </c>
      <c r="H136" s="12">
        <f t="shared" ref="H136:M136" si="36">SUM(H132:H135)</f>
        <v>0</v>
      </c>
      <c r="I136" s="5">
        <f t="shared" si="36"/>
        <v>0</v>
      </c>
      <c r="J136" s="13">
        <f t="shared" si="36"/>
        <v>0</v>
      </c>
      <c r="K136" s="12">
        <f t="shared" si="36"/>
        <v>0</v>
      </c>
      <c r="L136" s="5">
        <f t="shared" si="36"/>
        <v>0</v>
      </c>
      <c r="M136" s="13">
        <f t="shared" si="36"/>
        <v>0</v>
      </c>
    </row>
    <row r="137" spans="1:13" x14ac:dyDescent="0.25">
      <c r="A137" s="24"/>
      <c r="B137" s="32"/>
      <c r="C137" s="33"/>
      <c r="D137" s="33"/>
      <c r="E137" s="33"/>
      <c r="F137" s="33"/>
      <c r="G137" s="34"/>
      <c r="H137" s="32"/>
      <c r="I137" s="33"/>
      <c r="J137" s="34"/>
      <c r="K137" s="32"/>
      <c r="L137" s="33"/>
      <c r="M137" s="34"/>
    </row>
    <row r="138" spans="1:13" x14ac:dyDescent="0.25">
      <c r="A138" s="22" t="s">
        <v>181</v>
      </c>
      <c r="B138" s="32"/>
      <c r="C138" s="33"/>
      <c r="D138" s="33"/>
      <c r="E138" s="33"/>
      <c r="F138" s="33"/>
      <c r="G138" s="34"/>
      <c r="H138" s="32"/>
      <c r="I138" s="33"/>
      <c r="J138" s="34"/>
      <c r="K138" s="32"/>
      <c r="L138" s="33"/>
      <c r="M138" s="34"/>
    </row>
    <row r="139" spans="1:13" x14ac:dyDescent="0.25">
      <c r="A139" s="25" t="s">
        <v>149</v>
      </c>
      <c r="B139" s="14">
        <v>508103</v>
      </c>
      <c r="C139" s="6">
        <v>1543913</v>
      </c>
      <c r="D139" s="6">
        <v>0</v>
      </c>
      <c r="E139" s="6">
        <v>-10454753</v>
      </c>
      <c r="F139" s="6">
        <v>220033</v>
      </c>
      <c r="G139" s="15">
        <v>-8182704</v>
      </c>
      <c r="H139" s="14">
        <v>0</v>
      </c>
      <c r="I139" s="6">
        <v>0</v>
      </c>
      <c r="J139" s="15">
        <v>0</v>
      </c>
      <c r="K139" s="14">
        <v>-8182704</v>
      </c>
      <c r="L139" s="6">
        <v>40776480</v>
      </c>
      <c r="M139" s="15">
        <v>32593776</v>
      </c>
    </row>
    <row r="140" spans="1:13" x14ac:dyDescent="0.25">
      <c r="A140" s="25" t="s">
        <v>150</v>
      </c>
      <c r="B140" s="14">
        <v>626999</v>
      </c>
      <c r="C140" s="6">
        <v>1586922</v>
      </c>
      <c r="D140" s="6">
        <v>0</v>
      </c>
      <c r="E140" s="6">
        <v>-10338584</v>
      </c>
      <c r="F140" s="6">
        <v>220033</v>
      </c>
      <c r="G140" s="15">
        <v>-7904630</v>
      </c>
      <c r="H140" s="14">
        <v>0</v>
      </c>
      <c r="I140" s="6">
        <v>0</v>
      </c>
      <c r="J140" s="15">
        <v>0</v>
      </c>
      <c r="K140" s="14">
        <v>-7904630</v>
      </c>
      <c r="L140" s="6">
        <v>40429706</v>
      </c>
      <c r="M140" s="15">
        <v>32525076</v>
      </c>
    </row>
    <row r="141" spans="1:13" x14ac:dyDescent="0.25">
      <c r="A141" s="25" t="s">
        <v>151</v>
      </c>
      <c r="B141" s="14">
        <v>449728</v>
      </c>
      <c r="C141" s="6">
        <v>1238869</v>
      </c>
      <c r="D141" s="6">
        <v>0</v>
      </c>
      <c r="E141" s="6">
        <v>-9927293</v>
      </c>
      <c r="F141" s="6">
        <v>0</v>
      </c>
      <c r="G141" s="15">
        <v>-8238696</v>
      </c>
      <c r="H141" s="14">
        <v>0</v>
      </c>
      <c r="I141" s="6">
        <v>0</v>
      </c>
      <c r="J141" s="15">
        <v>0</v>
      </c>
      <c r="K141" s="14">
        <v>-8238696</v>
      </c>
      <c r="L141" s="6">
        <v>40230348</v>
      </c>
      <c r="M141" s="15">
        <v>31991652</v>
      </c>
    </row>
    <row r="142" spans="1:13" x14ac:dyDescent="0.25">
      <c r="A142" s="25" t="s">
        <v>152</v>
      </c>
      <c r="B142" s="14">
        <v>643545.88</v>
      </c>
      <c r="C142" s="6">
        <v>428098.89</v>
      </c>
      <c r="D142" s="6">
        <v>0</v>
      </c>
      <c r="E142" s="6">
        <v>-7810430.5899999999</v>
      </c>
      <c r="F142" s="6">
        <v>0</v>
      </c>
      <c r="G142" s="15">
        <v>-6738785.8200000003</v>
      </c>
      <c r="H142" s="14">
        <v>0</v>
      </c>
      <c r="I142" s="6">
        <v>0</v>
      </c>
      <c r="J142" s="15">
        <v>0</v>
      </c>
      <c r="K142" s="14">
        <v>-6738785.8200000003</v>
      </c>
      <c r="L142" s="6">
        <v>38743101.259999998</v>
      </c>
      <c r="M142" s="15">
        <v>32004315.440000001</v>
      </c>
    </row>
    <row r="143" spans="1:13" x14ac:dyDescent="0.25">
      <c r="A143" s="22" t="s">
        <v>159</v>
      </c>
      <c r="B143" s="12">
        <f t="shared" ref="B143:G143" si="37">SUM(B139:B142)</f>
        <v>2228375.88</v>
      </c>
      <c r="C143" s="5">
        <f t="shared" si="37"/>
        <v>4797802.8899999997</v>
      </c>
      <c r="D143" s="5">
        <f t="shared" si="37"/>
        <v>0</v>
      </c>
      <c r="E143" s="5">
        <f t="shared" si="37"/>
        <v>-38531060.590000004</v>
      </c>
      <c r="F143" s="5">
        <f t="shared" si="37"/>
        <v>440066</v>
      </c>
      <c r="G143" s="13">
        <f t="shared" si="37"/>
        <v>-31064815.82</v>
      </c>
      <c r="H143" s="12">
        <f t="shared" ref="H143:M143" si="38">SUM(H139:H142)</f>
        <v>0</v>
      </c>
      <c r="I143" s="5">
        <f t="shared" si="38"/>
        <v>0</v>
      </c>
      <c r="J143" s="13">
        <f t="shared" si="38"/>
        <v>0</v>
      </c>
      <c r="K143" s="12">
        <f t="shared" si="38"/>
        <v>-31064815.82</v>
      </c>
      <c r="L143" s="5">
        <f t="shared" si="38"/>
        <v>160179635.25999999</v>
      </c>
      <c r="M143" s="13">
        <f t="shared" si="38"/>
        <v>129114819.44</v>
      </c>
    </row>
    <row r="144" spans="1:13" x14ac:dyDescent="0.25">
      <c r="A144" s="24"/>
      <c r="B144" s="32"/>
      <c r="C144" s="33"/>
      <c r="D144" s="33"/>
      <c r="E144" s="33"/>
      <c r="F144" s="33"/>
      <c r="G144" s="34"/>
      <c r="H144" s="32"/>
      <c r="I144" s="33"/>
      <c r="J144" s="34"/>
      <c r="K144" s="32"/>
      <c r="L144" s="33"/>
      <c r="M144" s="34"/>
    </row>
    <row r="145" spans="1:13" x14ac:dyDescent="0.25">
      <c r="A145" s="22" t="s">
        <v>182</v>
      </c>
      <c r="B145" s="32"/>
      <c r="C145" s="33"/>
      <c r="D145" s="33"/>
      <c r="E145" s="33"/>
      <c r="F145" s="33"/>
      <c r="G145" s="34"/>
      <c r="H145" s="32"/>
      <c r="I145" s="33"/>
      <c r="J145" s="34"/>
      <c r="K145" s="32"/>
      <c r="L145" s="33"/>
      <c r="M145" s="34"/>
    </row>
    <row r="146" spans="1:13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15">
        <v>0</v>
      </c>
      <c r="H146" s="14">
        <v>0</v>
      </c>
      <c r="I146" s="6">
        <v>0</v>
      </c>
      <c r="J146" s="15">
        <v>0</v>
      </c>
      <c r="K146" s="14">
        <v>0</v>
      </c>
      <c r="L146" s="6">
        <v>0</v>
      </c>
      <c r="M146" s="15">
        <v>0</v>
      </c>
    </row>
    <row r="147" spans="1:13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15">
        <v>0</v>
      </c>
      <c r="H147" s="14">
        <v>0</v>
      </c>
      <c r="I147" s="6">
        <v>0</v>
      </c>
      <c r="J147" s="15">
        <v>0</v>
      </c>
      <c r="K147" s="14">
        <v>0</v>
      </c>
      <c r="L147" s="6">
        <v>0</v>
      </c>
      <c r="M147" s="15">
        <v>0</v>
      </c>
    </row>
    <row r="148" spans="1:13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15">
        <v>0</v>
      </c>
      <c r="H148" s="14">
        <v>0</v>
      </c>
      <c r="I148" s="6">
        <v>0</v>
      </c>
      <c r="J148" s="15">
        <v>0</v>
      </c>
      <c r="K148" s="14">
        <v>0</v>
      </c>
      <c r="L148" s="6">
        <v>0</v>
      </c>
      <c r="M148" s="15">
        <v>0</v>
      </c>
    </row>
    <row r="149" spans="1:13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15">
        <v>0</v>
      </c>
      <c r="H149" s="14">
        <v>0</v>
      </c>
      <c r="I149" s="6">
        <v>0</v>
      </c>
      <c r="J149" s="15">
        <v>0</v>
      </c>
      <c r="K149" s="14">
        <v>0</v>
      </c>
      <c r="L149" s="6">
        <v>0</v>
      </c>
      <c r="M149" s="15">
        <v>0</v>
      </c>
    </row>
    <row r="150" spans="1:13" x14ac:dyDescent="0.25">
      <c r="A150" s="22" t="s">
        <v>159</v>
      </c>
      <c r="B150" s="12">
        <f t="shared" ref="B150:G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13">
        <f t="shared" si="39"/>
        <v>0</v>
      </c>
      <c r="H150" s="12">
        <f t="shared" ref="H150:M150" si="40">SUM(H146:H149)</f>
        <v>0</v>
      </c>
      <c r="I150" s="5">
        <f t="shared" si="40"/>
        <v>0</v>
      </c>
      <c r="J150" s="13">
        <f t="shared" si="40"/>
        <v>0</v>
      </c>
      <c r="K150" s="12">
        <f t="shared" si="40"/>
        <v>0</v>
      </c>
      <c r="L150" s="5">
        <f t="shared" si="40"/>
        <v>0</v>
      </c>
      <c r="M150" s="13">
        <f t="shared" si="40"/>
        <v>0</v>
      </c>
    </row>
    <row r="151" spans="1:13" x14ac:dyDescent="0.25">
      <c r="A151" s="24"/>
      <c r="B151" s="32"/>
      <c r="C151" s="33"/>
      <c r="D151" s="33"/>
      <c r="E151" s="33"/>
      <c r="F151" s="33"/>
      <c r="G151" s="34"/>
      <c r="H151" s="32"/>
      <c r="I151" s="33"/>
      <c r="J151" s="34"/>
      <c r="K151" s="32"/>
      <c r="L151" s="33"/>
      <c r="M151" s="34"/>
    </row>
    <row r="152" spans="1:13" x14ac:dyDescent="0.25">
      <c r="A152" s="22" t="s">
        <v>183</v>
      </c>
      <c r="B152" s="32"/>
      <c r="C152" s="33"/>
      <c r="D152" s="33"/>
      <c r="E152" s="33"/>
      <c r="F152" s="33"/>
      <c r="G152" s="34"/>
      <c r="H152" s="32"/>
      <c r="I152" s="33"/>
      <c r="J152" s="34"/>
      <c r="K152" s="32"/>
      <c r="L152" s="33"/>
      <c r="M152" s="34"/>
    </row>
    <row r="153" spans="1:13" x14ac:dyDescent="0.25">
      <c r="A153" s="25" t="s">
        <v>149</v>
      </c>
      <c r="B153" s="14">
        <v>241989</v>
      </c>
      <c r="C153" s="6">
        <v>382636</v>
      </c>
      <c r="D153" s="6">
        <v>0</v>
      </c>
      <c r="E153" s="6">
        <v>0</v>
      </c>
      <c r="F153" s="6">
        <v>0</v>
      </c>
      <c r="G153" s="15">
        <v>624625</v>
      </c>
      <c r="H153" s="14">
        <v>-15984920</v>
      </c>
      <c r="I153" s="6">
        <v>0</v>
      </c>
      <c r="J153" s="15">
        <v>-15984920</v>
      </c>
      <c r="K153" s="14">
        <v>-15360295</v>
      </c>
      <c r="L153" s="6">
        <v>19708855</v>
      </c>
      <c r="M153" s="15">
        <v>4348560</v>
      </c>
    </row>
    <row r="154" spans="1:13" x14ac:dyDescent="0.25">
      <c r="A154" s="25" t="s">
        <v>150</v>
      </c>
      <c r="B154" s="14">
        <v>262123</v>
      </c>
      <c r="C154" s="6">
        <v>309702</v>
      </c>
      <c r="D154" s="6">
        <v>0</v>
      </c>
      <c r="E154" s="6">
        <v>0</v>
      </c>
      <c r="F154" s="6">
        <v>0</v>
      </c>
      <c r="G154" s="15">
        <v>571825</v>
      </c>
      <c r="H154" s="14">
        <v>-16043135</v>
      </c>
      <c r="I154" s="6">
        <v>0</v>
      </c>
      <c r="J154" s="15">
        <v>-16043135</v>
      </c>
      <c r="K154" s="14">
        <v>-15471310</v>
      </c>
      <c r="L154" s="6">
        <v>19767468</v>
      </c>
      <c r="M154" s="15">
        <v>4296158</v>
      </c>
    </row>
    <row r="155" spans="1:13" x14ac:dyDescent="0.25">
      <c r="A155" s="25" t="s">
        <v>151</v>
      </c>
      <c r="B155" s="14">
        <v>273596</v>
      </c>
      <c r="C155" s="6">
        <v>272251</v>
      </c>
      <c r="D155" s="6">
        <v>0</v>
      </c>
      <c r="E155" s="6">
        <v>0</v>
      </c>
      <c r="F155" s="6">
        <v>0</v>
      </c>
      <c r="G155" s="15">
        <v>545847</v>
      </c>
      <c r="H155" s="14">
        <v>-16481776</v>
      </c>
      <c r="I155" s="6">
        <v>0</v>
      </c>
      <c r="J155" s="15">
        <v>-16481776</v>
      </c>
      <c r="K155" s="14">
        <v>-15935929</v>
      </c>
      <c r="L155" s="6">
        <v>19954259</v>
      </c>
      <c r="M155" s="15">
        <v>4018330</v>
      </c>
    </row>
    <row r="156" spans="1:13" x14ac:dyDescent="0.25">
      <c r="A156" s="25" t="s">
        <v>152</v>
      </c>
      <c r="B156" s="14">
        <v>48878</v>
      </c>
      <c r="C156" s="6">
        <v>7109</v>
      </c>
      <c r="D156" s="6">
        <v>0</v>
      </c>
      <c r="E156" s="6">
        <v>0</v>
      </c>
      <c r="F156" s="6">
        <v>0</v>
      </c>
      <c r="G156" s="15">
        <v>55987</v>
      </c>
      <c r="H156" s="14">
        <v>-16612304</v>
      </c>
      <c r="I156" s="6">
        <v>0</v>
      </c>
      <c r="J156" s="15">
        <v>-16612304</v>
      </c>
      <c r="K156" s="14">
        <v>-16556317</v>
      </c>
      <c r="L156" s="6">
        <v>19881038</v>
      </c>
      <c r="M156" s="15">
        <v>3324721</v>
      </c>
    </row>
    <row r="157" spans="1:13" x14ac:dyDescent="0.25">
      <c r="A157" s="22" t="s">
        <v>159</v>
      </c>
      <c r="B157" s="12">
        <f t="shared" ref="B157:G157" si="41">SUM(B153:B156)</f>
        <v>826586</v>
      </c>
      <c r="C157" s="5">
        <f t="shared" si="41"/>
        <v>971698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13">
        <f t="shared" si="41"/>
        <v>1798284</v>
      </c>
      <c r="H157" s="12">
        <f t="shared" ref="H157:M157" si="42">SUM(H153:H156)</f>
        <v>-65122135</v>
      </c>
      <c r="I157" s="5">
        <f t="shared" si="42"/>
        <v>0</v>
      </c>
      <c r="J157" s="13">
        <f t="shared" si="42"/>
        <v>-65122135</v>
      </c>
      <c r="K157" s="12">
        <f t="shared" si="42"/>
        <v>-63323851</v>
      </c>
      <c r="L157" s="5">
        <f t="shared" si="42"/>
        <v>79311620</v>
      </c>
      <c r="M157" s="13">
        <f t="shared" si="42"/>
        <v>15987769</v>
      </c>
    </row>
    <row r="158" spans="1:13" x14ac:dyDescent="0.25">
      <c r="A158" s="24"/>
      <c r="B158" s="32"/>
      <c r="C158" s="33"/>
      <c r="D158" s="33"/>
      <c r="E158" s="33"/>
      <c r="F158" s="33"/>
      <c r="G158" s="34"/>
      <c r="H158" s="32"/>
      <c r="I158" s="33"/>
      <c r="J158" s="34"/>
      <c r="K158" s="32"/>
      <c r="L158" s="33"/>
      <c r="M158" s="34"/>
    </row>
    <row r="159" spans="1:13" x14ac:dyDescent="0.25">
      <c r="A159" s="22" t="s">
        <v>184</v>
      </c>
      <c r="B159" s="32"/>
      <c r="C159" s="33"/>
      <c r="D159" s="33"/>
      <c r="E159" s="33"/>
      <c r="F159" s="33"/>
      <c r="G159" s="34"/>
      <c r="H159" s="32"/>
      <c r="I159" s="33"/>
      <c r="J159" s="34"/>
      <c r="K159" s="32"/>
      <c r="L159" s="33"/>
      <c r="M159" s="34"/>
    </row>
    <row r="160" spans="1:13" x14ac:dyDescent="0.25">
      <c r="A160" s="25" t="s">
        <v>149</v>
      </c>
      <c r="B160" s="14">
        <v>838109</v>
      </c>
      <c r="C160" s="6">
        <v>1200445</v>
      </c>
      <c r="D160" s="6">
        <v>0</v>
      </c>
      <c r="E160" s="6">
        <v>0</v>
      </c>
      <c r="F160" s="6">
        <v>0</v>
      </c>
      <c r="G160" s="15">
        <v>2038554</v>
      </c>
      <c r="H160" s="14">
        <v>0</v>
      </c>
      <c r="I160" s="6">
        <v>-14619388</v>
      </c>
      <c r="J160" s="15">
        <v>-14619388</v>
      </c>
      <c r="K160" s="14">
        <v>-12580834</v>
      </c>
      <c r="L160" s="6">
        <v>34118865</v>
      </c>
      <c r="M160" s="15">
        <v>21538031</v>
      </c>
    </row>
    <row r="161" spans="1:13" x14ac:dyDescent="0.25">
      <c r="A161" s="25" t="s">
        <v>150</v>
      </c>
      <c r="B161" s="14">
        <v>1049458</v>
      </c>
      <c r="C161" s="6">
        <v>971942</v>
      </c>
      <c r="D161" s="6">
        <v>0</v>
      </c>
      <c r="E161" s="6">
        <v>0</v>
      </c>
      <c r="F161" s="6">
        <v>0</v>
      </c>
      <c r="G161" s="15">
        <v>2021400</v>
      </c>
      <c r="H161" s="14">
        <v>0</v>
      </c>
      <c r="I161" s="6">
        <v>-14166668</v>
      </c>
      <c r="J161" s="15">
        <v>-14166668</v>
      </c>
      <c r="K161" s="14">
        <v>-12145268</v>
      </c>
      <c r="L161" s="6">
        <v>33418621</v>
      </c>
      <c r="M161" s="15">
        <v>21273353</v>
      </c>
    </row>
    <row r="162" spans="1:13" x14ac:dyDescent="0.25">
      <c r="A162" s="25" t="s">
        <v>151</v>
      </c>
      <c r="B162" s="14">
        <v>1160323</v>
      </c>
      <c r="C162" s="6">
        <v>775473</v>
      </c>
      <c r="D162" s="6">
        <v>0</v>
      </c>
      <c r="E162" s="6">
        <v>0</v>
      </c>
      <c r="F162" s="6">
        <v>0</v>
      </c>
      <c r="G162" s="15">
        <v>1935796</v>
      </c>
      <c r="H162" s="14">
        <v>0</v>
      </c>
      <c r="I162" s="6">
        <v>-13355691</v>
      </c>
      <c r="J162" s="15">
        <v>-13355691</v>
      </c>
      <c r="K162" s="14">
        <v>-11419895</v>
      </c>
      <c r="L162" s="6">
        <v>32383635</v>
      </c>
      <c r="M162" s="15">
        <v>20963740</v>
      </c>
    </row>
    <row r="163" spans="1:13" x14ac:dyDescent="0.25">
      <c r="A163" s="25" t="s">
        <v>152</v>
      </c>
      <c r="B163" s="14">
        <v>540248</v>
      </c>
      <c r="C163" s="6">
        <v>900288</v>
      </c>
      <c r="D163" s="6">
        <v>0</v>
      </c>
      <c r="E163" s="6">
        <v>0</v>
      </c>
      <c r="F163" s="6">
        <v>0</v>
      </c>
      <c r="G163" s="15">
        <v>1440536</v>
      </c>
      <c r="H163" s="14">
        <v>0</v>
      </c>
      <c r="I163" s="6">
        <v>-12441088</v>
      </c>
      <c r="J163" s="15">
        <v>-12441088</v>
      </c>
      <c r="K163" s="14">
        <v>-11000552</v>
      </c>
      <c r="L163" s="6">
        <v>32586846</v>
      </c>
      <c r="M163" s="15">
        <v>21586294</v>
      </c>
    </row>
    <row r="164" spans="1:13" x14ac:dyDescent="0.25">
      <c r="A164" s="22" t="s">
        <v>159</v>
      </c>
      <c r="B164" s="12">
        <f t="shared" ref="B164:G164" si="43">SUM(B160:B163)</f>
        <v>3588138</v>
      </c>
      <c r="C164" s="5">
        <f t="shared" si="43"/>
        <v>3848148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13">
        <f t="shared" si="43"/>
        <v>7436286</v>
      </c>
      <c r="H164" s="12">
        <f t="shared" ref="H164:M164" si="44">SUM(H160:H163)</f>
        <v>0</v>
      </c>
      <c r="I164" s="5">
        <f t="shared" si="44"/>
        <v>-54582835</v>
      </c>
      <c r="J164" s="13">
        <f t="shared" si="44"/>
        <v>-54582835</v>
      </c>
      <c r="K164" s="12">
        <f t="shared" si="44"/>
        <v>-47146549</v>
      </c>
      <c r="L164" s="5">
        <f t="shared" si="44"/>
        <v>132507967</v>
      </c>
      <c r="M164" s="13">
        <f t="shared" si="44"/>
        <v>85361418</v>
      </c>
    </row>
    <row r="165" spans="1:13" x14ac:dyDescent="0.25">
      <c r="A165" s="24"/>
      <c r="B165" s="32"/>
      <c r="C165" s="33"/>
      <c r="D165" s="33"/>
      <c r="E165" s="33"/>
      <c r="F165" s="33"/>
      <c r="G165" s="34"/>
      <c r="H165" s="32"/>
      <c r="I165" s="33"/>
      <c r="J165" s="34"/>
      <c r="K165" s="32"/>
      <c r="L165" s="33"/>
      <c r="M165" s="34"/>
    </row>
    <row r="166" spans="1:13" x14ac:dyDescent="0.25">
      <c r="A166" s="22" t="s">
        <v>185</v>
      </c>
      <c r="B166" s="32"/>
      <c r="C166" s="33"/>
      <c r="D166" s="33"/>
      <c r="E166" s="33"/>
      <c r="F166" s="33"/>
      <c r="G166" s="34"/>
      <c r="H166" s="32"/>
      <c r="I166" s="33"/>
      <c r="J166" s="34"/>
      <c r="K166" s="32"/>
      <c r="L166" s="33"/>
      <c r="M166" s="34"/>
    </row>
    <row r="167" spans="1:13" x14ac:dyDescent="0.25">
      <c r="A167" s="25" t="s">
        <v>149</v>
      </c>
      <c r="B167" s="14">
        <v>328043.08</v>
      </c>
      <c r="C167" s="6">
        <v>491616.66</v>
      </c>
      <c r="D167" s="6">
        <v>0</v>
      </c>
      <c r="E167" s="6">
        <v>18701.759999999998</v>
      </c>
      <c r="F167" s="6">
        <v>712089.54</v>
      </c>
      <c r="G167" s="15">
        <v>1550451.04</v>
      </c>
      <c r="H167" s="14">
        <v>0</v>
      </c>
      <c r="I167" s="6">
        <v>3714587.71</v>
      </c>
      <c r="J167" s="15">
        <v>3714587.71</v>
      </c>
      <c r="K167" s="14">
        <v>5265038.75</v>
      </c>
      <c r="L167" s="6">
        <v>336271.68</v>
      </c>
      <c r="M167" s="15">
        <v>5601310.4299999997</v>
      </c>
    </row>
    <row r="168" spans="1:13" x14ac:dyDescent="0.25">
      <c r="A168" s="25" t="s">
        <v>150</v>
      </c>
      <c r="B168" s="14">
        <v>292046.82</v>
      </c>
      <c r="C168" s="6">
        <v>487396.24</v>
      </c>
      <c r="D168" s="6">
        <v>0</v>
      </c>
      <c r="E168" s="6">
        <v>-4402.29</v>
      </c>
      <c r="F168" s="6">
        <v>708622.05</v>
      </c>
      <c r="G168" s="15">
        <v>1483662.82</v>
      </c>
      <c r="H168" s="14">
        <v>0</v>
      </c>
      <c r="I168" s="6">
        <v>3551190.27</v>
      </c>
      <c r="J168" s="15">
        <v>3551190.27</v>
      </c>
      <c r="K168" s="14">
        <v>5034853.09</v>
      </c>
      <c r="L168" s="6">
        <v>300934.89</v>
      </c>
      <c r="M168" s="15">
        <v>5335787.9800000004</v>
      </c>
    </row>
    <row r="169" spans="1:13" x14ac:dyDescent="0.25">
      <c r="A169" s="25" t="s">
        <v>151</v>
      </c>
      <c r="B169" s="14">
        <v>210203.67</v>
      </c>
      <c r="C169" s="6">
        <v>403651.59</v>
      </c>
      <c r="D169" s="6">
        <v>0</v>
      </c>
      <c r="E169" s="6">
        <v>25415.54</v>
      </c>
      <c r="F169" s="6">
        <v>711617.51</v>
      </c>
      <c r="G169" s="15">
        <v>1350888.31</v>
      </c>
      <c r="H169" s="14">
        <v>0</v>
      </c>
      <c r="I169" s="6">
        <v>3386855.68</v>
      </c>
      <c r="J169" s="15">
        <v>3386855.68</v>
      </c>
      <c r="K169" s="14">
        <v>4737743.99</v>
      </c>
      <c r="L169" s="6">
        <v>726054.87</v>
      </c>
      <c r="M169" s="15">
        <v>5463798.8600000003</v>
      </c>
    </row>
    <row r="170" spans="1:13" x14ac:dyDescent="0.25">
      <c r="A170" s="25" t="s">
        <v>152</v>
      </c>
      <c r="B170" s="14">
        <v>222878.07999999999</v>
      </c>
      <c r="C170" s="6">
        <v>384042.28</v>
      </c>
      <c r="D170" s="6">
        <v>0</v>
      </c>
      <c r="E170" s="6">
        <v>57594.41</v>
      </c>
      <c r="F170" s="6">
        <v>728990.86</v>
      </c>
      <c r="G170" s="15">
        <v>1393505.63</v>
      </c>
      <c r="H170" s="14">
        <v>0</v>
      </c>
      <c r="I170" s="6">
        <v>3221269.99</v>
      </c>
      <c r="J170" s="15">
        <v>3221269.99</v>
      </c>
      <c r="K170" s="14">
        <v>4614775.62</v>
      </c>
      <c r="L170" s="6">
        <v>1035536.03</v>
      </c>
      <c r="M170" s="15">
        <v>5650311.6500000004</v>
      </c>
    </row>
    <row r="171" spans="1:13" x14ac:dyDescent="0.25">
      <c r="A171" s="22" t="s">
        <v>159</v>
      </c>
      <c r="B171" s="12">
        <f t="shared" ref="B171:M171" si="45">SUM(B167:B170)</f>
        <v>1053171.6500000001</v>
      </c>
      <c r="C171" s="5">
        <f t="shared" si="45"/>
        <v>1766706.77</v>
      </c>
      <c r="D171" s="5">
        <f t="shared" si="45"/>
        <v>0</v>
      </c>
      <c r="E171" s="5">
        <f t="shared" si="45"/>
        <v>97309.42</v>
      </c>
      <c r="F171" s="5">
        <f t="shared" si="45"/>
        <v>2861319.96</v>
      </c>
      <c r="G171" s="13">
        <f t="shared" si="45"/>
        <v>5778507.7999999998</v>
      </c>
      <c r="H171" s="12">
        <f t="shared" si="45"/>
        <v>0</v>
      </c>
      <c r="I171" s="5">
        <f t="shared" si="45"/>
        <v>13873903.65</v>
      </c>
      <c r="J171" s="13">
        <f t="shared" si="45"/>
        <v>13873903.65</v>
      </c>
      <c r="K171" s="12">
        <f t="shared" si="45"/>
        <v>19652411.449999999</v>
      </c>
      <c r="L171" s="5">
        <f t="shared" si="45"/>
        <v>2398797.4699999997</v>
      </c>
      <c r="M171" s="13">
        <f t="shared" si="45"/>
        <v>22051208.920000002</v>
      </c>
    </row>
    <row r="172" spans="1:13" x14ac:dyDescent="0.25">
      <c r="A172" s="24"/>
      <c r="B172" s="32"/>
      <c r="C172" s="33"/>
      <c r="D172" s="33"/>
      <c r="E172" s="33"/>
      <c r="F172" s="33"/>
      <c r="G172" s="34"/>
      <c r="H172" s="32"/>
      <c r="I172" s="33"/>
      <c r="J172" s="34"/>
      <c r="K172" s="32"/>
      <c r="L172" s="33"/>
      <c r="M172" s="34"/>
    </row>
    <row r="173" spans="1:13" x14ac:dyDescent="0.25">
      <c r="A173" s="22" t="s">
        <v>186</v>
      </c>
      <c r="B173" s="32"/>
      <c r="C173" s="33"/>
      <c r="D173" s="33"/>
      <c r="E173" s="33"/>
      <c r="F173" s="33"/>
      <c r="G173" s="34"/>
      <c r="H173" s="32"/>
      <c r="I173" s="33"/>
      <c r="J173" s="34"/>
      <c r="K173" s="32"/>
      <c r="L173" s="33"/>
      <c r="M173" s="34"/>
    </row>
    <row r="174" spans="1:13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15">
        <v>0</v>
      </c>
      <c r="H174" s="14">
        <v>0</v>
      </c>
      <c r="I174" s="6">
        <v>0</v>
      </c>
      <c r="J174" s="15">
        <v>0</v>
      </c>
      <c r="K174" s="14">
        <v>0</v>
      </c>
      <c r="L174" s="6">
        <v>0</v>
      </c>
      <c r="M174" s="15">
        <v>0</v>
      </c>
    </row>
    <row r="175" spans="1:13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15">
        <v>0</v>
      </c>
      <c r="H175" s="14">
        <v>0</v>
      </c>
      <c r="I175" s="6">
        <v>0</v>
      </c>
      <c r="J175" s="15">
        <v>0</v>
      </c>
      <c r="K175" s="14">
        <v>0</v>
      </c>
      <c r="L175" s="6">
        <v>0</v>
      </c>
      <c r="M175" s="15">
        <v>0</v>
      </c>
    </row>
    <row r="176" spans="1:13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15">
        <v>0</v>
      </c>
      <c r="H176" s="14">
        <v>0</v>
      </c>
      <c r="I176" s="6">
        <v>0</v>
      </c>
      <c r="J176" s="15">
        <v>0</v>
      </c>
      <c r="K176" s="14">
        <v>0</v>
      </c>
      <c r="L176" s="6">
        <v>0</v>
      </c>
      <c r="M176" s="15">
        <v>0</v>
      </c>
    </row>
    <row r="177" spans="1:13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15">
        <v>0</v>
      </c>
      <c r="H177" s="14">
        <v>0</v>
      </c>
      <c r="I177" s="6">
        <v>0</v>
      </c>
      <c r="J177" s="15">
        <v>0</v>
      </c>
      <c r="K177" s="14">
        <v>0</v>
      </c>
      <c r="L177" s="6">
        <v>0</v>
      </c>
      <c r="M177" s="15">
        <v>0</v>
      </c>
    </row>
    <row r="178" spans="1:13" x14ac:dyDescent="0.25">
      <c r="A178" s="22" t="s">
        <v>159</v>
      </c>
      <c r="B178" s="12">
        <f t="shared" ref="B178:G178" si="46">SUM(B174:B177)</f>
        <v>0</v>
      </c>
      <c r="C178" s="5">
        <f t="shared" si="46"/>
        <v>0</v>
      </c>
      <c r="D178" s="5">
        <f t="shared" si="46"/>
        <v>0</v>
      </c>
      <c r="E178" s="5">
        <f t="shared" si="46"/>
        <v>0</v>
      </c>
      <c r="F178" s="5">
        <f t="shared" si="46"/>
        <v>0</v>
      </c>
      <c r="G178" s="13">
        <f t="shared" si="46"/>
        <v>0</v>
      </c>
      <c r="H178" s="12">
        <f t="shared" ref="H178:M178" si="47">SUM(H174:H177)</f>
        <v>0</v>
      </c>
      <c r="I178" s="5">
        <f t="shared" si="47"/>
        <v>0</v>
      </c>
      <c r="J178" s="13">
        <f t="shared" si="47"/>
        <v>0</v>
      </c>
      <c r="K178" s="12">
        <f t="shared" si="47"/>
        <v>0</v>
      </c>
      <c r="L178" s="5">
        <f t="shared" si="47"/>
        <v>0</v>
      </c>
      <c r="M178" s="13">
        <f t="shared" si="47"/>
        <v>0</v>
      </c>
    </row>
    <row r="179" spans="1:13" x14ac:dyDescent="0.25">
      <c r="A179" s="24"/>
      <c r="B179" s="32"/>
      <c r="C179" s="33"/>
      <c r="D179" s="33"/>
      <c r="E179" s="33"/>
      <c r="F179" s="33"/>
      <c r="G179" s="34"/>
      <c r="H179" s="32"/>
      <c r="I179" s="33"/>
      <c r="J179" s="34"/>
      <c r="K179" s="32"/>
      <c r="L179" s="33"/>
      <c r="M179" s="34"/>
    </row>
    <row r="180" spans="1:13" x14ac:dyDescent="0.25">
      <c r="A180" s="22" t="s">
        <v>187</v>
      </c>
      <c r="B180" s="32"/>
      <c r="C180" s="33"/>
      <c r="D180" s="33"/>
      <c r="E180" s="33"/>
      <c r="F180" s="33"/>
      <c r="G180" s="34"/>
      <c r="H180" s="32"/>
      <c r="I180" s="33"/>
      <c r="J180" s="34"/>
      <c r="K180" s="32"/>
      <c r="L180" s="33"/>
      <c r="M180" s="34"/>
    </row>
    <row r="181" spans="1:13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15" t="s">
        <v>194</v>
      </c>
      <c r="H181" s="14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15" t="s">
        <v>194</v>
      </c>
    </row>
    <row r="182" spans="1:13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15" t="s">
        <v>194</v>
      </c>
      <c r="H182" s="14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15" t="s">
        <v>194</v>
      </c>
    </row>
    <row r="183" spans="1:13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15" t="s">
        <v>194</v>
      </c>
      <c r="H183" s="14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15" t="s">
        <v>194</v>
      </c>
    </row>
    <row r="184" spans="1:13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15" t="s">
        <v>194</v>
      </c>
      <c r="H184" s="14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15" t="s">
        <v>194</v>
      </c>
    </row>
    <row r="185" spans="1:13" x14ac:dyDescent="0.25">
      <c r="A185" s="22" t="s">
        <v>159</v>
      </c>
      <c r="B185" s="12">
        <f t="shared" ref="B185:G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13">
        <f t="shared" si="48"/>
        <v>0</v>
      </c>
      <c r="H185" s="12">
        <f t="shared" ref="H185:M185" si="49">SUM(H181:H184)</f>
        <v>0</v>
      </c>
      <c r="I185" s="5">
        <f t="shared" si="49"/>
        <v>0</v>
      </c>
      <c r="J185" s="13">
        <f t="shared" si="49"/>
        <v>0</v>
      </c>
      <c r="K185" s="12">
        <f t="shared" si="49"/>
        <v>0</v>
      </c>
      <c r="L185" s="5">
        <f t="shared" si="49"/>
        <v>0</v>
      </c>
      <c r="M185" s="13">
        <f t="shared" si="49"/>
        <v>0</v>
      </c>
    </row>
    <row r="186" spans="1:13" x14ac:dyDescent="0.25">
      <c r="A186" s="24"/>
      <c r="B186" s="32"/>
      <c r="C186" s="33"/>
      <c r="D186" s="33"/>
      <c r="E186" s="33"/>
      <c r="F186" s="33"/>
      <c r="G186" s="34"/>
      <c r="H186" s="32"/>
      <c r="I186" s="33"/>
      <c r="J186" s="34"/>
      <c r="K186" s="32"/>
      <c r="L186" s="33"/>
      <c r="M186" s="34"/>
    </row>
    <row r="187" spans="1:13" x14ac:dyDescent="0.25">
      <c r="A187" s="22" t="s">
        <v>188</v>
      </c>
      <c r="B187" s="32"/>
      <c r="C187" s="33"/>
      <c r="D187" s="33"/>
      <c r="E187" s="33"/>
      <c r="F187" s="33"/>
      <c r="G187" s="34"/>
      <c r="H187" s="32"/>
      <c r="I187" s="33"/>
      <c r="J187" s="34"/>
      <c r="K187" s="32"/>
      <c r="L187" s="33"/>
      <c r="M187" s="34"/>
    </row>
    <row r="188" spans="1:13" x14ac:dyDescent="0.25">
      <c r="A188" s="25" t="s">
        <v>149</v>
      </c>
      <c r="B188" s="14">
        <v>1278851</v>
      </c>
      <c r="C188" s="6">
        <v>803668</v>
      </c>
      <c r="D188" s="6">
        <v>0</v>
      </c>
      <c r="E188" s="6">
        <v>0</v>
      </c>
      <c r="F188" s="6">
        <v>0</v>
      </c>
      <c r="G188" s="15">
        <v>2082519</v>
      </c>
      <c r="H188" s="14">
        <v>0</v>
      </c>
      <c r="I188" s="6">
        <v>26000</v>
      </c>
      <c r="J188" s="15">
        <v>26000</v>
      </c>
      <c r="K188" s="14">
        <v>2108519</v>
      </c>
      <c r="L188" s="6">
        <v>8833466</v>
      </c>
      <c r="M188" s="15">
        <v>10941985</v>
      </c>
    </row>
    <row r="189" spans="1:13" x14ac:dyDescent="0.25">
      <c r="A189" s="25" t="s">
        <v>150</v>
      </c>
      <c r="B189" s="14">
        <v>764259</v>
      </c>
      <c r="C189" s="6">
        <v>880171</v>
      </c>
      <c r="D189" s="6">
        <v>0</v>
      </c>
      <c r="E189" s="6">
        <v>95094</v>
      </c>
      <c r="F189" s="6">
        <v>0</v>
      </c>
      <c r="G189" s="15">
        <v>1739524</v>
      </c>
      <c r="H189" s="14">
        <v>0</v>
      </c>
      <c r="I189" s="6">
        <v>26000</v>
      </c>
      <c r="J189" s="15">
        <v>26000</v>
      </c>
      <c r="K189" s="14">
        <v>1765524</v>
      </c>
      <c r="L189" s="6">
        <v>9291673</v>
      </c>
      <c r="M189" s="15">
        <v>11057197</v>
      </c>
    </row>
    <row r="190" spans="1:13" x14ac:dyDescent="0.25">
      <c r="A190" s="25" t="s">
        <v>151</v>
      </c>
      <c r="B190" s="14">
        <v>988318</v>
      </c>
      <c r="C190" s="6">
        <v>774521</v>
      </c>
      <c r="D190" s="6">
        <v>0</v>
      </c>
      <c r="E190" s="6">
        <v>0</v>
      </c>
      <c r="F190" s="6">
        <v>0</v>
      </c>
      <c r="G190" s="15">
        <v>1762839</v>
      </c>
      <c r="H190" s="14">
        <v>0</v>
      </c>
      <c r="I190" s="6">
        <v>26000</v>
      </c>
      <c r="J190" s="15">
        <v>26000</v>
      </c>
      <c r="K190" s="14">
        <v>1788839</v>
      </c>
      <c r="L190" s="6">
        <v>9871869</v>
      </c>
      <c r="M190" s="15">
        <v>11660708</v>
      </c>
    </row>
    <row r="191" spans="1:13" x14ac:dyDescent="0.25">
      <c r="A191" s="25" t="s">
        <v>152</v>
      </c>
      <c r="B191" s="14">
        <v>806044</v>
      </c>
      <c r="C191" s="6">
        <v>638805</v>
      </c>
      <c r="D191" s="6">
        <v>0</v>
      </c>
      <c r="E191" s="6">
        <v>0</v>
      </c>
      <c r="F191" s="6">
        <v>0</v>
      </c>
      <c r="G191" s="15">
        <v>1444849</v>
      </c>
      <c r="H191" s="14">
        <v>0</v>
      </c>
      <c r="I191" s="6">
        <v>1301898</v>
      </c>
      <c r="J191" s="15">
        <v>1301898</v>
      </c>
      <c r="K191" s="14">
        <v>2746747</v>
      </c>
      <c r="L191" s="6">
        <v>9881257</v>
      </c>
      <c r="M191" s="15">
        <v>12628004</v>
      </c>
    </row>
    <row r="192" spans="1:13" x14ac:dyDescent="0.25">
      <c r="A192" s="22" t="s">
        <v>159</v>
      </c>
      <c r="B192" s="12">
        <f t="shared" ref="B192:G192" si="50">SUM(B188:B191)</f>
        <v>3837472</v>
      </c>
      <c r="C192" s="5">
        <f t="shared" si="50"/>
        <v>3097165</v>
      </c>
      <c r="D192" s="5">
        <f t="shared" si="50"/>
        <v>0</v>
      </c>
      <c r="E192" s="5">
        <f t="shared" si="50"/>
        <v>95094</v>
      </c>
      <c r="F192" s="5">
        <f t="shared" si="50"/>
        <v>0</v>
      </c>
      <c r="G192" s="13">
        <f t="shared" si="50"/>
        <v>7029731</v>
      </c>
      <c r="H192" s="12">
        <f t="shared" ref="H192:M192" si="51">SUM(H188:H191)</f>
        <v>0</v>
      </c>
      <c r="I192" s="5">
        <f t="shared" si="51"/>
        <v>1379898</v>
      </c>
      <c r="J192" s="13">
        <f t="shared" si="51"/>
        <v>1379898</v>
      </c>
      <c r="K192" s="12">
        <f t="shared" si="51"/>
        <v>8409629</v>
      </c>
      <c r="L192" s="5">
        <f t="shared" si="51"/>
        <v>37878265</v>
      </c>
      <c r="M192" s="13">
        <f t="shared" si="51"/>
        <v>46287894</v>
      </c>
    </row>
    <row r="193" spans="1:13" x14ac:dyDescent="0.25">
      <c r="A193" s="24"/>
      <c r="B193" s="32"/>
      <c r="C193" s="33"/>
      <c r="D193" s="33"/>
      <c r="E193" s="33"/>
      <c r="F193" s="33"/>
      <c r="G193" s="34"/>
      <c r="H193" s="32"/>
      <c r="I193" s="33"/>
      <c r="J193" s="34"/>
      <c r="K193" s="32"/>
      <c r="L193" s="33"/>
      <c r="M193" s="34"/>
    </row>
    <row r="194" spans="1:13" x14ac:dyDescent="0.25">
      <c r="A194" s="22" t="s">
        <v>189</v>
      </c>
      <c r="B194" s="32"/>
      <c r="C194" s="33"/>
      <c r="D194" s="33"/>
      <c r="E194" s="33"/>
      <c r="F194" s="33"/>
      <c r="G194" s="34"/>
      <c r="H194" s="32"/>
      <c r="I194" s="33"/>
      <c r="J194" s="34"/>
      <c r="K194" s="32"/>
      <c r="L194" s="33"/>
      <c r="M194" s="34"/>
    </row>
    <row r="195" spans="1:13" x14ac:dyDescent="0.25">
      <c r="A195" s="25" t="s">
        <v>149</v>
      </c>
      <c r="B195" s="14">
        <v>607233</v>
      </c>
      <c r="C195" s="6">
        <v>945615</v>
      </c>
      <c r="D195" s="6">
        <v>0</v>
      </c>
      <c r="E195" s="6">
        <v>9808350</v>
      </c>
      <c r="F195" s="6">
        <v>2466784</v>
      </c>
      <c r="G195" s="15">
        <v>13827982</v>
      </c>
      <c r="H195" s="14">
        <v>0</v>
      </c>
      <c r="I195" s="6">
        <v>165407</v>
      </c>
      <c r="J195" s="15">
        <v>165407</v>
      </c>
      <c r="K195" s="14">
        <v>13993389</v>
      </c>
      <c r="L195" s="6">
        <v>-7631261</v>
      </c>
      <c r="M195" s="15">
        <v>6362128</v>
      </c>
    </row>
    <row r="196" spans="1:13" x14ac:dyDescent="0.25">
      <c r="A196" s="25" t="s">
        <v>150</v>
      </c>
      <c r="B196" s="14">
        <v>525971</v>
      </c>
      <c r="C196" s="6">
        <v>1209483</v>
      </c>
      <c r="D196" s="6">
        <v>0</v>
      </c>
      <c r="E196" s="6">
        <v>10161672</v>
      </c>
      <c r="F196" s="6">
        <v>2466784</v>
      </c>
      <c r="G196" s="15">
        <v>14363910</v>
      </c>
      <c r="H196" s="14">
        <v>0</v>
      </c>
      <c r="I196" s="6">
        <v>173784</v>
      </c>
      <c r="J196" s="15">
        <v>173784</v>
      </c>
      <c r="K196" s="14">
        <v>14537694</v>
      </c>
      <c r="L196" s="6">
        <v>-7402900</v>
      </c>
      <c r="M196" s="15">
        <v>7134794</v>
      </c>
    </row>
    <row r="197" spans="1:13" x14ac:dyDescent="0.25">
      <c r="A197" s="25" t="s">
        <v>151</v>
      </c>
      <c r="B197" s="14">
        <v>827281</v>
      </c>
      <c r="C197" s="6">
        <v>1011945</v>
      </c>
      <c r="D197" s="6">
        <v>0</v>
      </c>
      <c r="E197" s="6">
        <v>10267499</v>
      </c>
      <c r="F197" s="6">
        <v>2466784</v>
      </c>
      <c r="G197" s="15">
        <v>14573509</v>
      </c>
      <c r="H197" s="14">
        <v>0</v>
      </c>
      <c r="I197" s="6">
        <v>204326</v>
      </c>
      <c r="J197" s="15">
        <v>204326</v>
      </c>
      <c r="K197" s="14">
        <v>14777835</v>
      </c>
      <c r="L197" s="6">
        <v>-7601413</v>
      </c>
      <c r="M197" s="15">
        <v>7176422</v>
      </c>
    </row>
    <row r="198" spans="1:13" x14ac:dyDescent="0.25">
      <c r="A198" s="25" t="s">
        <v>152</v>
      </c>
      <c r="B198" s="14">
        <v>953961</v>
      </c>
      <c r="C198" s="6">
        <v>563447</v>
      </c>
      <c r="D198" s="6">
        <v>0</v>
      </c>
      <c r="E198" s="6">
        <v>11304093</v>
      </c>
      <c r="F198" s="6">
        <v>2463284</v>
      </c>
      <c r="G198" s="15">
        <v>15284785</v>
      </c>
      <c r="H198" s="14">
        <v>0</v>
      </c>
      <c r="I198" s="6">
        <v>83546</v>
      </c>
      <c r="J198" s="15">
        <v>83546</v>
      </c>
      <c r="K198" s="14">
        <v>15368331</v>
      </c>
      <c r="L198" s="6">
        <v>-7539683</v>
      </c>
      <c r="M198" s="15">
        <v>7828648</v>
      </c>
    </row>
    <row r="199" spans="1:13" x14ac:dyDescent="0.25">
      <c r="A199" s="22" t="s">
        <v>159</v>
      </c>
      <c r="B199" s="12">
        <f t="shared" ref="B199:G199" si="52">SUM(B195:B198)</f>
        <v>2914446</v>
      </c>
      <c r="C199" s="5">
        <f t="shared" si="52"/>
        <v>3730490</v>
      </c>
      <c r="D199" s="5">
        <f t="shared" si="52"/>
        <v>0</v>
      </c>
      <c r="E199" s="5">
        <f t="shared" si="52"/>
        <v>41541614</v>
      </c>
      <c r="F199" s="5">
        <f t="shared" si="52"/>
        <v>9863636</v>
      </c>
      <c r="G199" s="13">
        <f t="shared" si="52"/>
        <v>58050186</v>
      </c>
      <c r="H199" s="12">
        <f t="shared" ref="H199:M199" si="53">SUM(H195:H198)</f>
        <v>0</v>
      </c>
      <c r="I199" s="5">
        <f t="shared" si="53"/>
        <v>627063</v>
      </c>
      <c r="J199" s="13">
        <f t="shared" si="53"/>
        <v>627063</v>
      </c>
      <c r="K199" s="12">
        <f t="shared" si="53"/>
        <v>58677249</v>
      </c>
      <c r="L199" s="5">
        <f t="shared" si="53"/>
        <v>-30175257</v>
      </c>
      <c r="M199" s="13">
        <f t="shared" si="53"/>
        <v>28501992</v>
      </c>
    </row>
    <row r="200" spans="1:13" x14ac:dyDescent="0.25">
      <c r="A200" s="24"/>
      <c r="B200" s="32"/>
      <c r="C200" s="33"/>
      <c r="D200" s="33"/>
      <c r="E200" s="33"/>
      <c r="F200" s="33"/>
      <c r="G200" s="34"/>
      <c r="H200" s="32"/>
      <c r="I200" s="33"/>
      <c r="J200" s="34"/>
      <c r="K200" s="32"/>
      <c r="L200" s="33"/>
      <c r="M200" s="34"/>
    </row>
    <row r="201" spans="1:13" x14ac:dyDescent="0.25">
      <c r="A201" s="22" t="s">
        <v>190</v>
      </c>
      <c r="B201" s="32"/>
      <c r="C201" s="33"/>
      <c r="D201" s="33"/>
      <c r="E201" s="33"/>
      <c r="F201" s="33"/>
      <c r="G201" s="34"/>
      <c r="H201" s="32"/>
      <c r="I201" s="33"/>
      <c r="J201" s="34"/>
      <c r="K201" s="32"/>
      <c r="L201" s="33"/>
      <c r="M201" s="34"/>
    </row>
    <row r="202" spans="1:13" x14ac:dyDescent="0.25">
      <c r="A202" s="25" t="s">
        <v>149</v>
      </c>
      <c r="B202" s="14">
        <v>356930</v>
      </c>
      <c r="C202" s="6">
        <v>1063388</v>
      </c>
      <c r="D202" s="6">
        <v>444613</v>
      </c>
      <c r="E202" s="6">
        <v>7210790</v>
      </c>
      <c r="F202" s="6">
        <v>2514845</v>
      </c>
      <c r="G202" s="15">
        <v>11590566</v>
      </c>
      <c r="H202" s="14">
        <v>13933182</v>
      </c>
      <c r="I202" s="6">
        <v>316749</v>
      </c>
      <c r="J202" s="15">
        <v>14249931</v>
      </c>
      <c r="K202" s="14">
        <v>25840497</v>
      </c>
      <c r="L202" s="6">
        <v>-850444</v>
      </c>
      <c r="M202" s="15">
        <v>24990053</v>
      </c>
    </row>
    <row r="203" spans="1:13" x14ac:dyDescent="0.25">
      <c r="A203" s="25" t="s">
        <v>150</v>
      </c>
      <c r="B203" s="14">
        <v>120611</v>
      </c>
      <c r="C203" s="6">
        <v>716437</v>
      </c>
      <c r="D203" s="6">
        <v>456484</v>
      </c>
      <c r="E203" s="6">
        <v>7087307</v>
      </c>
      <c r="F203" s="6">
        <v>337077</v>
      </c>
      <c r="G203" s="15">
        <v>8717916</v>
      </c>
      <c r="H203" s="14">
        <v>13597407</v>
      </c>
      <c r="I203" s="6">
        <v>242993</v>
      </c>
      <c r="J203" s="15">
        <v>13840400</v>
      </c>
      <c r="K203" s="14">
        <v>22558316</v>
      </c>
      <c r="L203" s="6">
        <v>2325420</v>
      </c>
      <c r="M203" s="15">
        <v>24883736</v>
      </c>
    </row>
    <row r="204" spans="1:13" x14ac:dyDescent="0.25">
      <c r="A204" s="25" t="s">
        <v>151</v>
      </c>
      <c r="B204" s="14">
        <v>119209</v>
      </c>
      <c r="C204" s="6">
        <v>1036975</v>
      </c>
      <c r="D204" s="6">
        <v>453810</v>
      </c>
      <c r="E204" s="6">
        <v>7212938</v>
      </c>
      <c r="F204" s="6">
        <v>419060</v>
      </c>
      <c r="G204" s="15">
        <v>9241992</v>
      </c>
      <c r="H204" s="14">
        <v>13560964</v>
      </c>
      <c r="I204" s="6">
        <v>227766</v>
      </c>
      <c r="J204" s="15">
        <v>13788730</v>
      </c>
      <c r="K204" s="14">
        <v>23030722</v>
      </c>
      <c r="L204" s="6">
        <v>1932635</v>
      </c>
      <c r="M204" s="15">
        <v>24963357</v>
      </c>
    </row>
    <row r="205" spans="1:13" x14ac:dyDescent="0.25">
      <c r="A205" s="25" t="s">
        <v>152</v>
      </c>
      <c r="B205" s="14">
        <v>152947</v>
      </c>
      <c r="C205" s="6">
        <v>766944</v>
      </c>
      <c r="D205" s="6">
        <v>451137</v>
      </c>
      <c r="E205" s="6">
        <v>7330272</v>
      </c>
      <c r="F205" s="6">
        <v>223598</v>
      </c>
      <c r="G205" s="15">
        <v>8924898</v>
      </c>
      <c r="H205" s="14">
        <v>13524522</v>
      </c>
      <c r="I205" s="6">
        <v>212393</v>
      </c>
      <c r="J205" s="15">
        <v>13736915</v>
      </c>
      <c r="K205" s="14">
        <v>22661813</v>
      </c>
      <c r="L205" s="6">
        <v>-131580</v>
      </c>
      <c r="M205" s="15">
        <v>22530233</v>
      </c>
    </row>
    <row r="206" spans="1:13" x14ac:dyDescent="0.25">
      <c r="A206" s="22" t="s">
        <v>159</v>
      </c>
      <c r="B206" s="12">
        <f t="shared" ref="B206:G206" si="54">SUM(B202:B205)</f>
        <v>749697</v>
      </c>
      <c r="C206" s="5">
        <f t="shared" si="54"/>
        <v>3583744</v>
      </c>
      <c r="D206" s="5">
        <f t="shared" si="54"/>
        <v>1806044</v>
      </c>
      <c r="E206" s="5">
        <f t="shared" si="54"/>
        <v>28841307</v>
      </c>
      <c r="F206" s="5">
        <f t="shared" si="54"/>
        <v>3494580</v>
      </c>
      <c r="G206" s="13">
        <f t="shared" si="54"/>
        <v>38475372</v>
      </c>
      <c r="H206" s="12">
        <f t="shared" ref="H206:M206" si="55">SUM(H202:H205)</f>
        <v>54616075</v>
      </c>
      <c r="I206" s="5">
        <f t="shared" si="55"/>
        <v>999901</v>
      </c>
      <c r="J206" s="13">
        <f t="shared" si="55"/>
        <v>55615976</v>
      </c>
      <c r="K206" s="12">
        <f t="shared" si="55"/>
        <v>94091348</v>
      </c>
      <c r="L206" s="5">
        <f t="shared" si="55"/>
        <v>3276031</v>
      </c>
      <c r="M206" s="13">
        <f t="shared" si="55"/>
        <v>97367379</v>
      </c>
    </row>
    <row r="207" spans="1:13" x14ac:dyDescent="0.25">
      <c r="A207" s="24"/>
      <c r="B207" s="32"/>
      <c r="C207" s="33"/>
      <c r="D207" s="33"/>
      <c r="E207" s="33"/>
      <c r="F207" s="33"/>
      <c r="G207" s="34"/>
      <c r="H207" s="32"/>
      <c r="I207" s="33"/>
      <c r="J207" s="34"/>
      <c r="K207" s="32"/>
      <c r="L207" s="33"/>
      <c r="M207" s="34"/>
    </row>
    <row r="208" spans="1:13" x14ac:dyDescent="0.25">
      <c r="A208" s="22" t="s">
        <v>191</v>
      </c>
      <c r="B208" s="32"/>
      <c r="C208" s="33"/>
      <c r="D208" s="33"/>
      <c r="E208" s="33"/>
      <c r="F208" s="33"/>
      <c r="G208" s="34"/>
      <c r="H208" s="32"/>
      <c r="I208" s="33"/>
      <c r="J208" s="34"/>
      <c r="K208" s="32"/>
      <c r="L208" s="33"/>
      <c r="M208" s="34"/>
    </row>
    <row r="209" spans="1:13" x14ac:dyDescent="0.25">
      <c r="A209" s="25" t="s">
        <v>149</v>
      </c>
      <c r="B209" s="14">
        <v>332242.40999999997</v>
      </c>
      <c r="C209" s="6">
        <v>1257401.8999999999</v>
      </c>
      <c r="D209" s="6">
        <v>0</v>
      </c>
      <c r="E209" s="6">
        <v>242.83</v>
      </c>
      <c r="F209" s="6">
        <v>0</v>
      </c>
      <c r="G209" s="15">
        <v>1589887.14</v>
      </c>
      <c r="H209" s="14">
        <v>0</v>
      </c>
      <c r="I209" s="6">
        <v>499623.21</v>
      </c>
      <c r="J209" s="15">
        <v>499623.21</v>
      </c>
      <c r="K209" s="14">
        <v>2089510.35</v>
      </c>
      <c r="L209" s="6">
        <v>32583493.329999998</v>
      </c>
      <c r="M209" s="15">
        <v>34673003.68</v>
      </c>
    </row>
    <row r="210" spans="1:13" x14ac:dyDescent="0.25">
      <c r="A210" s="25" t="s">
        <v>150</v>
      </c>
      <c r="B210" s="14">
        <v>286207.89</v>
      </c>
      <c r="C210" s="6">
        <v>1100376.17</v>
      </c>
      <c r="D210" s="6">
        <v>0</v>
      </c>
      <c r="E210" s="6">
        <v>-18491.759999999998</v>
      </c>
      <c r="F210" s="6">
        <v>0</v>
      </c>
      <c r="G210" s="15">
        <v>1368092.3</v>
      </c>
      <c r="H210" s="14">
        <v>0</v>
      </c>
      <c r="I210" s="6">
        <v>1294515.97</v>
      </c>
      <c r="J210" s="15">
        <v>1294515.97</v>
      </c>
      <c r="K210" s="14">
        <v>2662608.27</v>
      </c>
      <c r="L210" s="6">
        <v>32227141.539999999</v>
      </c>
      <c r="M210" s="15">
        <v>34889749.810000002</v>
      </c>
    </row>
    <row r="211" spans="1:13" x14ac:dyDescent="0.25">
      <c r="A211" s="25" t="s">
        <v>151</v>
      </c>
      <c r="B211" s="14">
        <v>245384.76</v>
      </c>
      <c r="C211" s="6">
        <v>976573.69</v>
      </c>
      <c r="D211" s="6">
        <v>0</v>
      </c>
      <c r="E211" s="6">
        <v>-28062.6</v>
      </c>
      <c r="F211" s="6">
        <v>0</v>
      </c>
      <c r="G211" s="15">
        <v>1193895.8500000001</v>
      </c>
      <c r="H211" s="14">
        <v>0</v>
      </c>
      <c r="I211" s="6">
        <v>1833638.32</v>
      </c>
      <c r="J211" s="15">
        <v>1833638.32</v>
      </c>
      <c r="K211" s="14">
        <v>3027534.17</v>
      </c>
      <c r="L211" s="6">
        <v>31733191.760000002</v>
      </c>
      <c r="M211" s="15">
        <v>34760725.93</v>
      </c>
    </row>
    <row r="212" spans="1:13" x14ac:dyDescent="0.25">
      <c r="A212" s="25" t="s">
        <v>152</v>
      </c>
      <c r="B212" s="14">
        <v>223464.09</v>
      </c>
      <c r="C212" s="6">
        <v>1020756.82</v>
      </c>
      <c r="D212" s="6">
        <v>0</v>
      </c>
      <c r="E212" s="6">
        <v>0</v>
      </c>
      <c r="F212" s="6">
        <v>0</v>
      </c>
      <c r="G212" s="15">
        <v>1244220.9099999999</v>
      </c>
      <c r="H212" s="14">
        <v>0</v>
      </c>
      <c r="I212" s="6">
        <v>2322834.04</v>
      </c>
      <c r="J212" s="15">
        <v>2322834.04</v>
      </c>
      <c r="K212" s="14">
        <v>3567054.95</v>
      </c>
      <c r="L212" s="6">
        <v>31197225.48</v>
      </c>
      <c r="M212" s="15">
        <v>34764280.43</v>
      </c>
    </row>
    <row r="213" spans="1:13" ht="15.75" thickBot="1" x14ac:dyDescent="0.3">
      <c r="A213" s="26" t="s">
        <v>159</v>
      </c>
      <c r="B213" s="16">
        <f t="shared" ref="B213:G213" si="56">SUM(B209:B212)</f>
        <v>1087299.1500000001</v>
      </c>
      <c r="C213" s="21">
        <f t="shared" si="56"/>
        <v>4355108.58</v>
      </c>
      <c r="D213" s="21">
        <f t="shared" si="56"/>
        <v>0</v>
      </c>
      <c r="E213" s="21">
        <f t="shared" si="56"/>
        <v>-46311.53</v>
      </c>
      <c r="F213" s="21">
        <f t="shared" si="56"/>
        <v>0</v>
      </c>
      <c r="G213" s="17">
        <f t="shared" si="56"/>
        <v>5396096.2000000002</v>
      </c>
      <c r="H213" s="16">
        <f t="shared" ref="H213:M213" si="57">SUM(H209:H212)</f>
        <v>0</v>
      </c>
      <c r="I213" s="21">
        <f t="shared" si="57"/>
        <v>5950611.54</v>
      </c>
      <c r="J213" s="17">
        <f t="shared" si="57"/>
        <v>5950611.54</v>
      </c>
      <c r="K213" s="16">
        <f t="shared" si="57"/>
        <v>11346707.74</v>
      </c>
      <c r="L213" s="21">
        <f t="shared" si="57"/>
        <v>127741052.11</v>
      </c>
      <c r="M213" s="17">
        <f t="shared" si="57"/>
        <v>139087759.85000002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3:A14"/>
    <mergeCell ref="B13:G13"/>
    <mergeCell ref="H13:J13"/>
    <mergeCell ref="K13:M13"/>
  </mergeCells>
  <phoneticPr fontId="16" type="noConversion"/>
  <conditionalFormatting sqref="B1:M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13"/>
  <sheetViews>
    <sheetView showGridLines="0" workbookViewId="0"/>
  </sheetViews>
  <sheetFormatPr defaultRowHeight="15" x14ac:dyDescent="0.25"/>
  <cols>
    <col min="1" max="1" width="40.5703125" style="1" bestFit="1" customWidth="1"/>
    <col min="2" max="16" width="19.140625" style="44" customWidth="1"/>
    <col min="17" max="16384" width="9.140625" style="1"/>
  </cols>
  <sheetData>
    <row r="6" spans="1:16" ht="18" x14ac:dyDescent="0.25">
      <c r="A6" s="2" t="str">
        <f>Contents!A7</f>
        <v>Nevada Healthcare Quarterly Reports</v>
      </c>
    </row>
    <row r="7" spans="1:16" ht="18.75" x14ac:dyDescent="0.3">
      <c r="A7" s="41" t="str">
        <f>Contents!A8</f>
        <v>Non-Acute Hospitals Financial Reports: First Quarter 2022 - Fourth Quarter 2022 (Final)</v>
      </c>
      <c r="B7" s="47"/>
      <c r="C7" s="47"/>
      <c r="D7" s="45"/>
      <c r="E7" s="45"/>
      <c r="F7" s="45"/>
      <c r="G7" s="45"/>
      <c r="H7" s="45"/>
      <c r="I7" s="45"/>
    </row>
    <row r="8" spans="1:16" ht="18.75" x14ac:dyDescent="0.3">
      <c r="A8" s="42" t="s">
        <v>16</v>
      </c>
      <c r="B8" s="47"/>
      <c r="C8" s="47"/>
      <c r="D8" s="45"/>
      <c r="E8" s="45"/>
      <c r="F8" s="45"/>
      <c r="G8" s="45"/>
      <c r="H8" s="45"/>
      <c r="I8" s="45"/>
    </row>
    <row r="9" spans="1:16" ht="18.75" x14ac:dyDescent="0.3">
      <c r="A9" s="43" t="str">
        <f>Contents!A9</f>
        <v>Produced on May 11, 2024</v>
      </c>
      <c r="B9" s="47"/>
      <c r="C9" s="47"/>
      <c r="D9" s="45"/>
      <c r="E9" s="45"/>
      <c r="F9" s="45"/>
      <c r="G9" s="45"/>
      <c r="H9" s="45"/>
      <c r="I9" s="45"/>
    </row>
    <row r="10" spans="1:16" ht="18.75" x14ac:dyDescent="0.3">
      <c r="A10" s="43" t="str">
        <f>Contents!A10</f>
        <v>Includes data submitted through May 10, 2024</v>
      </c>
      <c r="B10" s="47"/>
      <c r="C10" s="47"/>
      <c r="D10" s="45"/>
      <c r="E10" s="45"/>
      <c r="F10" s="45"/>
      <c r="G10" s="45"/>
      <c r="H10" s="45"/>
      <c r="I10" s="45"/>
    </row>
    <row r="11" spans="1:16" x14ac:dyDescent="0.25">
      <c r="A11" s="3"/>
      <c r="B11" s="45"/>
      <c r="C11" s="45"/>
      <c r="D11" s="45"/>
      <c r="E11" s="45"/>
      <c r="F11" s="45"/>
      <c r="G11" s="45"/>
      <c r="H11" s="45"/>
      <c r="I11" s="45"/>
    </row>
    <row r="12" spans="1:16" ht="15.75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  <c r="I12" s="45"/>
    </row>
    <row r="13" spans="1:16" s="48" customFormat="1" ht="24.75" customHeight="1" x14ac:dyDescent="0.25">
      <c r="A13" s="54" t="s">
        <v>19</v>
      </c>
      <c r="B13" s="51" t="s">
        <v>17</v>
      </c>
      <c r="C13" s="52"/>
      <c r="D13" s="52"/>
      <c r="E13" s="52"/>
      <c r="F13" s="52"/>
      <c r="G13" s="52"/>
      <c r="H13" s="52"/>
      <c r="I13" s="53"/>
      <c r="J13" s="56" t="s">
        <v>28</v>
      </c>
      <c r="K13" s="58" t="s">
        <v>29</v>
      </c>
      <c r="L13" s="58" t="s">
        <v>30</v>
      </c>
      <c r="M13" s="58" t="s">
        <v>31</v>
      </c>
      <c r="N13" s="51" t="s">
        <v>18</v>
      </c>
      <c r="O13" s="53"/>
      <c r="P13" s="49" t="s">
        <v>34</v>
      </c>
    </row>
    <row r="14" spans="1:16" s="48" customFormat="1" ht="60" customHeight="1" x14ac:dyDescent="0.25">
      <c r="A14" s="55"/>
      <c r="B14" s="10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11" t="s">
        <v>27</v>
      </c>
      <c r="J14" s="57"/>
      <c r="K14" s="59"/>
      <c r="L14" s="59"/>
      <c r="M14" s="59"/>
      <c r="N14" s="10" t="s">
        <v>32</v>
      </c>
      <c r="O14" s="11" t="s">
        <v>33</v>
      </c>
      <c r="P14" s="50"/>
    </row>
    <row r="15" spans="1:16" x14ac:dyDescent="0.25">
      <c r="A15" s="22" t="s">
        <v>160</v>
      </c>
      <c r="B15" s="12">
        <f t="shared" ref="B15:P15" si="0">SUM(B16:B17)</f>
        <v>397936197.65999997</v>
      </c>
      <c r="C15" s="5">
        <f t="shared" si="0"/>
        <v>17681543.990000002</v>
      </c>
      <c r="D15" s="5">
        <f t="shared" si="0"/>
        <v>65679179</v>
      </c>
      <c r="E15" s="5">
        <f t="shared" si="0"/>
        <v>0</v>
      </c>
      <c r="F15" s="5">
        <f t="shared" si="0"/>
        <v>6380029</v>
      </c>
      <c r="G15" s="5">
        <f t="shared" si="0"/>
        <v>209459.69</v>
      </c>
      <c r="H15" s="5">
        <f t="shared" si="0"/>
        <v>72268667.689999998</v>
      </c>
      <c r="I15" s="13">
        <f t="shared" si="0"/>
        <v>487886409.34000003</v>
      </c>
      <c r="J15" s="18">
        <f t="shared" si="0"/>
        <v>1775909.79</v>
      </c>
      <c r="K15" s="7">
        <f t="shared" si="0"/>
        <v>489662319.13</v>
      </c>
      <c r="L15" s="7">
        <f t="shared" si="0"/>
        <v>527518205.05000001</v>
      </c>
      <c r="M15" s="7">
        <f t="shared" si="0"/>
        <v>-37855885.919999994</v>
      </c>
      <c r="N15" s="12">
        <f t="shared" si="0"/>
        <v>835410.27</v>
      </c>
      <c r="O15" s="13">
        <f t="shared" si="0"/>
        <v>6379640.5300000003</v>
      </c>
      <c r="P15" s="7">
        <f t="shared" si="0"/>
        <v>-43400116.18</v>
      </c>
    </row>
    <row r="16" spans="1:16" x14ac:dyDescent="0.25">
      <c r="A16" s="23" t="s">
        <v>146</v>
      </c>
      <c r="B16" s="12">
        <f>B24+B31+B38+B45+B52+B59+B66+B73+B80+B87+B94+B101+B108+B115+B122+B129+B136+B143+B150+B157+B164</f>
        <v>329680852.77999997</v>
      </c>
      <c r="C16" s="5">
        <f t="shared" ref="C16:P16" si="1">C24+C31+C38+C45+C52+C59+C66+C73+C80+C87+C94+C101+C108+C115+C122+C129+C136+C143+C150+C157+C164</f>
        <v>4980909.58</v>
      </c>
      <c r="D16" s="5">
        <f t="shared" si="1"/>
        <v>50124966</v>
      </c>
      <c r="E16" s="5">
        <f t="shared" si="1"/>
        <v>0</v>
      </c>
      <c r="F16" s="5">
        <f t="shared" si="1"/>
        <v>6380029</v>
      </c>
      <c r="G16" s="5">
        <f t="shared" si="1"/>
        <v>209459.69</v>
      </c>
      <c r="H16" s="5">
        <f t="shared" si="1"/>
        <v>56714454.689999998</v>
      </c>
      <c r="I16" s="13">
        <f t="shared" si="1"/>
        <v>391376217.05000001</v>
      </c>
      <c r="J16" s="18">
        <f t="shared" si="1"/>
        <v>742503.38</v>
      </c>
      <c r="K16" s="7">
        <f t="shared" si="1"/>
        <v>392118720.42999995</v>
      </c>
      <c r="L16" s="7">
        <f t="shared" si="1"/>
        <v>430307575.19</v>
      </c>
      <c r="M16" s="7">
        <f t="shared" si="1"/>
        <v>-38188854.759999998</v>
      </c>
      <c r="N16" s="12">
        <f t="shared" si="1"/>
        <v>614072.27</v>
      </c>
      <c r="O16" s="13">
        <f t="shared" si="1"/>
        <v>5415946.6299999999</v>
      </c>
      <c r="P16" s="7">
        <f t="shared" si="1"/>
        <v>-42990729.119999997</v>
      </c>
    </row>
    <row r="17" spans="1:16" x14ac:dyDescent="0.25">
      <c r="A17" s="23" t="s">
        <v>147</v>
      </c>
      <c r="B17" s="12">
        <f>B171+B178+B185+B192+B199+B206+B213</f>
        <v>68255344.879999995</v>
      </c>
      <c r="C17" s="5">
        <f t="shared" ref="C17:P17" si="2">C171+C178+C185+C192+C199+C206+C213</f>
        <v>12700634.41</v>
      </c>
      <c r="D17" s="5">
        <f t="shared" si="2"/>
        <v>15554213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15554213</v>
      </c>
      <c r="I17" s="13">
        <f t="shared" si="2"/>
        <v>96510192.289999992</v>
      </c>
      <c r="J17" s="18">
        <f t="shared" si="2"/>
        <v>1033406.41</v>
      </c>
      <c r="K17" s="7">
        <f t="shared" si="2"/>
        <v>97543598.700000018</v>
      </c>
      <c r="L17" s="7">
        <f t="shared" si="2"/>
        <v>97210629.859999999</v>
      </c>
      <c r="M17" s="7">
        <f t="shared" si="2"/>
        <v>332968.84000000032</v>
      </c>
      <c r="N17" s="12">
        <f t="shared" si="2"/>
        <v>221338</v>
      </c>
      <c r="O17" s="13">
        <f t="shared" si="2"/>
        <v>963693.9</v>
      </c>
      <c r="P17" s="7">
        <f t="shared" si="2"/>
        <v>-409387.05999999959</v>
      </c>
    </row>
    <row r="18" spans="1:16" x14ac:dyDescent="0.25">
      <c r="A18" s="24"/>
      <c r="B18" s="32"/>
      <c r="C18" s="33"/>
      <c r="D18" s="33"/>
      <c r="E18" s="33"/>
      <c r="F18" s="33"/>
      <c r="G18" s="33"/>
      <c r="H18" s="33"/>
      <c r="I18" s="34"/>
      <c r="J18" s="46"/>
      <c r="K18" s="35"/>
      <c r="L18" s="35"/>
      <c r="M18" s="35"/>
      <c r="N18" s="32"/>
      <c r="O18" s="34"/>
      <c r="P18" s="35"/>
    </row>
    <row r="19" spans="1:16" x14ac:dyDescent="0.25">
      <c r="A19" s="22" t="s">
        <v>164</v>
      </c>
      <c r="B19" s="32"/>
      <c r="C19" s="33"/>
      <c r="D19" s="33"/>
      <c r="E19" s="33"/>
      <c r="F19" s="33"/>
      <c r="G19" s="33"/>
      <c r="H19" s="33"/>
      <c r="I19" s="34"/>
      <c r="J19" s="46"/>
      <c r="K19" s="35"/>
      <c r="L19" s="35"/>
      <c r="M19" s="35"/>
      <c r="N19" s="32"/>
      <c r="O19" s="34"/>
      <c r="P19" s="35"/>
    </row>
    <row r="20" spans="1:16" x14ac:dyDescent="0.25">
      <c r="A20" s="25" t="s">
        <v>149</v>
      </c>
      <c r="B20" s="14">
        <v>7116012</v>
      </c>
      <c r="C20" s="6">
        <v>372657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15">
        <v>7488669</v>
      </c>
      <c r="J20" s="19">
        <v>4237</v>
      </c>
      <c r="K20" s="8">
        <v>7492906</v>
      </c>
      <c r="L20" s="8">
        <v>7473000</v>
      </c>
      <c r="M20" s="8">
        <v>19906</v>
      </c>
      <c r="N20" s="14">
        <v>0</v>
      </c>
      <c r="O20" s="15">
        <v>0</v>
      </c>
      <c r="P20" s="8">
        <v>19906</v>
      </c>
    </row>
    <row r="21" spans="1:16" x14ac:dyDescent="0.25">
      <c r="A21" s="25" t="s">
        <v>150</v>
      </c>
      <c r="B21" s="14">
        <v>7649781</v>
      </c>
      <c r="C21" s="6">
        <v>422951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5">
        <v>8072732</v>
      </c>
      <c r="J21" s="19">
        <v>33572</v>
      </c>
      <c r="K21" s="8">
        <v>8106304</v>
      </c>
      <c r="L21" s="8">
        <v>8073972</v>
      </c>
      <c r="M21" s="8">
        <v>32332</v>
      </c>
      <c r="N21" s="14">
        <v>0</v>
      </c>
      <c r="O21" s="15">
        <v>0</v>
      </c>
      <c r="P21" s="8">
        <v>32332</v>
      </c>
    </row>
    <row r="22" spans="1:16" x14ac:dyDescent="0.25">
      <c r="A22" s="25" t="s">
        <v>151</v>
      </c>
      <c r="B22" s="14">
        <v>7426391</v>
      </c>
      <c r="C22" s="6">
        <v>401522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5">
        <v>7827913</v>
      </c>
      <c r="J22" s="19">
        <v>5105</v>
      </c>
      <c r="K22" s="8">
        <v>7833018</v>
      </c>
      <c r="L22" s="8">
        <v>7807713</v>
      </c>
      <c r="M22" s="8">
        <v>25305</v>
      </c>
      <c r="N22" s="14">
        <v>0</v>
      </c>
      <c r="O22" s="15">
        <v>0</v>
      </c>
      <c r="P22" s="8">
        <v>25305</v>
      </c>
    </row>
    <row r="23" spans="1:16" x14ac:dyDescent="0.25">
      <c r="A23" s="25" t="s">
        <v>152</v>
      </c>
      <c r="B23" s="14">
        <v>7116501</v>
      </c>
      <c r="C23" s="6">
        <v>414916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5">
        <v>7531417</v>
      </c>
      <c r="J23" s="19">
        <v>3178</v>
      </c>
      <c r="K23" s="8">
        <v>7534595</v>
      </c>
      <c r="L23" s="8">
        <v>7528980</v>
      </c>
      <c r="M23" s="8">
        <v>5615</v>
      </c>
      <c r="N23" s="14">
        <v>0</v>
      </c>
      <c r="O23" s="15">
        <v>0</v>
      </c>
      <c r="P23" s="8">
        <v>5615</v>
      </c>
    </row>
    <row r="24" spans="1:16" x14ac:dyDescent="0.25">
      <c r="A24" s="22" t="s">
        <v>159</v>
      </c>
      <c r="B24" s="12">
        <f t="shared" ref="B24:I24" si="3">SUM(B20:B23)</f>
        <v>29308685</v>
      </c>
      <c r="C24" s="5">
        <f t="shared" si="3"/>
        <v>1612046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13">
        <f t="shared" si="3"/>
        <v>30920731</v>
      </c>
      <c r="J24" s="18">
        <f t="shared" ref="J24:P24" si="4">SUM(J20:J23)</f>
        <v>46092</v>
      </c>
      <c r="K24" s="7">
        <f t="shared" si="4"/>
        <v>30966823</v>
      </c>
      <c r="L24" s="7">
        <f t="shared" si="4"/>
        <v>30883665</v>
      </c>
      <c r="M24" s="7">
        <f t="shared" si="4"/>
        <v>83158</v>
      </c>
      <c r="N24" s="12">
        <f t="shared" si="4"/>
        <v>0</v>
      </c>
      <c r="O24" s="13">
        <f t="shared" si="4"/>
        <v>0</v>
      </c>
      <c r="P24" s="7">
        <f t="shared" si="4"/>
        <v>83158</v>
      </c>
    </row>
    <row r="25" spans="1:16" x14ac:dyDescent="0.25">
      <c r="A25" s="24"/>
      <c r="B25" s="32"/>
      <c r="C25" s="33"/>
      <c r="D25" s="33"/>
      <c r="E25" s="33"/>
      <c r="F25" s="33"/>
      <c r="G25" s="33"/>
      <c r="H25" s="33"/>
      <c r="I25" s="34"/>
      <c r="J25" s="46"/>
      <c r="K25" s="35"/>
      <c r="L25" s="35"/>
      <c r="M25" s="35"/>
      <c r="N25" s="32"/>
      <c r="O25" s="34"/>
      <c r="P25" s="35"/>
    </row>
    <row r="26" spans="1:16" x14ac:dyDescent="0.25">
      <c r="A26" s="22" t="s">
        <v>165</v>
      </c>
      <c r="B26" s="32"/>
      <c r="C26" s="33"/>
      <c r="D26" s="33"/>
      <c r="E26" s="33"/>
      <c r="F26" s="33"/>
      <c r="G26" s="33"/>
      <c r="H26" s="33"/>
      <c r="I26" s="34"/>
      <c r="J26" s="46"/>
      <c r="K26" s="35"/>
      <c r="L26" s="35"/>
      <c r="M26" s="35"/>
      <c r="N26" s="32"/>
      <c r="O26" s="34"/>
      <c r="P26" s="35"/>
    </row>
    <row r="27" spans="1:16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5">
        <v>0</v>
      </c>
      <c r="J27" s="19">
        <v>0</v>
      </c>
      <c r="K27" s="8">
        <v>0</v>
      </c>
      <c r="L27" s="8">
        <v>0</v>
      </c>
      <c r="M27" s="8">
        <v>0</v>
      </c>
      <c r="N27" s="14">
        <v>0</v>
      </c>
      <c r="O27" s="15">
        <v>0</v>
      </c>
      <c r="P27" s="8">
        <v>0</v>
      </c>
    </row>
    <row r="28" spans="1:16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5">
        <v>0</v>
      </c>
      <c r="J28" s="19">
        <v>0</v>
      </c>
      <c r="K28" s="8">
        <v>0</v>
      </c>
      <c r="L28" s="8">
        <v>0</v>
      </c>
      <c r="M28" s="8">
        <v>0</v>
      </c>
      <c r="N28" s="14">
        <v>0</v>
      </c>
      <c r="O28" s="15">
        <v>0</v>
      </c>
      <c r="P28" s="8">
        <v>0</v>
      </c>
    </row>
    <row r="29" spans="1:16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5">
        <v>0</v>
      </c>
      <c r="J29" s="19">
        <v>0</v>
      </c>
      <c r="K29" s="8">
        <v>0</v>
      </c>
      <c r="L29" s="8">
        <v>0</v>
      </c>
      <c r="M29" s="8">
        <v>0</v>
      </c>
      <c r="N29" s="14">
        <v>0</v>
      </c>
      <c r="O29" s="15">
        <v>0</v>
      </c>
      <c r="P29" s="8">
        <v>0</v>
      </c>
    </row>
    <row r="30" spans="1:16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15">
        <v>0</v>
      </c>
      <c r="J30" s="19">
        <v>0</v>
      </c>
      <c r="K30" s="8">
        <v>0</v>
      </c>
      <c r="L30" s="8">
        <v>0</v>
      </c>
      <c r="M30" s="8">
        <v>0</v>
      </c>
      <c r="N30" s="14">
        <v>0</v>
      </c>
      <c r="O30" s="15">
        <v>0</v>
      </c>
      <c r="P30" s="8">
        <v>0</v>
      </c>
    </row>
    <row r="31" spans="1:16" x14ac:dyDescent="0.25">
      <c r="A31" s="22" t="s">
        <v>159</v>
      </c>
      <c r="B31" s="12">
        <f t="shared" ref="B31:I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13">
        <f t="shared" si="5"/>
        <v>0</v>
      </c>
      <c r="J31" s="18">
        <f t="shared" ref="J31:P31" si="6">SUM(J27:J30)</f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12">
        <f t="shared" si="6"/>
        <v>0</v>
      </c>
      <c r="O31" s="13">
        <f t="shared" si="6"/>
        <v>0</v>
      </c>
      <c r="P31" s="7">
        <f t="shared" si="6"/>
        <v>0</v>
      </c>
    </row>
    <row r="32" spans="1:16" x14ac:dyDescent="0.25">
      <c r="A32" s="24"/>
      <c r="B32" s="32"/>
      <c r="C32" s="33"/>
      <c r="D32" s="33"/>
      <c r="E32" s="33"/>
      <c r="F32" s="33"/>
      <c r="G32" s="33"/>
      <c r="H32" s="33"/>
      <c r="I32" s="34"/>
      <c r="J32" s="46"/>
      <c r="K32" s="35"/>
      <c r="L32" s="35"/>
      <c r="M32" s="35"/>
      <c r="N32" s="32"/>
      <c r="O32" s="34"/>
      <c r="P32" s="35"/>
    </row>
    <row r="33" spans="1:16" x14ac:dyDescent="0.25">
      <c r="A33" s="22" t="s">
        <v>166</v>
      </c>
      <c r="B33" s="32"/>
      <c r="C33" s="33"/>
      <c r="D33" s="33"/>
      <c r="E33" s="33"/>
      <c r="F33" s="33"/>
      <c r="G33" s="33"/>
      <c r="H33" s="33"/>
      <c r="I33" s="34"/>
      <c r="J33" s="46"/>
      <c r="K33" s="35"/>
      <c r="L33" s="35"/>
      <c r="M33" s="35"/>
      <c r="N33" s="32"/>
      <c r="O33" s="34"/>
      <c r="P33" s="35"/>
    </row>
    <row r="34" spans="1:16" x14ac:dyDescent="0.25">
      <c r="A34" s="25" t="s">
        <v>149</v>
      </c>
      <c r="B34" s="14">
        <v>1759217.56</v>
      </c>
      <c r="C34" s="6">
        <v>0</v>
      </c>
      <c r="D34" s="6">
        <v>0</v>
      </c>
      <c r="E34" s="6">
        <v>0</v>
      </c>
      <c r="F34" s="6">
        <v>0</v>
      </c>
      <c r="G34" s="6">
        <v>6.5</v>
      </c>
      <c r="H34" s="6">
        <v>6.5</v>
      </c>
      <c r="I34" s="15">
        <v>1759224.06</v>
      </c>
      <c r="J34" s="19">
        <v>0</v>
      </c>
      <c r="K34" s="8">
        <v>1759224.06</v>
      </c>
      <c r="L34" s="8">
        <v>2683686.16</v>
      </c>
      <c r="M34" s="8">
        <v>-924462.1</v>
      </c>
      <c r="N34" s="14">
        <v>0</v>
      </c>
      <c r="O34" s="15">
        <v>0</v>
      </c>
      <c r="P34" s="8">
        <v>-924462.1</v>
      </c>
    </row>
    <row r="35" spans="1:16" x14ac:dyDescent="0.25">
      <c r="A35" s="25" t="s">
        <v>150</v>
      </c>
      <c r="B35" s="14">
        <v>2834158.25</v>
      </c>
      <c r="C35" s="6">
        <v>0</v>
      </c>
      <c r="D35" s="6">
        <v>0</v>
      </c>
      <c r="E35" s="6">
        <v>0</v>
      </c>
      <c r="F35" s="6">
        <v>0</v>
      </c>
      <c r="G35" s="6">
        <v>68916.14</v>
      </c>
      <c r="H35" s="6">
        <v>68916.14</v>
      </c>
      <c r="I35" s="15">
        <v>2903074.39</v>
      </c>
      <c r="J35" s="19">
        <v>0</v>
      </c>
      <c r="K35" s="8">
        <v>2903074.39</v>
      </c>
      <c r="L35" s="8">
        <v>2979621</v>
      </c>
      <c r="M35" s="8">
        <v>-76546.61</v>
      </c>
      <c r="N35" s="14">
        <v>6.23</v>
      </c>
      <c r="O35" s="15">
        <v>0</v>
      </c>
      <c r="P35" s="8">
        <v>-76540.38</v>
      </c>
    </row>
    <row r="36" spans="1:16" x14ac:dyDescent="0.25">
      <c r="A36" s="25" t="s">
        <v>151</v>
      </c>
      <c r="B36" s="14">
        <v>2429729.3199999998</v>
      </c>
      <c r="C36" s="6">
        <v>0</v>
      </c>
      <c r="D36" s="6">
        <v>0</v>
      </c>
      <c r="E36" s="6">
        <v>0</v>
      </c>
      <c r="F36" s="6">
        <v>0</v>
      </c>
      <c r="G36" s="6">
        <v>110046.03</v>
      </c>
      <c r="H36" s="6">
        <v>110046.03</v>
      </c>
      <c r="I36" s="15">
        <v>2539775.35</v>
      </c>
      <c r="J36" s="19">
        <v>0</v>
      </c>
      <c r="K36" s="8">
        <v>2539775.35</v>
      </c>
      <c r="L36" s="8">
        <v>2921309.98</v>
      </c>
      <c r="M36" s="8">
        <v>-381534.63</v>
      </c>
      <c r="N36" s="14">
        <v>517.89</v>
      </c>
      <c r="O36" s="15">
        <v>0</v>
      </c>
      <c r="P36" s="8">
        <v>-381016.74</v>
      </c>
    </row>
    <row r="37" spans="1:16" x14ac:dyDescent="0.25">
      <c r="A37" s="25" t="s">
        <v>152</v>
      </c>
      <c r="B37" s="14">
        <v>2925832.44</v>
      </c>
      <c r="C37" s="6">
        <v>0</v>
      </c>
      <c r="D37" s="6">
        <v>0</v>
      </c>
      <c r="E37" s="6">
        <v>0</v>
      </c>
      <c r="F37" s="6">
        <v>0</v>
      </c>
      <c r="G37" s="6">
        <v>102880.02</v>
      </c>
      <c r="H37" s="6">
        <v>102880.02</v>
      </c>
      <c r="I37" s="15">
        <v>3028712.46</v>
      </c>
      <c r="J37" s="19">
        <v>0</v>
      </c>
      <c r="K37" s="8">
        <v>3028712.46</v>
      </c>
      <c r="L37" s="8">
        <v>3503917.56</v>
      </c>
      <c r="M37" s="8">
        <v>-475205.1</v>
      </c>
      <c r="N37" s="14">
        <v>3.15</v>
      </c>
      <c r="O37" s="15">
        <v>0</v>
      </c>
      <c r="P37" s="8">
        <v>-475201.95</v>
      </c>
    </row>
    <row r="38" spans="1:16" x14ac:dyDescent="0.25">
      <c r="A38" s="22" t="s">
        <v>159</v>
      </c>
      <c r="B38" s="12">
        <f t="shared" ref="B38:I38" si="7">SUM(B34:B37)</f>
        <v>9948937.5700000003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281848.69</v>
      </c>
      <c r="H38" s="5">
        <f t="shared" si="7"/>
        <v>281848.69</v>
      </c>
      <c r="I38" s="13">
        <f t="shared" si="7"/>
        <v>10230786.260000002</v>
      </c>
      <c r="J38" s="18">
        <f t="shared" ref="J38:P38" si="8">SUM(J34:J37)</f>
        <v>0</v>
      </c>
      <c r="K38" s="7">
        <f t="shared" si="8"/>
        <v>10230786.260000002</v>
      </c>
      <c r="L38" s="7">
        <f t="shared" si="8"/>
        <v>12088534.700000001</v>
      </c>
      <c r="M38" s="7">
        <f t="shared" si="8"/>
        <v>-1857748.44</v>
      </c>
      <c r="N38" s="12">
        <f t="shared" si="8"/>
        <v>527.27</v>
      </c>
      <c r="O38" s="13">
        <f t="shared" si="8"/>
        <v>0</v>
      </c>
      <c r="P38" s="7">
        <f t="shared" si="8"/>
        <v>-1857221.17</v>
      </c>
    </row>
    <row r="39" spans="1:16" x14ac:dyDescent="0.25">
      <c r="A39" s="24"/>
      <c r="B39" s="32"/>
      <c r="C39" s="33"/>
      <c r="D39" s="33"/>
      <c r="E39" s="33"/>
      <c r="F39" s="33"/>
      <c r="G39" s="33"/>
      <c r="H39" s="33"/>
      <c r="I39" s="34"/>
      <c r="J39" s="46"/>
      <c r="K39" s="35"/>
      <c r="L39" s="35"/>
      <c r="M39" s="35"/>
      <c r="N39" s="32"/>
      <c r="O39" s="34"/>
      <c r="P39" s="35"/>
    </row>
    <row r="40" spans="1:16" x14ac:dyDescent="0.25">
      <c r="A40" s="22" t="s">
        <v>167</v>
      </c>
      <c r="B40" s="32"/>
      <c r="C40" s="33"/>
      <c r="D40" s="33"/>
      <c r="E40" s="33"/>
      <c r="F40" s="33"/>
      <c r="G40" s="33"/>
      <c r="H40" s="33"/>
      <c r="I40" s="34"/>
      <c r="J40" s="46"/>
      <c r="K40" s="35"/>
      <c r="L40" s="35"/>
      <c r="M40" s="35"/>
      <c r="N40" s="32"/>
      <c r="O40" s="34"/>
      <c r="P40" s="35"/>
    </row>
    <row r="41" spans="1:16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6" t="s">
        <v>194</v>
      </c>
      <c r="I41" s="15" t="s">
        <v>194</v>
      </c>
      <c r="J41" s="19" t="s">
        <v>194</v>
      </c>
      <c r="K41" s="8" t="s">
        <v>194</v>
      </c>
      <c r="L41" s="8" t="s">
        <v>194</v>
      </c>
      <c r="M41" s="8" t="s">
        <v>194</v>
      </c>
      <c r="N41" s="14" t="s">
        <v>194</v>
      </c>
      <c r="O41" s="15" t="s">
        <v>194</v>
      </c>
      <c r="P41" s="8" t="s">
        <v>194</v>
      </c>
    </row>
    <row r="42" spans="1:16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6" t="s">
        <v>194</v>
      </c>
      <c r="I42" s="15" t="s">
        <v>194</v>
      </c>
      <c r="J42" s="19" t="s">
        <v>194</v>
      </c>
      <c r="K42" s="8" t="s">
        <v>194</v>
      </c>
      <c r="L42" s="8" t="s">
        <v>194</v>
      </c>
      <c r="M42" s="8" t="s">
        <v>194</v>
      </c>
      <c r="N42" s="14" t="s">
        <v>194</v>
      </c>
      <c r="O42" s="15" t="s">
        <v>194</v>
      </c>
      <c r="P42" s="8" t="s">
        <v>194</v>
      </c>
    </row>
    <row r="43" spans="1:16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15" t="s">
        <v>194</v>
      </c>
      <c r="J43" s="19" t="s">
        <v>194</v>
      </c>
      <c r="K43" s="8" t="s">
        <v>194</v>
      </c>
      <c r="L43" s="8" t="s">
        <v>194</v>
      </c>
      <c r="M43" s="8" t="s">
        <v>194</v>
      </c>
      <c r="N43" s="14" t="s">
        <v>194</v>
      </c>
      <c r="O43" s="15" t="s">
        <v>194</v>
      </c>
      <c r="P43" s="8" t="s">
        <v>194</v>
      </c>
    </row>
    <row r="44" spans="1:16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15" t="s">
        <v>194</v>
      </c>
      <c r="J44" s="19" t="s">
        <v>194</v>
      </c>
      <c r="K44" s="8" t="s">
        <v>194</v>
      </c>
      <c r="L44" s="8" t="s">
        <v>194</v>
      </c>
      <c r="M44" s="8" t="s">
        <v>194</v>
      </c>
      <c r="N44" s="14" t="s">
        <v>194</v>
      </c>
      <c r="O44" s="15" t="s">
        <v>194</v>
      </c>
      <c r="P44" s="8" t="s">
        <v>194</v>
      </c>
    </row>
    <row r="45" spans="1:16" x14ac:dyDescent="0.25">
      <c r="A45" s="22" t="s">
        <v>159</v>
      </c>
      <c r="B45" s="12">
        <f t="shared" ref="B45:I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13">
        <f t="shared" si="9"/>
        <v>0</v>
      </c>
      <c r="J45" s="18">
        <f t="shared" ref="J45:P45" si="10">SUM(J41:J44)</f>
        <v>0</v>
      </c>
      <c r="K45" s="7">
        <f t="shared" si="10"/>
        <v>0</v>
      </c>
      <c r="L45" s="7">
        <f t="shared" si="10"/>
        <v>0</v>
      </c>
      <c r="M45" s="7">
        <f t="shared" si="10"/>
        <v>0</v>
      </c>
      <c r="N45" s="12">
        <f t="shared" si="10"/>
        <v>0</v>
      </c>
      <c r="O45" s="13">
        <f t="shared" si="10"/>
        <v>0</v>
      </c>
      <c r="P45" s="7">
        <f t="shared" si="10"/>
        <v>0</v>
      </c>
    </row>
    <row r="46" spans="1:16" x14ac:dyDescent="0.25">
      <c r="A46" s="24"/>
      <c r="B46" s="32"/>
      <c r="C46" s="33"/>
      <c r="D46" s="33"/>
      <c r="E46" s="33"/>
      <c r="F46" s="33"/>
      <c r="G46" s="33"/>
      <c r="H46" s="33"/>
      <c r="I46" s="34"/>
      <c r="J46" s="46"/>
      <c r="K46" s="35"/>
      <c r="L46" s="35"/>
      <c r="M46" s="35"/>
      <c r="N46" s="32"/>
      <c r="O46" s="34"/>
      <c r="P46" s="35"/>
    </row>
    <row r="47" spans="1:16" x14ac:dyDescent="0.25">
      <c r="A47" s="22" t="s">
        <v>168</v>
      </c>
      <c r="B47" s="32"/>
      <c r="C47" s="33"/>
      <c r="D47" s="33"/>
      <c r="E47" s="33"/>
      <c r="F47" s="33"/>
      <c r="G47" s="33"/>
      <c r="H47" s="33"/>
      <c r="I47" s="34"/>
      <c r="J47" s="46"/>
      <c r="K47" s="35"/>
      <c r="L47" s="35"/>
      <c r="M47" s="35"/>
      <c r="N47" s="32"/>
      <c r="O47" s="34"/>
      <c r="P47" s="35"/>
    </row>
    <row r="48" spans="1:16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15" t="s">
        <v>194</v>
      </c>
      <c r="J48" s="19" t="s">
        <v>194</v>
      </c>
      <c r="K48" s="8" t="s">
        <v>194</v>
      </c>
      <c r="L48" s="8" t="s">
        <v>194</v>
      </c>
      <c r="M48" s="8" t="s">
        <v>194</v>
      </c>
      <c r="N48" s="14" t="s">
        <v>194</v>
      </c>
      <c r="O48" s="15" t="s">
        <v>194</v>
      </c>
      <c r="P48" s="8" t="s">
        <v>194</v>
      </c>
    </row>
    <row r="49" spans="1:16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15" t="s">
        <v>194</v>
      </c>
      <c r="J49" s="19" t="s">
        <v>194</v>
      </c>
      <c r="K49" s="8" t="s">
        <v>194</v>
      </c>
      <c r="L49" s="8" t="s">
        <v>194</v>
      </c>
      <c r="M49" s="8" t="s">
        <v>194</v>
      </c>
      <c r="N49" s="14" t="s">
        <v>194</v>
      </c>
      <c r="O49" s="15" t="s">
        <v>194</v>
      </c>
      <c r="P49" s="8" t="s">
        <v>194</v>
      </c>
    </row>
    <row r="50" spans="1:16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15" t="s">
        <v>194</v>
      </c>
      <c r="J50" s="19" t="s">
        <v>194</v>
      </c>
      <c r="K50" s="8" t="s">
        <v>194</v>
      </c>
      <c r="L50" s="8" t="s">
        <v>194</v>
      </c>
      <c r="M50" s="8" t="s">
        <v>194</v>
      </c>
      <c r="N50" s="14" t="s">
        <v>194</v>
      </c>
      <c r="O50" s="15" t="s">
        <v>194</v>
      </c>
      <c r="P50" s="8" t="s">
        <v>194</v>
      </c>
    </row>
    <row r="51" spans="1:16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15" t="s">
        <v>194</v>
      </c>
      <c r="J51" s="19" t="s">
        <v>194</v>
      </c>
      <c r="K51" s="8" t="s">
        <v>194</v>
      </c>
      <c r="L51" s="8" t="s">
        <v>194</v>
      </c>
      <c r="M51" s="8" t="s">
        <v>194</v>
      </c>
      <c r="N51" s="14" t="s">
        <v>194</v>
      </c>
      <c r="O51" s="15" t="s">
        <v>194</v>
      </c>
      <c r="P51" s="8" t="s">
        <v>194</v>
      </c>
    </row>
    <row r="52" spans="1:16" x14ac:dyDescent="0.25">
      <c r="A52" s="22" t="s">
        <v>159</v>
      </c>
      <c r="B52" s="12">
        <f t="shared" ref="B52:I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13">
        <f t="shared" si="11"/>
        <v>0</v>
      </c>
      <c r="J52" s="18">
        <f t="shared" ref="J52:P52" si="12">SUM(J48:J51)</f>
        <v>0</v>
      </c>
      <c r="K52" s="7">
        <f t="shared" si="12"/>
        <v>0</v>
      </c>
      <c r="L52" s="7">
        <f t="shared" si="12"/>
        <v>0</v>
      </c>
      <c r="M52" s="7">
        <f t="shared" si="12"/>
        <v>0</v>
      </c>
      <c r="N52" s="12">
        <f t="shared" si="12"/>
        <v>0</v>
      </c>
      <c r="O52" s="13">
        <f t="shared" si="12"/>
        <v>0</v>
      </c>
      <c r="P52" s="7">
        <f t="shared" si="12"/>
        <v>0</v>
      </c>
    </row>
    <row r="53" spans="1:16" x14ac:dyDescent="0.25">
      <c r="A53" s="24"/>
      <c r="B53" s="32"/>
      <c r="C53" s="33"/>
      <c r="D53" s="33"/>
      <c r="E53" s="33"/>
      <c r="F53" s="33"/>
      <c r="G53" s="33"/>
      <c r="H53" s="33"/>
      <c r="I53" s="34"/>
      <c r="J53" s="46"/>
      <c r="K53" s="35"/>
      <c r="L53" s="35"/>
      <c r="M53" s="35"/>
      <c r="N53" s="32"/>
      <c r="O53" s="34"/>
      <c r="P53" s="35"/>
    </row>
    <row r="54" spans="1:16" x14ac:dyDescent="0.25">
      <c r="A54" s="22" t="s">
        <v>169</v>
      </c>
      <c r="B54" s="32"/>
      <c r="C54" s="33"/>
      <c r="D54" s="33"/>
      <c r="E54" s="33"/>
      <c r="F54" s="33"/>
      <c r="G54" s="33"/>
      <c r="H54" s="33"/>
      <c r="I54" s="34"/>
      <c r="J54" s="46"/>
      <c r="K54" s="35"/>
      <c r="L54" s="35"/>
      <c r="M54" s="35"/>
      <c r="N54" s="32"/>
      <c r="O54" s="34"/>
      <c r="P54" s="35"/>
    </row>
    <row r="55" spans="1:16" x14ac:dyDescent="0.25">
      <c r="A55" s="25" t="s">
        <v>149</v>
      </c>
      <c r="B55" s="14">
        <v>6714090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15">
        <v>6714090</v>
      </c>
      <c r="J55" s="19">
        <v>0</v>
      </c>
      <c r="K55" s="8">
        <v>6714090</v>
      </c>
      <c r="L55" s="8">
        <v>5594016</v>
      </c>
      <c r="M55" s="8">
        <v>1120074</v>
      </c>
      <c r="N55" s="14">
        <v>9326</v>
      </c>
      <c r="O55" s="15">
        <v>0</v>
      </c>
      <c r="P55" s="8">
        <v>1129400</v>
      </c>
    </row>
    <row r="56" spans="1:16" x14ac:dyDescent="0.25">
      <c r="A56" s="25" t="s">
        <v>150</v>
      </c>
      <c r="B56" s="14">
        <v>6187933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15">
        <v>6187933</v>
      </c>
      <c r="J56" s="19">
        <v>0</v>
      </c>
      <c r="K56" s="8">
        <v>6187933</v>
      </c>
      <c r="L56" s="8">
        <v>5424588</v>
      </c>
      <c r="M56" s="8">
        <v>763345</v>
      </c>
      <c r="N56" s="14">
        <v>8862</v>
      </c>
      <c r="O56" s="15">
        <v>0</v>
      </c>
      <c r="P56" s="8">
        <v>772207</v>
      </c>
    </row>
    <row r="57" spans="1:16" x14ac:dyDescent="0.25">
      <c r="A57" s="25" t="s">
        <v>151</v>
      </c>
      <c r="B57" s="14">
        <v>5264952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15">
        <v>5264952</v>
      </c>
      <c r="J57" s="19">
        <v>0</v>
      </c>
      <c r="K57" s="8">
        <v>5264952</v>
      </c>
      <c r="L57" s="8">
        <v>5649771</v>
      </c>
      <c r="M57" s="8">
        <v>-384819</v>
      </c>
      <c r="N57" s="14">
        <v>3849</v>
      </c>
      <c r="O57" s="15">
        <v>0</v>
      </c>
      <c r="P57" s="8">
        <v>-380970</v>
      </c>
    </row>
    <row r="58" spans="1:16" x14ac:dyDescent="0.25">
      <c r="A58" s="25" t="s">
        <v>152</v>
      </c>
      <c r="B58" s="14">
        <v>5777077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15">
        <v>5777077</v>
      </c>
      <c r="J58" s="19">
        <v>0</v>
      </c>
      <c r="K58" s="8">
        <v>5777077</v>
      </c>
      <c r="L58" s="8">
        <v>6055086</v>
      </c>
      <c r="M58" s="8">
        <v>-278009</v>
      </c>
      <c r="N58" s="14">
        <v>7390</v>
      </c>
      <c r="O58" s="15">
        <v>0</v>
      </c>
      <c r="P58" s="8">
        <v>-270619</v>
      </c>
    </row>
    <row r="59" spans="1:16" x14ac:dyDescent="0.25">
      <c r="A59" s="22" t="s">
        <v>159</v>
      </c>
      <c r="B59" s="12">
        <f t="shared" ref="B59:I59" si="13">SUM(B55:B58)</f>
        <v>23944052</v>
      </c>
      <c r="C59" s="5">
        <f t="shared" si="13"/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13">
        <f t="shared" si="13"/>
        <v>23944052</v>
      </c>
      <c r="J59" s="18">
        <f t="shared" ref="J59:P59" si="14">SUM(J55:J58)</f>
        <v>0</v>
      </c>
      <c r="K59" s="7">
        <f t="shared" si="14"/>
        <v>23944052</v>
      </c>
      <c r="L59" s="7">
        <f t="shared" si="14"/>
        <v>22723461</v>
      </c>
      <c r="M59" s="7">
        <f t="shared" si="14"/>
        <v>1220591</v>
      </c>
      <c r="N59" s="12">
        <f t="shared" si="14"/>
        <v>29427</v>
      </c>
      <c r="O59" s="13">
        <f t="shared" si="14"/>
        <v>0</v>
      </c>
      <c r="P59" s="7">
        <f t="shared" si="14"/>
        <v>1250018</v>
      </c>
    </row>
    <row r="60" spans="1:16" x14ac:dyDescent="0.25">
      <c r="A60" s="24"/>
      <c r="B60" s="32"/>
      <c r="C60" s="33"/>
      <c r="D60" s="33"/>
      <c r="E60" s="33"/>
      <c r="F60" s="33"/>
      <c r="G60" s="33"/>
      <c r="H60" s="33"/>
      <c r="I60" s="34"/>
      <c r="J60" s="46"/>
      <c r="K60" s="35"/>
      <c r="L60" s="35"/>
      <c r="M60" s="35"/>
      <c r="N60" s="32"/>
      <c r="O60" s="34"/>
      <c r="P60" s="35"/>
    </row>
    <row r="61" spans="1:16" x14ac:dyDescent="0.25">
      <c r="A61" s="22" t="s">
        <v>170</v>
      </c>
      <c r="B61" s="32"/>
      <c r="C61" s="33"/>
      <c r="D61" s="33"/>
      <c r="E61" s="33"/>
      <c r="F61" s="33"/>
      <c r="G61" s="33"/>
      <c r="H61" s="33"/>
      <c r="I61" s="34"/>
      <c r="J61" s="46"/>
      <c r="K61" s="35"/>
      <c r="L61" s="35"/>
      <c r="M61" s="35"/>
      <c r="N61" s="32"/>
      <c r="O61" s="34"/>
      <c r="P61" s="35"/>
    </row>
    <row r="62" spans="1:16" x14ac:dyDescent="0.25">
      <c r="A62" s="25" t="s">
        <v>149</v>
      </c>
      <c r="B62" s="14">
        <v>8929951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15">
        <v>8929951</v>
      </c>
      <c r="J62" s="19">
        <v>0</v>
      </c>
      <c r="K62" s="8">
        <v>8929951</v>
      </c>
      <c r="L62" s="8">
        <v>7056646</v>
      </c>
      <c r="M62" s="8">
        <v>1873305</v>
      </c>
      <c r="N62" s="14">
        <v>9031</v>
      </c>
      <c r="O62" s="15">
        <v>0</v>
      </c>
      <c r="P62" s="8">
        <v>1882336</v>
      </c>
    </row>
    <row r="63" spans="1:16" x14ac:dyDescent="0.25">
      <c r="A63" s="25" t="s">
        <v>150</v>
      </c>
      <c r="B63" s="14">
        <v>9474006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15">
        <v>9474006</v>
      </c>
      <c r="J63" s="19">
        <v>0</v>
      </c>
      <c r="K63" s="8">
        <v>9474006</v>
      </c>
      <c r="L63" s="8">
        <v>7473848</v>
      </c>
      <c r="M63" s="8">
        <v>2000158</v>
      </c>
      <c r="N63" s="14">
        <v>-10332</v>
      </c>
      <c r="O63" s="15">
        <v>0</v>
      </c>
      <c r="P63" s="8">
        <v>1989826</v>
      </c>
    </row>
    <row r="64" spans="1:16" x14ac:dyDescent="0.25">
      <c r="A64" s="25" t="s">
        <v>151</v>
      </c>
      <c r="B64" s="14">
        <v>8819388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15">
        <v>8819388</v>
      </c>
      <c r="J64" s="19">
        <v>0</v>
      </c>
      <c r="K64" s="8">
        <v>8819388</v>
      </c>
      <c r="L64" s="8">
        <v>7531977</v>
      </c>
      <c r="M64" s="8">
        <v>1287411</v>
      </c>
      <c r="N64" s="14">
        <v>10176</v>
      </c>
      <c r="O64" s="15">
        <v>0</v>
      </c>
      <c r="P64" s="8">
        <v>1297587</v>
      </c>
    </row>
    <row r="65" spans="1:16" x14ac:dyDescent="0.25">
      <c r="A65" s="25" t="s">
        <v>152</v>
      </c>
      <c r="B65" s="14">
        <v>8482600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15">
        <v>8482600</v>
      </c>
      <c r="J65" s="19">
        <v>0</v>
      </c>
      <c r="K65" s="8">
        <v>8482600</v>
      </c>
      <c r="L65" s="8">
        <v>8935384</v>
      </c>
      <c r="M65" s="8">
        <v>-452784</v>
      </c>
      <c r="N65" s="14">
        <v>6826</v>
      </c>
      <c r="O65" s="15">
        <v>0</v>
      </c>
      <c r="P65" s="8">
        <v>-445958</v>
      </c>
    </row>
    <row r="66" spans="1:16" x14ac:dyDescent="0.25">
      <c r="A66" s="22" t="s">
        <v>159</v>
      </c>
      <c r="B66" s="12">
        <f t="shared" ref="B66:I66" si="15">SUM(B62:B65)</f>
        <v>35705945</v>
      </c>
      <c r="C66" s="5">
        <f t="shared" si="15"/>
        <v>0</v>
      </c>
      <c r="D66" s="5">
        <f t="shared" si="15"/>
        <v>0</v>
      </c>
      <c r="E66" s="5">
        <f t="shared" si="15"/>
        <v>0</v>
      </c>
      <c r="F66" s="5">
        <f t="shared" si="15"/>
        <v>0</v>
      </c>
      <c r="G66" s="5">
        <f t="shared" si="15"/>
        <v>0</v>
      </c>
      <c r="H66" s="5">
        <f t="shared" si="15"/>
        <v>0</v>
      </c>
      <c r="I66" s="13">
        <f t="shared" si="15"/>
        <v>35705945</v>
      </c>
      <c r="J66" s="18">
        <f t="shared" ref="J66:P66" si="16">SUM(J62:J65)</f>
        <v>0</v>
      </c>
      <c r="K66" s="7">
        <f t="shared" si="16"/>
        <v>35705945</v>
      </c>
      <c r="L66" s="7">
        <f t="shared" si="16"/>
        <v>30997855</v>
      </c>
      <c r="M66" s="7">
        <f t="shared" si="16"/>
        <v>4708090</v>
      </c>
      <c r="N66" s="12">
        <f t="shared" si="16"/>
        <v>15701</v>
      </c>
      <c r="O66" s="13">
        <f t="shared" si="16"/>
        <v>0</v>
      </c>
      <c r="P66" s="7">
        <f t="shared" si="16"/>
        <v>4723791</v>
      </c>
    </row>
    <row r="67" spans="1:16" x14ac:dyDescent="0.25">
      <c r="A67" s="24"/>
      <c r="B67" s="32"/>
      <c r="C67" s="33"/>
      <c r="D67" s="33"/>
      <c r="E67" s="33"/>
      <c r="F67" s="33"/>
      <c r="G67" s="33"/>
      <c r="H67" s="33"/>
      <c r="I67" s="34"/>
      <c r="J67" s="46"/>
      <c r="K67" s="35"/>
      <c r="L67" s="35"/>
      <c r="M67" s="35"/>
      <c r="N67" s="32"/>
      <c r="O67" s="34"/>
      <c r="P67" s="35"/>
    </row>
    <row r="68" spans="1:16" x14ac:dyDescent="0.25">
      <c r="A68" s="22" t="s">
        <v>171</v>
      </c>
      <c r="B68" s="32"/>
      <c r="C68" s="33"/>
      <c r="D68" s="33"/>
      <c r="E68" s="33"/>
      <c r="F68" s="33"/>
      <c r="G68" s="33"/>
      <c r="H68" s="33"/>
      <c r="I68" s="34"/>
      <c r="J68" s="46"/>
      <c r="K68" s="35"/>
      <c r="L68" s="35"/>
      <c r="M68" s="35"/>
      <c r="N68" s="32"/>
      <c r="O68" s="34"/>
      <c r="P68" s="35"/>
    </row>
    <row r="69" spans="1:16" x14ac:dyDescent="0.25">
      <c r="A69" s="25" t="s">
        <v>149</v>
      </c>
      <c r="B69" s="14">
        <v>8889541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15">
        <v>8889541</v>
      </c>
      <c r="J69" s="19">
        <v>24210</v>
      </c>
      <c r="K69" s="8">
        <v>8913751</v>
      </c>
      <c r="L69" s="8">
        <v>7931986</v>
      </c>
      <c r="M69" s="8">
        <v>981765</v>
      </c>
      <c r="N69" s="14">
        <v>0</v>
      </c>
      <c r="O69" s="15">
        <v>0</v>
      </c>
      <c r="P69" s="8">
        <v>981765</v>
      </c>
    </row>
    <row r="70" spans="1:16" x14ac:dyDescent="0.25">
      <c r="A70" s="25" t="s">
        <v>150</v>
      </c>
      <c r="B70" s="14">
        <v>8495241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15">
        <v>8495241</v>
      </c>
      <c r="J70" s="19">
        <v>21919</v>
      </c>
      <c r="K70" s="8">
        <v>8517160</v>
      </c>
      <c r="L70" s="8">
        <v>7845741</v>
      </c>
      <c r="M70" s="8">
        <v>671419</v>
      </c>
      <c r="N70" s="14">
        <v>0</v>
      </c>
      <c r="O70" s="15">
        <v>0</v>
      </c>
      <c r="P70" s="8">
        <v>671419</v>
      </c>
    </row>
    <row r="71" spans="1:16" x14ac:dyDescent="0.25">
      <c r="A71" s="25" t="s">
        <v>151</v>
      </c>
      <c r="B71" s="14">
        <v>7732986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15">
        <v>7732986</v>
      </c>
      <c r="J71" s="19">
        <v>14059</v>
      </c>
      <c r="K71" s="8">
        <v>7747045</v>
      </c>
      <c r="L71" s="8">
        <v>8246696</v>
      </c>
      <c r="M71" s="8">
        <v>-499651</v>
      </c>
      <c r="N71" s="14">
        <v>0</v>
      </c>
      <c r="O71" s="15">
        <v>0</v>
      </c>
      <c r="P71" s="8">
        <v>-499651</v>
      </c>
    </row>
    <row r="72" spans="1:16" x14ac:dyDescent="0.25">
      <c r="A72" s="25" t="s">
        <v>152</v>
      </c>
      <c r="B72" s="14">
        <v>8657673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15">
        <v>8657673</v>
      </c>
      <c r="J72" s="19">
        <v>23497</v>
      </c>
      <c r="K72" s="8">
        <v>8681170</v>
      </c>
      <c r="L72" s="8">
        <v>8504917</v>
      </c>
      <c r="M72" s="8">
        <v>176253</v>
      </c>
      <c r="N72" s="14">
        <v>0</v>
      </c>
      <c r="O72" s="15">
        <v>0</v>
      </c>
      <c r="P72" s="8">
        <v>176253</v>
      </c>
    </row>
    <row r="73" spans="1:16" x14ac:dyDescent="0.25">
      <c r="A73" s="22" t="s">
        <v>159</v>
      </c>
      <c r="B73" s="12">
        <f t="shared" ref="B73:I73" si="17">SUM(B69:B72)</f>
        <v>33775441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si="17"/>
        <v>0</v>
      </c>
      <c r="I73" s="13">
        <f t="shared" si="17"/>
        <v>33775441</v>
      </c>
      <c r="J73" s="18">
        <f t="shared" ref="J73:P73" si="18">SUM(J69:J72)</f>
        <v>83685</v>
      </c>
      <c r="K73" s="7">
        <f t="shared" si="18"/>
        <v>33859126</v>
      </c>
      <c r="L73" s="7">
        <f t="shared" si="18"/>
        <v>32529340</v>
      </c>
      <c r="M73" s="7">
        <f t="shared" si="18"/>
        <v>1329786</v>
      </c>
      <c r="N73" s="12">
        <f t="shared" si="18"/>
        <v>0</v>
      </c>
      <c r="O73" s="13">
        <f t="shared" si="18"/>
        <v>0</v>
      </c>
      <c r="P73" s="7">
        <f t="shared" si="18"/>
        <v>1329786</v>
      </c>
    </row>
    <row r="74" spans="1:16" x14ac:dyDescent="0.25">
      <c r="A74" s="24"/>
      <c r="B74" s="32"/>
      <c r="C74" s="33"/>
      <c r="D74" s="33"/>
      <c r="E74" s="33"/>
      <c r="F74" s="33"/>
      <c r="G74" s="33"/>
      <c r="H74" s="33"/>
      <c r="I74" s="34"/>
      <c r="J74" s="46"/>
      <c r="K74" s="35"/>
      <c r="L74" s="35"/>
      <c r="M74" s="35"/>
      <c r="N74" s="32"/>
      <c r="O74" s="34"/>
      <c r="P74" s="35"/>
    </row>
    <row r="75" spans="1:16" x14ac:dyDescent="0.25">
      <c r="A75" s="22" t="s">
        <v>172</v>
      </c>
      <c r="B75" s="32"/>
      <c r="C75" s="33"/>
      <c r="D75" s="33"/>
      <c r="E75" s="33"/>
      <c r="F75" s="33"/>
      <c r="G75" s="33"/>
      <c r="H75" s="33"/>
      <c r="I75" s="34"/>
      <c r="J75" s="46"/>
      <c r="K75" s="35"/>
      <c r="L75" s="35"/>
      <c r="M75" s="35"/>
      <c r="N75" s="32"/>
      <c r="O75" s="34"/>
      <c r="P75" s="35"/>
    </row>
    <row r="76" spans="1:16" x14ac:dyDescent="0.25">
      <c r="A76" s="25" t="s">
        <v>149</v>
      </c>
      <c r="B76" s="14">
        <v>5365791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15">
        <v>5365791</v>
      </c>
      <c r="J76" s="19">
        <v>0</v>
      </c>
      <c r="K76" s="8">
        <v>5365791</v>
      </c>
      <c r="L76" s="8">
        <v>4587267</v>
      </c>
      <c r="M76" s="8">
        <v>778524</v>
      </c>
      <c r="N76" s="14">
        <v>0</v>
      </c>
      <c r="O76" s="15">
        <v>0</v>
      </c>
      <c r="P76" s="8">
        <v>778524</v>
      </c>
    </row>
    <row r="77" spans="1:16" x14ac:dyDescent="0.25">
      <c r="A77" s="25" t="s">
        <v>150</v>
      </c>
      <c r="B77" s="14">
        <v>5373508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15">
        <v>5373508</v>
      </c>
      <c r="J77" s="19">
        <v>0</v>
      </c>
      <c r="K77" s="8">
        <v>5373508</v>
      </c>
      <c r="L77" s="8">
        <v>4945188</v>
      </c>
      <c r="M77" s="8">
        <v>428320</v>
      </c>
      <c r="N77" s="14">
        <v>0</v>
      </c>
      <c r="O77" s="15">
        <v>0</v>
      </c>
      <c r="P77" s="8">
        <v>428320</v>
      </c>
    </row>
    <row r="78" spans="1:16" x14ac:dyDescent="0.25">
      <c r="A78" s="25" t="s">
        <v>151</v>
      </c>
      <c r="B78" s="14">
        <v>6331196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15">
        <v>6331196</v>
      </c>
      <c r="J78" s="19">
        <v>0</v>
      </c>
      <c r="K78" s="8">
        <v>6331196</v>
      </c>
      <c r="L78" s="8">
        <v>5354722</v>
      </c>
      <c r="M78" s="8">
        <v>976474</v>
      </c>
      <c r="N78" s="14">
        <v>0</v>
      </c>
      <c r="O78" s="15">
        <v>0</v>
      </c>
      <c r="P78" s="8">
        <v>976474</v>
      </c>
    </row>
    <row r="79" spans="1:16" x14ac:dyDescent="0.25">
      <c r="A79" s="25" t="s">
        <v>152</v>
      </c>
      <c r="B79" s="14">
        <v>5733857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15">
        <v>5733857</v>
      </c>
      <c r="J79" s="19">
        <v>0</v>
      </c>
      <c r="K79" s="8">
        <v>5733857</v>
      </c>
      <c r="L79" s="8">
        <v>5298506</v>
      </c>
      <c r="M79" s="8">
        <v>435351</v>
      </c>
      <c r="N79" s="14">
        <v>0</v>
      </c>
      <c r="O79" s="15">
        <v>0</v>
      </c>
      <c r="P79" s="8">
        <v>435351</v>
      </c>
    </row>
    <row r="80" spans="1:16" x14ac:dyDescent="0.25">
      <c r="A80" s="22" t="s">
        <v>159</v>
      </c>
      <c r="B80" s="12">
        <f t="shared" ref="B80:I80" si="19">SUM(B76:B79)</f>
        <v>22804352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13">
        <f t="shared" si="19"/>
        <v>22804352</v>
      </c>
      <c r="J80" s="18">
        <f t="shared" ref="J80:P80" si="20">SUM(J76:J79)</f>
        <v>0</v>
      </c>
      <c r="K80" s="7">
        <f t="shared" si="20"/>
        <v>22804352</v>
      </c>
      <c r="L80" s="7">
        <f t="shared" si="20"/>
        <v>20185683</v>
      </c>
      <c r="M80" s="7">
        <f t="shared" si="20"/>
        <v>2618669</v>
      </c>
      <c r="N80" s="12">
        <f t="shared" si="20"/>
        <v>0</v>
      </c>
      <c r="O80" s="13">
        <f t="shared" si="20"/>
        <v>0</v>
      </c>
      <c r="P80" s="7">
        <f t="shared" si="20"/>
        <v>2618669</v>
      </c>
    </row>
    <row r="81" spans="1:16" x14ac:dyDescent="0.25">
      <c r="A81" s="24"/>
      <c r="B81" s="32"/>
      <c r="C81" s="33"/>
      <c r="D81" s="33"/>
      <c r="E81" s="33"/>
      <c r="F81" s="33"/>
      <c r="G81" s="33"/>
      <c r="H81" s="33"/>
      <c r="I81" s="34"/>
      <c r="J81" s="46"/>
      <c r="K81" s="35"/>
      <c r="L81" s="35"/>
      <c r="M81" s="35"/>
      <c r="N81" s="32"/>
      <c r="O81" s="34"/>
      <c r="P81" s="35"/>
    </row>
    <row r="82" spans="1:16" x14ac:dyDescent="0.25">
      <c r="A82" s="22" t="s">
        <v>173</v>
      </c>
      <c r="B82" s="32"/>
      <c r="C82" s="33"/>
      <c r="D82" s="33"/>
      <c r="E82" s="33"/>
      <c r="F82" s="33"/>
      <c r="G82" s="33"/>
      <c r="H82" s="33"/>
      <c r="I82" s="34"/>
      <c r="J82" s="46"/>
      <c r="K82" s="35"/>
      <c r="L82" s="35"/>
      <c r="M82" s="35"/>
      <c r="N82" s="32"/>
      <c r="O82" s="34"/>
      <c r="P82" s="35"/>
    </row>
    <row r="83" spans="1:16" x14ac:dyDescent="0.25">
      <c r="A83" s="25" t="s">
        <v>149</v>
      </c>
      <c r="B83" s="14">
        <v>4391396.59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15">
        <v>4391396.59</v>
      </c>
      <c r="J83" s="19">
        <v>1311.18</v>
      </c>
      <c r="K83" s="8">
        <v>4392707.7699999996</v>
      </c>
      <c r="L83" s="8">
        <v>4198682.53</v>
      </c>
      <c r="M83" s="8">
        <v>194025.24</v>
      </c>
      <c r="N83" s="14">
        <v>0</v>
      </c>
      <c r="O83" s="15">
        <v>3079.63</v>
      </c>
      <c r="P83" s="8">
        <v>190945.61</v>
      </c>
    </row>
    <row r="84" spans="1:16" x14ac:dyDescent="0.25">
      <c r="A84" s="25" t="s">
        <v>150</v>
      </c>
      <c r="B84" s="14">
        <v>4419659.43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15">
        <v>4419659.43</v>
      </c>
      <c r="J84" s="19">
        <v>1628.12</v>
      </c>
      <c r="K84" s="8">
        <v>4421287.55</v>
      </c>
      <c r="L84" s="8">
        <v>4040771.05</v>
      </c>
      <c r="M84" s="8">
        <v>380516.5</v>
      </c>
      <c r="N84" s="14">
        <v>0</v>
      </c>
      <c r="O84" s="15">
        <v>0</v>
      </c>
      <c r="P84" s="8">
        <v>380516.5</v>
      </c>
    </row>
    <row r="85" spans="1:16" x14ac:dyDescent="0.25">
      <c r="A85" s="25" t="s">
        <v>151</v>
      </c>
      <c r="B85" s="14">
        <v>4619013.22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15">
        <v>4619013.22</v>
      </c>
      <c r="J85" s="19">
        <v>51821.55</v>
      </c>
      <c r="K85" s="8">
        <v>4670834.7699999996</v>
      </c>
      <c r="L85" s="8">
        <v>4550170.49</v>
      </c>
      <c r="M85" s="8">
        <v>120664.28</v>
      </c>
      <c r="N85" s="14">
        <v>0</v>
      </c>
      <c r="O85" s="15">
        <v>0</v>
      </c>
      <c r="P85" s="8">
        <v>120664.28</v>
      </c>
    </row>
    <row r="86" spans="1:16" x14ac:dyDescent="0.25">
      <c r="A86" s="25" t="s">
        <v>152</v>
      </c>
      <c r="B86" s="14">
        <v>4476633.32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15">
        <v>4476633.32</v>
      </c>
      <c r="J86" s="19">
        <v>10142.120000000001</v>
      </c>
      <c r="K86" s="8">
        <v>4486775.4400000004</v>
      </c>
      <c r="L86" s="8">
        <v>4315664.8099999996</v>
      </c>
      <c r="M86" s="8">
        <v>171110.63</v>
      </c>
      <c r="N86" s="14">
        <v>0</v>
      </c>
      <c r="O86" s="15">
        <v>0</v>
      </c>
      <c r="P86" s="8">
        <v>171110.63</v>
      </c>
    </row>
    <row r="87" spans="1:16" x14ac:dyDescent="0.25">
      <c r="A87" s="22" t="s">
        <v>159</v>
      </c>
      <c r="B87" s="12">
        <f t="shared" ref="B87:I87" si="21">SUM(B83:B86)</f>
        <v>17906702.559999999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5">
        <f t="shared" si="21"/>
        <v>0</v>
      </c>
      <c r="I87" s="13">
        <f t="shared" si="21"/>
        <v>17906702.559999999</v>
      </c>
      <c r="J87" s="18">
        <f t="shared" ref="J87:P87" si="22">SUM(J83:J86)</f>
        <v>64902.970000000008</v>
      </c>
      <c r="K87" s="7">
        <f t="shared" si="22"/>
        <v>17971605.530000001</v>
      </c>
      <c r="L87" s="7">
        <f t="shared" si="22"/>
        <v>17105288.879999999</v>
      </c>
      <c r="M87" s="7">
        <f t="shared" si="22"/>
        <v>866316.65</v>
      </c>
      <c r="N87" s="12">
        <f t="shared" si="22"/>
        <v>0</v>
      </c>
      <c r="O87" s="13">
        <f t="shared" si="22"/>
        <v>3079.63</v>
      </c>
      <c r="P87" s="7">
        <f t="shared" si="22"/>
        <v>863237.02</v>
      </c>
    </row>
    <row r="88" spans="1:16" x14ac:dyDescent="0.25">
      <c r="A88" s="24"/>
      <c r="B88" s="32"/>
      <c r="C88" s="33"/>
      <c r="D88" s="33"/>
      <c r="E88" s="33"/>
      <c r="F88" s="33"/>
      <c r="G88" s="33"/>
      <c r="H88" s="33"/>
      <c r="I88" s="34"/>
      <c r="J88" s="46"/>
      <c r="K88" s="35"/>
      <c r="L88" s="35"/>
      <c r="M88" s="35"/>
      <c r="N88" s="32"/>
      <c r="O88" s="34"/>
      <c r="P88" s="35"/>
    </row>
    <row r="89" spans="1:16" x14ac:dyDescent="0.25">
      <c r="A89" s="22" t="s">
        <v>174</v>
      </c>
      <c r="B89" s="32"/>
      <c r="C89" s="33"/>
      <c r="D89" s="33"/>
      <c r="E89" s="33"/>
      <c r="F89" s="33"/>
      <c r="G89" s="33"/>
      <c r="H89" s="33"/>
      <c r="I89" s="34"/>
      <c r="J89" s="46"/>
      <c r="K89" s="35"/>
      <c r="L89" s="35"/>
      <c r="M89" s="35"/>
      <c r="N89" s="32"/>
      <c r="O89" s="34"/>
      <c r="P89" s="35"/>
    </row>
    <row r="90" spans="1:16" x14ac:dyDescent="0.25">
      <c r="A90" s="25" t="s">
        <v>149</v>
      </c>
      <c r="B90" s="14">
        <v>3860324.13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15">
        <v>3860324.13</v>
      </c>
      <c r="J90" s="19">
        <v>626.66</v>
      </c>
      <c r="K90" s="8">
        <v>3860950.79</v>
      </c>
      <c r="L90" s="8">
        <v>3535113.24</v>
      </c>
      <c r="M90" s="8">
        <v>325837.55</v>
      </c>
      <c r="N90" s="14">
        <v>0</v>
      </c>
      <c r="O90" s="15">
        <v>0</v>
      </c>
      <c r="P90" s="8">
        <v>325837.55</v>
      </c>
    </row>
    <row r="91" spans="1:16" x14ac:dyDescent="0.25">
      <c r="A91" s="25" t="s">
        <v>150</v>
      </c>
      <c r="B91" s="14">
        <v>3092274.74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15">
        <v>3092274.74</v>
      </c>
      <c r="J91" s="19">
        <v>67852.94</v>
      </c>
      <c r="K91" s="8">
        <v>3160127.68</v>
      </c>
      <c r="L91" s="8">
        <v>3322621.19</v>
      </c>
      <c r="M91" s="8">
        <v>-162493.51</v>
      </c>
      <c r="N91" s="14">
        <v>0</v>
      </c>
      <c r="O91" s="15">
        <v>0</v>
      </c>
      <c r="P91" s="8">
        <v>-162493.51</v>
      </c>
    </row>
    <row r="92" spans="1:16" x14ac:dyDescent="0.25">
      <c r="A92" s="25" t="s">
        <v>151</v>
      </c>
      <c r="B92" s="14">
        <v>2819021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15">
        <v>2819021</v>
      </c>
      <c r="J92" s="19">
        <v>160502.22</v>
      </c>
      <c r="K92" s="8">
        <v>2979523.22</v>
      </c>
      <c r="L92" s="8">
        <v>3230169.98</v>
      </c>
      <c r="M92" s="8">
        <v>-250646.76</v>
      </c>
      <c r="N92" s="14">
        <v>0</v>
      </c>
      <c r="O92" s="15">
        <v>0</v>
      </c>
      <c r="P92" s="8">
        <v>-250646.76</v>
      </c>
    </row>
    <row r="93" spans="1:16" x14ac:dyDescent="0.25">
      <c r="A93" s="25" t="s">
        <v>152</v>
      </c>
      <c r="B93" s="14">
        <v>2996450.77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15">
        <v>2996450.77</v>
      </c>
      <c r="J93" s="19">
        <v>71156.259999999995</v>
      </c>
      <c r="K93" s="8">
        <v>3067607.03</v>
      </c>
      <c r="L93" s="8">
        <v>3202208.49</v>
      </c>
      <c r="M93" s="8">
        <v>-134601.46</v>
      </c>
      <c r="N93" s="14">
        <v>0</v>
      </c>
      <c r="O93" s="15">
        <v>0</v>
      </c>
      <c r="P93" s="8">
        <v>-134601.46</v>
      </c>
    </row>
    <row r="94" spans="1:16" x14ac:dyDescent="0.25">
      <c r="A94" s="22" t="s">
        <v>159</v>
      </c>
      <c r="B94" s="12">
        <f t="shared" ref="B94:I94" si="23">SUM(B90:B93)</f>
        <v>12768070.640000001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5">
        <f t="shared" si="23"/>
        <v>0</v>
      </c>
      <c r="I94" s="13">
        <f t="shared" si="23"/>
        <v>12768070.640000001</v>
      </c>
      <c r="J94" s="18">
        <f t="shared" ref="J94:P94" si="24">SUM(J90:J93)</f>
        <v>300138.08</v>
      </c>
      <c r="K94" s="7">
        <f t="shared" si="24"/>
        <v>13068208.720000001</v>
      </c>
      <c r="L94" s="7">
        <f t="shared" si="24"/>
        <v>13290112.9</v>
      </c>
      <c r="M94" s="7">
        <f t="shared" si="24"/>
        <v>-221904.18000000002</v>
      </c>
      <c r="N94" s="12">
        <f t="shared" si="24"/>
        <v>0</v>
      </c>
      <c r="O94" s="13">
        <f t="shared" si="24"/>
        <v>0</v>
      </c>
      <c r="P94" s="7">
        <f t="shared" si="24"/>
        <v>-221904.18000000002</v>
      </c>
    </row>
    <row r="95" spans="1:16" x14ac:dyDescent="0.25">
      <c r="A95" s="24"/>
      <c r="B95" s="32"/>
      <c r="C95" s="33"/>
      <c r="D95" s="33"/>
      <c r="E95" s="33"/>
      <c r="F95" s="33"/>
      <c r="G95" s="33"/>
      <c r="H95" s="33"/>
      <c r="I95" s="34"/>
      <c r="J95" s="46"/>
      <c r="K95" s="35"/>
      <c r="L95" s="35"/>
      <c r="M95" s="35"/>
      <c r="N95" s="32"/>
      <c r="O95" s="34"/>
      <c r="P95" s="35"/>
    </row>
    <row r="96" spans="1:16" x14ac:dyDescent="0.25">
      <c r="A96" s="22" t="s">
        <v>175</v>
      </c>
      <c r="B96" s="32"/>
      <c r="C96" s="33"/>
      <c r="D96" s="33"/>
      <c r="E96" s="33"/>
      <c r="F96" s="33"/>
      <c r="G96" s="33"/>
      <c r="H96" s="33"/>
      <c r="I96" s="34"/>
      <c r="J96" s="46"/>
      <c r="K96" s="35"/>
      <c r="L96" s="35"/>
      <c r="M96" s="35"/>
      <c r="N96" s="32"/>
      <c r="O96" s="34"/>
      <c r="P96" s="35"/>
    </row>
    <row r="97" spans="1:16" x14ac:dyDescent="0.25">
      <c r="A97" s="25" t="s">
        <v>149</v>
      </c>
      <c r="B97" s="14">
        <v>5935035</v>
      </c>
      <c r="C97" s="6">
        <v>0</v>
      </c>
      <c r="D97" s="6">
        <v>0</v>
      </c>
      <c r="E97" s="6">
        <v>0</v>
      </c>
      <c r="F97" s="6">
        <v>2028999</v>
      </c>
      <c r="G97" s="6">
        <v>0</v>
      </c>
      <c r="H97" s="6">
        <v>2028999</v>
      </c>
      <c r="I97" s="15">
        <v>7964034</v>
      </c>
      <c r="J97" s="19">
        <v>0</v>
      </c>
      <c r="K97" s="8">
        <v>7964034</v>
      </c>
      <c r="L97" s="8">
        <v>9225575</v>
      </c>
      <c r="M97" s="8">
        <v>-1261541</v>
      </c>
      <c r="N97" s="14">
        <v>8538</v>
      </c>
      <c r="O97" s="15">
        <v>0</v>
      </c>
      <c r="P97" s="8">
        <v>-1253003</v>
      </c>
    </row>
    <row r="98" spans="1:16" x14ac:dyDescent="0.25">
      <c r="A98" s="25" t="s">
        <v>150</v>
      </c>
      <c r="B98" s="14">
        <v>5696174</v>
      </c>
      <c r="C98" s="6">
        <v>0</v>
      </c>
      <c r="D98" s="6">
        <v>0</v>
      </c>
      <c r="E98" s="6">
        <v>0</v>
      </c>
      <c r="F98" s="6">
        <v>2381617</v>
      </c>
      <c r="G98" s="6">
        <v>0</v>
      </c>
      <c r="H98" s="6">
        <v>2381617</v>
      </c>
      <c r="I98" s="15">
        <v>8077791</v>
      </c>
      <c r="J98" s="19">
        <v>0</v>
      </c>
      <c r="K98" s="8">
        <v>8077791</v>
      </c>
      <c r="L98" s="8">
        <v>9733964</v>
      </c>
      <c r="M98" s="8">
        <v>-1656173</v>
      </c>
      <c r="N98" s="14">
        <v>7936</v>
      </c>
      <c r="O98" s="15">
        <v>0</v>
      </c>
      <c r="P98" s="8">
        <v>-1648237</v>
      </c>
    </row>
    <row r="99" spans="1:16" x14ac:dyDescent="0.25">
      <c r="A99" s="25" t="s">
        <v>151</v>
      </c>
      <c r="B99" s="14">
        <v>6382855</v>
      </c>
      <c r="C99" s="6">
        <v>0</v>
      </c>
      <c r="D99" s="6">
        <v>0</v>
      </c>
      <c r="E99" s="6">
        <v>0</v>
      </c>
      <c r="F99" s="6">
        <v>1932913</v>
      </c>
      <c r="G99" s="6">
        <v>0</v>
      </c>
      <c r="H99" s="6">
        <v>1932913</v>
      </c>
      <c r="I99" s="15">
        <v>8315768</v>
      </c>
      <c r="J99" s="19">
        <v>0</v>
      </c>
      <c r="K99" s="8">
        <v>8315768</v>
      </c>
      <c r="L99" s="8">
        <v>9721696</v>
      </c>
      <c r="M99" s="8">
        <v>-1405928</v>
      </c>
      <c r="N99" s="14">
        <v>11104</v>
      </c>
      <c r="O99" s="15">
        <v>0</v>
      </c>
      <c r="P99" s="8">
        <v>-1394824</v>
      </c>
    </row>
    <row r="100" spans="1:16" x14ac:dyDescent="0.25">
      <c r="A100" s="25" t="s">
        <v>152</v>
      </c>
      <c r="B100" s="14">
        <v>5721616</v>
      </c>
      <c r="C100" s="6">
        <v>0</v>
      </c>
      <c r="D100" s="6">
        <v>0</v>
      </c>
      <c r="E100" s="6">
        <v>0</v>
      </c>
      <c r="F100" s="6">
        <v>36500</v>
      </c>
      <c r="G100" s="6">
        <v>0</v>
      </c>
      <c r="H100" s="6">
        <v>36500</v>
      </c>
      <c r="I100" s="15">
        <v>5758116</v>
      </c>
      <c r="J100" s="19">
        <v>0</v>
      </c>
      <c r="K100" s="8">
        <v>5758116</v>
      </c>
      <c r="L100" s="8">
        <v>6448223</v>
      </c>
      <c r="M100" s="8">
        <v>-690107</v>
      </c>
      <c r="N100" s="14">
        <v>11582</v>
      </c>
      <c r="O100" s="15">
        <v>0</v>
      </c>
      <c r="P100" s="8">
        <v>-678525</v>
      </c>
    </row>
    <row r="101" spans="1:16" x14ac:dyDescent="0.25">
      <c r="A101" s="22" t="s">
        <v>159</v>
      </c>
      <c r="B101" s="12">
        <f t="shared" ref="B101:I101" si="25">SUM(B97:B100)</f>
        <v>23735680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6380029</v>
      </c>
      <c r="G101" s="5">
        <f t="shared" si="25"/>
        <v>0</v>
      </c>
      <c r="H101" s="5">
        <f t="shared" si="25"/>
        <v>6380029</v>
      </c>
      <c r="I101" s="13">
        <f t="shared" si="25"/>
        <v>30115709</v>
      </c>
      <c r="J101" s="18">
        <f t="shared" ref="J101:P101" si="26">SUM(J97:J100)</f>
        <v>0</v>
      </c>
      <c r="K101" s="7">
        <f t="shared" si="26"/>
        <v>30115709</v>
      </c>
      <c r="L101" s="7">
        <f t="shared" si="26"/>
        <v>35129458</v>
      </c>
      <c r="M101" s="7">
        <f t="shared" si="26"/>
        <v>-5013749</v>
      </c>
      <c r="N101" s="12">
        <f t="shared" si="26"/>
        <v>39160</v>
      </c>
      <c r="O101" s="13">
        <f t="shared" si="26"/>
        <v>0</v>
      </c>
      <c r="P101" s="7">
        <f t="shared" si="26"/>
        <v>-4974589</v>
      </c>
    </row>
    <row r="102" spans="1:16" x14ac:dyDescent="0.25">
      <c r="A102" s="24"/>
      <c r="B102" s="32"/>
      <c r="C102" s="33"/>
      <c r="D102" s="33"/>
      <c r="E102" s="33"/>
      <c r="F102" s="33"/>
      <c r="G102" s="33"/>
      <c r="H102" s="33"/>
      <c r="I102" s="34"/>
      <c r="J102" s="46"/>
      <c r="K102" s="35"/>
      <c r="L102" s="35"/>
      <c r="M102" s="35"/>
      <c r="N102" s="32"/>
      <c r="O102" s="34"/>
      <c r="P102" s="35"/>
    </row>
    <row r="103" spans="1:16" x14ac:dyDescent="0.25">
      <c r="A103" s="22" t="s">
        <v>176</v>
      </c>
      <c r="B103" s="32"/>
      <c r="C103" s="33"/>
      <c r="D103" s="33"/>
      <c r="E103" s="33"/>
      <c r="F103" s="33"/>
      <c r="G103" s="33"/>
      <c r="H103" s="33"/>
      <c r="I103" s="34"/>
      <c r="J103" s="46"/>
      <c r="K103" s="35"/>
      <c r="L103" s="35"/>
      <c r="M103" s="35"/>
      <c r="N103" s="32"/>
      <c r="O103" s="34"/>
      <c r="P103" s="35"/>
    </row>
    <row r="104" spans="1:16" x14ac:dyDescent="0.25">
      <c r="A104" s="25" t="s">
        <v>149</v>
      </c>
      <c r="B104" s="14">
        <v>5635677</v>
      </c>
      <c r="C104" s="6">
        <v>90662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15">
        <v>5726339</v>
      </c>
      <c r="J104" s="19">
        <v>0</v>
      </c>
      <c r="K104" s="8">
        <v>5726339</v>
      </c>
      <c r="L104" s="8">
        <v>7762314</v>
      </c>
      <c r="M104" s="8">
        <v>-2035975</v>
      </c>
      <c r="N104" s="14">
        <v>8229</v>
      </c>
      <c r="O104" s="15">
        <v>0</v>
      </c>
      <c r="P104" s="8">
        <v>-2027746</v>
      </c>
    </row>
    <row r="105" spans="1:16" x14ac:dyDescent="0.25">
      <c r="A105" s="25" t="s">
        <v>150</v>
      </c>
      <c r="B105" s="14">
        <v>6020268</v>
      </c>
      <c r="C105" s="6">
        <v>-25411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15">
        <v>5994857</v>
      </c>
      <c r="J105" s="19">
        <v>0</v>
      </c>
      <c r="K105" s="8">
        <v>5994857</v>
      </c>
      <c r="L105" s="8">
        <v>7363659</v>
      </c>
      <c r="M105" s="8">
        <v>-1368802</v>
      </c>
      <c r="N105" s="14">
        <v>6154</v>
      </c>
      <c r="O105" s="15">
        <v>0</v>
      </c>
      <c r="P105" s="8">
        <v>-1362648</v>
      </c>
    </row>
    <row r="106" spans="1:16" x14ac:dyDescent="0.25">
      <c r="A106" s="25" t="s">
        <v>151</v>
      </c>
      <c r="B106" s="14">
        <v>7028977</v>
      </c>
      <c r="C106" s="6">
        <v>127284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15">
        <v>7156261</v>
      </c>
      <c r="J106" s="19">
        <v>0</v>
      </c>
      <c r="K106" s="8">
        <v>7156261</v>
      </c>
      <c r="L106" s="8">
        <v>7522372</v>
      </c>
      <c r="M106" s="8">
        <v>-366111</v>
      </c>
      <c r="N106" s="14">
        <v>9506</v>
      </c>
      <c r="O106" s="15">
        <v>0</v>
      </c>
      <c r="P106" s="8">
        <v>-356605</v>
      </c>
    </row>
    <row r="107" spans="1:16" x14ac:dyDescent="0.25">
      <c r="A107" s="25" t="s">
        <v>152</v>
      </c>
      <c r="B107" s="14">
        <v>7236980</v>
      </c>
      <c r="C107" s="6">
        <v>100408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15">
        <v>7337388</v>
      </c>
      <c r="J107" s="19">
        <v>0</v>
      </c>
      <c r="K107" s="8">
        <v>7337388</v>
      </c>
      <c r="L107" s="8">
        <v>6673815</v>
      </c>
      <c r="M107" s="8">
        <v>663573</v>
      </c>
      <c r="N107" s="14">
        <v>7768</v>
      </c>
      <c r="O107" s="15">
        <v>0</v>
      </c>
      <c r="P107" s="8">
        <v>671341</v>
      </c>
    </row>
    <row r="108" spans="1:16" x14ac:dyDescent="0.25">
      <c r="A108" s="22" t="s">
        <v>159</v>
      </c>
      <c r="B108" s="12">
        <f t="shared" ref="B108:I108" si="27">SUM(B104:B107)</f>
        <v>25921902</v>
      </c>
      <c r="C108" s="5">
        <f t="shared" si="27"/>
        <v>292943</v>
      </c>
      <c r="D108" s="5">
        <f t="shared" si="27"/>
        <v>0</v>
      </c>
      <c r="E108" s="5">
        <f t="shared" si="27"/>
        <v>0</v>
      </c>
      <c r="F108" s="5">
        <f t="shared" si="27"/>
        <v>0</v>
      </c>
      <c r="G108" s="5">
        <f t="shared" si="27"/>
        <v>0</v>
      </c>
      <c r="H108" s="5">
        <f t="shared" si="27"/>
        <v>0</v>
      </c>
      <c r="I108" s="13">
        <f t="shared" si="27"/>
        <v>26214845</v>
      </c>
      <c r="J108" s="18">
        <f t="shared" ref="J108:P108" si="28">SUM(J104:J107)</f>
        <v>0</v>
      </c>
      <c r="K108" s="7">
        <f t="shared" si="28"/>
        <v>26214845</v>
      </c>
      <c r="L108" s="7">
        <f t="shared" si="28"/>
        <v>29322160</v>
      </c>
      <c r="M108" s="7">
        <f t="shared" si="28"/>
        <v>-3107315</v>
      </c>
      <c r="N108" s="12">
        <f t="shared" si="28"/>
        <v>31657</v>
      </c>
      <c r="O108" s="13">
        <f t="shared" si="28"/>
        <v>0</v>
      </c>
      <c r="P108" s="7">
        <f t="shared" si="28"/>
        <v>-3075658</v>
      </c>
    </row>
    <row r="109" spans="1:16" x14ac:dyDescent="0.25">
      <c r="A109" s="24"/>
      <c r="B109" s="32"/>
      <c r="C109" s="33"/>
      <c r="D109" s="33"/>
      <c r="E109" s="33"/>
      <c r="F109" s="33"/>
      <c r="G109" s="33"/>
      <c r="H109" s="33"/>
      <c r="I109" s="34"/>
      <c r="J109" s="46"/>
      <c r="K109" s="35"/>
      <c r="L109" s="35"/>
      <c r="M109" s="35"/>
      <c r="N109" s="32"/>
      <c r="O109" s="34"/>
      <c r="P109" s="35"/>
    </row>
    <row r="110" spans="1:16" x14ac:dyDescent="0.25">
      <c r="A110" s="22" t="s">
        <v>177</v>
      </c>
      <c r="B110" s="32"/>
      <c r="C110" s="33"/>
      <c r="D110" s="33"/>
      <c r="E110" s="33"/>
      <c r="F110" s="33"/>
      <c r="G110" s="33"/>
      <c r="H110" s="33"/>
      <c r="I110" s="34"/>
      <c r="J110" s="46"/>
      <c r="K110" s="35"/>
      <c r="L110" s="35"/>
      <c r="M110" s="35"/>
      <c r="N110" s="32"/>
      <c r="O110" s="34"/>
      <c r="P110" s="35"/>
    </row>
    <row r="111" spans="1:16" x14ac:dyDescent="0.25">
      <c r="A111" s="25" t="s">
        <v>149</v>
      </c>
      <c r="B111" s="14">
        <v>0</v>
      </c>
      <c r="C111" s="6">
        <v>0</v>
      </c>
      <c r="D111" s="6">
        <v>2119933</v>
      </c>
      <c r="E111" s="6">
        <v>0</v>
      </c>
      <c r="F111" s="6">
        <v>0</v>
      </c>
      <c r="G111" s="6">
        <v>134399</v>
      </c>
      <c r="H111" s="6">
        <v>2254332</v>
      </c>
      <c r="I111" s="15">
        <v>2254332</v>
      </c>
      <c r="J111" s="19">
        <v>583</v>
      </c>
      <c r="K111" s="8">
        <v>2254915</v>
      </c>
      <c r="L111" s="8">
        <v>2066596</v>
      </c>
      <c r="M111" s="8">
        <v>188319</v>
      </c>
      <c r="N111" s="14">
        <v>49</v>
      </c>
      <c r="O111" s="15">
        <v>0</v>
      </c>
      <c r="P111" s="8">
        <v>188368</v>
      </c>
    </row>
    <row r="112" spans="1:16" x14ac:dyDescent="0.25">
      <c r="A112" s="25" t="s">
        <v>150</v>
      </c>
      <c r="B112" s="14">
        <v>0</v>
      </c>
      <c r="C112" s="6">
        <v>0</v>
      </c>
      <c r="D112" s="6">
        <v>2318307</v>
      </c>
      <c r="E112" s="6">
        <v>0</v>
      </c>
      <c r="F112" s="6">
        <v>0</v>
      </c>
      <c r="G112" s="6">
        <v>215294</v>
      </c>
      <c r="H112" s="6">
        <v>2533601</v>
      </c>
      <c r="I112" s="15">
        <v>2533601</v>
      </c>
      <c r="J112" s="19">
        <v>1262</v>
      </c>
      <c r="K112" s="8">
        <v>2534863</v>
      </c>
      <c r="L112" s="8">
        <v>2308114</v>
      </c>
      <c r="M112" s="8">
        <v>226749</v>
      </c>
      <c r="N112" s="14">
        <v>715</v>
      </c>
      <c r="O112" s="15">
        <v>0</v>
      </c>
      <c r="P112" s="8">
        <v>227464</v>
      </c>
    </row>
    <row r="113" spans="1:16" x14ac:dyDescent="0.25">
      <c r="A113" s="25" t="s">
        <v>151</v>
      </c>
      <c r="B113" s="14">
        <v>0</v>
      </c>
      <c r="C113" s="6">
        <v>0</v>
      </c>
      <c r="D113" s="6">
        <v>2408331</v>
      </c>
      <c r="E113" s="6">
        <v>0</v>
      </c>
      <c r="F113" s="6">
        <v>0</v>
      </c>
      <c r="G113" s="6">
        <v>-366252</v>
      </c>
      <c r="H113" s="6">
        <v>2042079</v>
      </c>
      <c r="I113" s="15">
        <v>2042079</v>
      </c>
      <c r="J113" s="19">
        <v>12282</v>
      </c>
      <c r="K113" s="8">
        <v>2054361</v>
      </c>
      <c r="L113" s="8">
        <v>2194219</v>
      </c>
      <c r="M113" s="8">
        <v>-139858</v>
      </c>
      <c r="N113" s="14">
        <v>2363</v>
      </c>
      <c r="O113" s="15">
        <v>0</v>
      </c>
      <c r="P113" s="8">
        <v>-137495</v>
      </c>
    </row>
    <row r="114" spans="1:16" x14ac:dyDescent="0.25">
      <c r="A114" s="25" t="s">
        <v>152</v>
      </c>
      <c r="B114" s="14">
        <v>0</v>
      </c>
      <c r="C114" s="6">
        <v>0</v>
      </c>
      <c r="D114" s="6">
        <v>2372995</v>
      </c>
      <c r="E114" s="6">
        <v>0</v>
      </c>
      <c r="F114" s="6">
        <v>0</v>
      </c>
      <c r="G114" s="6">
        <v>-55830</v>
      </c>
      <c r="H114" s="6">
        <v>2317165</v>
      </c>
      <c r="I114" s="15">
        <v>2317165</v>
      </c>
      <c r="J114" s="19">
        <v>0</v>
      </c>
      <c r="K114" s="8">
        <v>2317165</v>
      </c>
      <c r="L114" s="8">
        <v>2063837</v>
      </c>
      <c r="M114" s="8">
        <v>253328</v>
      </c>
      <c r="N114" s="14">
        <v>79</v>
      </c>
      <c r="O114" s="15">
        <v>0</v>
      </c>
      <c r="P114" s="8">
        <v>253407</v>
      </c>
    </row>
    <row r="115" spans="1:16" x14ac:dyDescent="0.25">
      <c r="A115" s="22" t="s">
        <v>159</v>
      </c>
      <c r="B115" s="12">
        <f t="shared" ref="B115:I115" si="29">SUM(B111:B114)</f>
        <v>0</v>
      </c>
      <c r="C115" s="5">
        <f t="shared" si="29"/>
        <v>0</v>
      </c>
      <c r="D115" s="5">
        <f t="shared" si="29"/>
        <v>9219566</v>
      </c>
      <c r="E115" s="5">
        <f t="shared" si="29"/>
        <v>0</v>
      </c>
      <c r="F115" s="5">
        <f t="shared" si="29"/>
        <v>0</v>
      </c>
      <c r="G115" s="5">
        <f t="shared" si="29"/>
        <v>-72389</v>
      </c>
      <c r="H115" s="5">
        <f t="shared" si="29"/>
        <v>9147177</v>
      </c>
      <c r="I115" s="13">
        <f t="shared" si="29"/>
        <v>9147177</v>
      </c>
      <c r="J115" s="18">
        <f t="shared" ref="J115:P115" si="30">SUM(J111:J114)</f>
        <v>14127</v>
      </c>
      <c r="K115" s="7">
        <f t="shared" si="30"/>
        <v>9161304</v>
      </c>
      <c r="L115" s="7">
        <f t="shared" si="30"/>
        <v>8632766</v>
      </c>
      <c r="M115" s="7">
        <f t="shared" si="30"/>
        <v>528538</v>
      </c>
      <c r="N115" s="12">
        <f t="shared" si="30"/>
        <v>3206</v>
      </c>
      <c r="O115" s="13">
        <f t="shared" si="30"/>
        <v>0</v>
      </c>
      <c r="P115" s="7">
        <f t="shared" si="30"/>
        <v>531744</v>
      </c>
    </row>
    <row r="116" spans="1:16" x14ac:dyDescent="0.25">
      <c r="A116" s="24"/>
      <c r="B116" s="32"/>
      <c r="C116" s="33"/>
      <c r="D116" s="33"/>
      <c r="E116" s="33"/>
      <c r="F116" s="33"/>
      <c r="G116" s="33"/>
      <c r="H116" s="33"/>
      <c r="I116" s="34"/>
      <c r="J116" s="46"/>
      <c r="K116" s="35"/>
      <c r="L116" s="35"/>
      <c r="M116" s="35"/>
      <c r="N116" s="32"/>
      <c r="O116" s="34"/>
      <c r="P116" s="35"/>
    </row>
    <row r="117" spans="1:16" x14ac:dyDescent="0.25">
      <c r="A117" s="22" t="s">
        <v>178</v>
      </c>
      <c r="B117" s="32"/>
      <c r="C117" s="33"/>
      <c r="D117" s="33"/>
      <c r="E117" s="33"/>
      <c r="F117" s="33"/>
      <c r="G117" s="33"/>
      <c r="H117" s="33"/>
      <c r="I117" s="34"/>
      <c r="J117" s="46"/>
      <c r="K117" s="35"/>
      <c r="L117" s="35"/>
      <c r="M117" s="35"/>
      <c r="N117" s="32"/>
      <c r="O117" s="34"/>
      <c r="P117" s="35"/>
    </row>
    <row r="118" spans="1:16" x14ac:dyDescent="0.25">
      <c r="A118" s="25" t="s">
        <v>149</v>
      </c>
      <c r="B118" s="14">
        <v>9064578</v>
      </c>
      <c r="C118" s="6">
        <v>263930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15">
        <v>9328508</v>
      </c>
      <c r="J118" s="19">
        <v>0</v>
      </c>
      <c r="K118" s="8">
        <v>9328508</v>
      </c>
      <c r="L118" s="8">
        <v>5393538</v>
      </c>
      <c r="M118" s="8">
        <v>3934970</v>
      </c>
      <c r="N118" s="14">
        <v>1363</v>
      </c>
      <c r="O118" s="15">
        <v>634637</v>
      </c>
      <c r="P118" s="8">
        <v>3301696</v>
      </c>
    </row>
    <row r="119" spans="1:16" x14ac:dyDescent="0.25">
      <c r="A119" s="25" t="s">
        <v>150</v>
      </c>
      <c r="B119" s="14">
        <v>8664113</v>
      </c>
      <c r="C119" s="6">
        <v>229967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15">
        <v>8894080</v>
      </c>
      <c r="J119" s="19">
        <v>0</v>
      </c>
      <c r="K119" s="8">
        <v>8894080</v>
      </c>
      <c r="L119" s="8">
        <v>5610192</v>
      </c>
      <c r="M119" s="8">
        <v>3283888</v>
      </c>
      <c r="N119" s="14">
        <v>4223</v>
      </c>
      <c r="O119" s="15">
        <v>638952</v>
      </c>
      <c r="P119" s="8">
        <v>2649159</v>
      </c>
    </row>
    <row r="120" spans="1:16" x14ac:dyDescent="0.25">
      <c r="A120" s="25" t="s">
        <v>151</v>
      </c>
      <c r="B120" s="14">
        <v>8476960</v>
      </c>
      <c r="C120" s="6">
        <v>213826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15">
        <v>8690786</v>
      </c>
      <c r="J120" s="19">
        <v>0</v>
      </c>
      <c r="K120" s="8">
        <v>8690786</v>
      </c>
      <c r="L120" s="8">
        <v>5754374</v>
      </c>
      <c r="M120" s="8">
        <v>2936412</v>
      </c>
      <c r="N120" s="14">
        <v>5003</v>
      </c>
      <c r="O120" s="15">
        <v>638138</v>
      </c>
      <c r="P120" s="8">
        <v>2303277</v>
      </c>
    </row>
    <row r="121" spans="1:16" x14ac:dyDescent="0.25">
      <c r="A121" s="25" t="s">
        <v>152</v>
      </c>
      <c r="B121" s="14">
        <v>8665103</v>
      </c>
      <c r="C121" s="6">
        <v>162565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15">
        <v>8827668</v>
      </c>
      <c r="J121" s="19">
        <v>0</v>
      </c>
      <c r="K121" s="8">
        <v>8827668</v>
      </c>
      <c r="L121" s="8">
        <v>5918750</v>
      </c>
      <c r="M121" s="8">
        <v>2908918</v>
      </c>
      <c r="N121" s="14">
        <v>18534</v>
      </c>
      <c r="O121" s="15">
        <v>760706</v>
      </c>
      <c r="P121" s="8">
        <v>2166746</v>
      </c>
    </row>
    <row r="122" spans="1:16" x14ac:dyDescent="0.25">
      <c r="A122" s="22" t="s">
        <v>159</v>
      </c>
      <c r="B122" s="12">
        <f t="shared" ref="B122:I122" si="31">SUM(B118:B121)</f>
        <v>34870754</v>
      </c>
      <c r="C122" s="5">
        <f t="shared" si="31"/>
        <v>870288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13">
        <f t="shared" si="31"/>
        <v>35741042</v>
      </c>
      <c r="J122" s="18">
        <f t="shared" ref="J122:P122" si="32">SUM(J118:J121)</f>
        <v>0</v>
      </c>
      <c r="K122" s="7">
        <f t="shared" si="32"/>
        <v>35741042</v>
      </c>
      <c r="L122" s="7">
        <f t="shared" si="32"/>
        <v>22676854</v>
      </c>
      <c r="M122" s="7">
        <f t="shared" si="32"/>
        <v>13064188</v>
      </c>
      <c r="N122" s="12">
        <f t="shared" si="32"/>
        <v>29123</v>
      </c>
      <c r="O122" s="13">
        <f t="shared" si="32"/>
        <v>2672433</v>
      </c>
      <c r="P122" s="7">
        <f t="shared" si="32"/>
        <v>10420878</v>
      </c>
    </row>
    <row r="123" spans="1:16" x14ac:dyDescent="0.25">
      <c r="A123" s="24"/>
      <c r="B123" s="32"/>
      <c r="C123" s="33"/>
      <c r="D123" s="33"/>
      <c r="E123" s="33"/>
      <c r="F123" s="33"/>
      <c r="G123" s="33"/>
      <c r="H123" s="33"/>
      <c r="I123" s="34"/>
      <c r="J123" s="46"/>
      <c r="K123" s="35"/>
      <c r="L123" s="35"/>
      <c r="M123" s="35"/>
      <c r="N123" s="32"/>
      <c r="O123" s="34"/>
      <c r="P123" s="35"/>
    </row>
    <row r="124" spans="1:16" x14ac:dyDescent="0.25">
      <c r="A124" s="22" t="s">
        <v>179</v>
      </c>
      <c r="B124" s="32"/>
      <c r="C124" s="33"/>
      <c r="D124" s="33"/>
      <c r="E124" s="33"/>
      <c r="F124" s="33"/>
      <c r="G124" s="33"/>
      <c r="H124" s="33"/>
      <c r="I124" s="34"/>
      <c r="J124" s="46"/>
      <c r="K124" s="35"/>
      <c r="L124" s="35"/>
      <c r="M124" s="35"/>
      <c r="N124" s="32"/>
      <c r="O124" s="34"/>
      <c r="P124" s="35"/>
    </row>
    <row r="125" spans="1:16" x14ac:dyDescent="0.25">
      <c r="A125" s="25" t="s">
        <v>149</v>
      </c>
      <c r="B125" s="14">
        <v>0</v>
      </c>
      <c r="C125" s="6">
        <v>0</v>
      </c>
      <c r="D125" s="6">
        <v>10899961</v>
      </c>
      <c r="E125" s="6">
        <v>0</v>
      </c>
      <c r="F125" s="6">
        <v>0</v>
      </c>
      <c r="G125" s="6">
        <v>0</v>
      </c>
      <c r="H125" s="6">
        <v>10899961</v>
      </c>
      <c r="I125" s="15">
        <v>10899961</v>
      </c>
      <c r="J125" s="19">
        <v>0</v>
      </c>
      <c r="K125" s="8">
        <v>10899961</v>
      </c>
      <c r="L125" s="8">
        <v>8777553</v>
      </c>
      <c r="M125" s="8">
        <v>2122408</v>
      </c>
      <c r="N125" s="14">
        <v>423022</v>
      </c>
      <c r="O125" s="15">
        <v>661951</v>
      </c>
      <c r="P125" s="8">
        <v>1883479</v>
      </c>
    </row>
    <row r="126" spans="1:16" x14ac:dyDescent="0.25">
      <c r="A126" s="25" t="s">
        <v>150</v>
      </c>
      <c r="B126" s="14">
        <v>0</v>
      </c>
      <c r="C126" s="6">
        <v>0</v>
      </c>
      <c r="D126" s="6">
        <v>9561902</v>
      </c>
      <c r="E126" s="6">
        <v>0</v>
      </c>
      <c r="F126" s="6">
        <v>0</v>
      </c>
      <c r="G126" s="6">
        <v>0</v>
      </c>
      <c r="H126" s="6">
        <v>9561902</v>
      </c>
      <c r="I126" s="15">
        <v>9561902</v>
      </c>
      <c r="J126" s="19">
        <v>0</v>
      </c>
      <c r="K126" s="8">
        <v>9561902</v>
      </c>
      <c r="L126" s="8">
        <v>8558945</v>
      </c>
      <c r="M126" s="8">
        <v>1002957</v>
      </c>
      <c r="N126" s="14">
        <v>15177</v>
      </c>
      <c r="O126" s="15">
        <v>663262</v>
      </c>
      <c r="P126" s="8">
        <v>354872</v>
      </c>
    </row>
    <row r="127" spans="1:16" x14ac:dyDescent="0.25">
      <c r="A127" s="25" t="s">
        <v>151</v>
      </c>
      <c r="B127" s="14">
        <v>0</v>
      </c>
      <c r="C127" s="6">
        <v>0</v>
      </c>
      <c r="D127" s="6">
        <v>10228223</v>
      </c>
      <c r="E127" s="6">
        <v>0</v>
      </c>
      <c r="F127" s="6">
        <v>0</v>
      </c>
      <c r="G127" s="6">
        <v>0</v>
      </c>
      <c r="H127" s="6">
        <v>10228223</v>
      </c>
      <c r="I127" s="15">
        <v>10228223</v>
      </c>
      <c r="J127" s="19">
        <v>0</v>
      </c>
      <c r="K127" s="8">
        <v>10228223</v>
      </c>
      <c r="L127" s="8">
        <v>8604860</v>
      </c>
      <c r="M127" s="8">
        <v>1623363</v>
      </c>
      <c r="N127" s="14">
        <v>12779</v>
      </c>
      <c r="O127" s="15">
        <v>704062</v>
      </c>
      <c r="P127" s="8">
        <v>932080</v>
      </c>
    </row>
    <row r="128" spans="1:16" x14ac:dyDescent="0.25">
      <c r="A128" s="25" t="s">
        <v>152</v>
      </c>
      <c r="B128" s="14">
        <v>0</v>
      </c>
      <c r="C128" s="6">
        <v>0</v>
      </c>
      <c r="D128" s="6">
        <v>10215314</v>
      </c>
      <c r="E128" s="6">
        <v>0</v>
      </c>
      <c r="F128" s="6">
        <v>0</v>
      </c>
      <c r="G128" s="6">
        <v>0</v>
      </c>
      <c r="H128" s="6">
        <v>10215314</v>
      </c>
      <c r="I128" s="15">
        <v>10215314</v>
      </c>
      <c r="J128" s="19">
        <v>0</v>
      </c>
      <c r="K128" s="8">
        <v>10215314</v>
      </c>
      <c r="L128" s="8">
        <v>8451592</v>
      </c>
      <c r="M128" s="8">
        <v>1763722</v>
      </c>
      <c r="N128" s="14">
        <v>14293</v>
      </c>
      <c r="O128" s="15">
        <v>711159</v>
      </c>
      <c r="P128" s="8">
        <v>1066856</v>
      </c>
    </row>
    <row r="129" spans="1:16" x14ac:dyDescent="0.25">
      <c r="A129" s="22" t="s">
        <v>159</v>
      </c>
      <c r="B129" s="12">
        <f t="shared" ref="B129:I129" si="33">SUM(B125:B128)</f>
        <v>0</v>
      </c>
      <c r="C129" s="5">
        <f t="shared" si="33"/>
        <v>0</v>
      </c>
      <c r="D129" s="5">
        <f t="shared" si="33"/>
        <v>40905400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40905400</v>
      </c>
      <c r="I129" s="13">
        <f t="shared" si="33"/>
        <v>40905400</v>
      </c>
      <c r="J129" s="18">
        <f t="shared" ref="J129:P129" si="34">SUM(J125:J128)</f>
        <v>0</v>
      </c>
      <c r="K129" s="7">
        <f t="shared" si="34"/>
        <v>40905400</v>
      </c>
      <c r="L129" s="7">
        <f t="shared" si="34"/>
        <v>34392950</v>
      </c>
      <c r="M129" s="7">
        <f t="shared" si="34"/>
        <v>6512450</v>
      </c>
      <c r="N129" s="12">
        <f t="shared" si="34"/>
        <v>465271</v>
      </c>
      <c r="O129" s="13">
        <f t="shared" si="34"/>
        <v>2740434</v>
      </c>
      <c r="P129" s="7">
        <f t="shared" si="34"/>
        <v>4237287</v>
      </c>
    </row>
    <row r="130" spans="1:16" x14ac:dyDescent="0.25">
      <c r="A130" s="24"/>
      <c r="B130" s="32"/>
      <c r="C130" s="33"/>
      <c r="D130" s="33"/>
      <c r="E130" s="33"/>
      <c r="F130" s="33"/>
      <c r="G130" s="33"/>
      <c r="H130" s="33"/>
      <c r="I130" s="34"/>
      <c r="J130" s="46"/>
      <c r="K130" s="35"/>
      <c r="L130" s="35"/>
      <c r="M130" s="35"/>
      <c r="N130" s="32"/>
      <c r="O130" s="34"/>
      <c r="P130" s="35"/>
    </row>
    <row r="131" spans="1:16" x14ac:dyDescent="0.25">
      <c r="A131" s="22" t="s">
        <v>180</v>
      </c>
      <c r="B131" s="32"/>
      <c r="C131" s="33"/>
      <c r="D131" s="33"/>
      <c r="E131" s="33"/>
      <c r="F131" s="33"/>
      <c r="G131" s="33"/>
      <c r="H131" s="33"/>
      <c r="I131" s="34"/>
      <c r="J131" s="46"/>
      <c r="K131" s="35"/>
      <c r="L131" s="35"/>
      <c r="M131" s="35"/>
      <c r="N131" s="32"/>
      <c r="O131" s="34"/>
      <c r="P131" s="35"/>
    </row>
    <row r="132" spans="1:16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15" t="s">
        <v>194</v>
      </c>
      <c r="J132" s="19" t="s">
        <v>194</v>
      </c>
      <c r="K132" s="8" t="s">
        <v>194</v>
      </c>
      <c r="L132" s="8" t="s">
        <v>194</v>
      </c>
      <c r="M132" s="8" t="s">
        <v>194</v>
      </c>
      <c r="N132" s="14" t="s">
        <v>194</v>
      </c>
      <c r="O132" s="15" t="s">
        <v>194</v>
      </c>
      <c r="P132" s="8" t="s">
        <v>194</v>
      </c>
    </row>
    <row r="133" spans="1:16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15" t="s">
        <v>194</v>
      </c>
      <c r="J133" s="19" t="s">
        <v>194</v>
      </c>
      <c r="K133" s="8" t="s">
        <v>194</v>
      </c>
      <c r="L133" s="8" t="s">
        <v>194</v>
      </c>
      <c r="M133" s="8" t="s">
        <v>194</v>
      </c>
      <c r="N133" s="14" t="s">
        <v>194</v>
      </c>
      <c r="O133" s="15" t="s">
        <v>194</v>
      </c>
      <c r="P133" s="8" t="s">
        <v>194</v>
      </c>
    </row>
    <row r="134" spans="1:16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15" t="s">
        <v>194</v>
      </c>
      <c r="J134" s="19" t="s">
        <v>194</v>
      </c>
      <c r="K134" s="8" t="s">
        <v>194</v>
      </c>
      <c r="L134" s="8" t="s">
        <v>194</v>
      </c>
      <c r="M134" s="8" t="s">
        <v>194</v>
      </c>
      <c r="N134" s="14" t="s">
        <v>194</v>
      </c>
      <c r="O134" s="15" t="s">
        <v>194</v>
      </c>
      <c r="P134" s="8" t="s">
        <v>194</v>
      </c>
    </row>
    <row r="135" spans="1:16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15" t="s">
        <v>194</v>
      </c>
      <c r="J135" s="19" t="s">
        <v>194</v>
      </c>
      <c r="K135" s="8" t="s">
        <v>194</v>
      </c>
      <c r="L135" s="8" t="s">
        <v>194</v>
      </c>
      <c r="M135" s="8" t="s">
        <v>194</v>
      </c>
      <c r="N135" s="14" t="s">
        <v>194</v>
      </c>
      <c r="O135" s="15" t="s">
        <v>194</v>
      </c>
      <c r="P135" s="8" t="s">
        <v>194</v>
      </c>
    </row>
    <row r="136" spans="1:16" x14ac:dyDescent="0.25">
      <c r="A136" s="22" t="s">
        <v>159</v>
      </c>
      <c r="B136" s="12">
        <f t="shared" ref="B136:I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5">
        <f t="shared" si="35"/>
        <v>0</v>
      </c>
      <c r="I136" s="13">
        <f t="shared" si="35"/>
        <v>0</v>
      </c>
      <c r="J136" s="18">
        <f t="shared" ref="J136:P136" si="36">SUM(J132:J135)</f>
        <v>0</v>
      </c>
      <c r="K136" s="7">
        <f t="shared" si="36"/>
        <v>0</v>
      </c>
      <c r="L136" s="7">
        <f t="shared" si="36"/>
        <v>0</v>
      </c>
      <c r="M136" s="7">
        <f t="shared" si="36"/>
        <v>0</v>
      </c>
      <c r="N136" s="12">
        <f t="shared" si="36"/>
        <v>0</v>
      </c>
      <c r="O136" s="13">
        <f t="shared" si="36"/>
        <v>0</v>
      </c>
      <c r="P136" s="7">
        <f t="shared" si="36"/>
        <v>0</v>
      </c>
    </row>
    <row r="137" spans="1:16" x14ac:dyDescent="0.25">
      <c r="A137" s="24"/>
      <c r="B137" s="32"/>
      <c r="C137" s="33"/>
      <c r="D137" s="33"/>
      <c r="E137" s="33"/>
      <c r="F137" s="33"/>
      <c r="G137" s="33"/>
      <c r="H137" s="33"/>
      <c r="I137" s="34"/>
      <c r="J137" s="46"/>
      <c r="K137" s="35"/>
      <c r="L137" s="35"/>
      <c r="M137" s="35"/>
      <c r="N137" s="32"/>
      <c r="O137" s="34"/>
      <c r="P137" s="35"/>
    </row>
    <row r="138" spans="1:16" x14ac:dyDescent="0.25">
      <c r="A138" s="22" t="s">
        <v>181</v>
      </c>
      <c r="B138" s="32"/>
      <c r="C138" s="33"/>
      <c r="D138" s="33"/>
      <c r="E138" s="33"/>
      <c r="F138" s="33"/>
      <c r="G138" s="33"/>
      <c r="H138" s="33"/>
      <c r="I138" s="34"/>
      <c r="J138" s="46"/>
      <c r="K138" s="35"/>
      <c r="L138" s="35"/>
      <c r="M138" s="35"/>
      <c r="N138" s="32"/>
      <c r="O138" s="34"/>
      <c r="P138" s="35"/>
    </row>
    <row r="139" spans="1:16" x14ac:dyDescent="0.25">
      <c r="A139" s="25" t="s">
        <v>149</v>
      </c>
      <c r="B139" s="14">
        <v>3606890</v>
      </c>
      <c r="C139" s="6">
        <v>371691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15">
        <v>3978581</v>
      </c>
      <c r="J139" s="19">
        <v>924</v>
      </c>
      <c r="K139" s="8">
        <v>3979505</v>
      </c>
      <c r="L139" s="8">
        <v>4311003</v>
      </c>
      <c r="M139" s="8">
        <v>-331498</v>
      </c>
      <c r="N139" s="14">
        <v>0</v>
      </c>
      <c r="O139" s="15">
        <v>0</v>
      </c>
      <c r="P139" s="8">
        <v>-331498</v>
      </c>
    </row>
    <row r="140" spans="1:16" x14ac:dyDescent="0.25">
      <c r="A140" s="25" t="s">
        <v>150</v>
      </c>
      <c r="B140" s="14">
        <v>3852885</v>
      </c>
      <c r="C140" s="6">
        <v>392787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15">
        <v>4245672</v>
      </c>
      <c r="J140" s="19">
        <v>4505</v>
      </c>
      <c r="K140" s="8">
        <v>4250177</v>
      </c>
      <c r="L140" s="8">
        <v>4596951</v>
      </c>
      <c r="M140" s="8">
        <v>-346774</v>
      </c>
      <c r="N140" s="14">
        <v>0</v>
      </c>
      <c r="O140" s="15">
        <v>0</v>
      </c>
      <c r="P140" s="8">
        <v>-346774</v>
      </c>
    </row>
    <row r="141" spans="1:16" x14ac:dyDescent="0.25">
      <c r="A141" s="25" t="s">
        <v>151</v>
      </c>
      <c r="B141" s="14">
        <v>4261178</v>
      </c>
      <c r="C141" s="6">
        <v>405377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15">
        <v>4666555</v>
      </c>
      <c r="J141" s="19">
        <v>1650</v>
      </c>
      <c r="K141" s="8">
        <v>4668205</v>
      </c>
      <c r="L141" s="8">
        <v>4867563</v>
      </c>
      <c r="M141" s="8">
        <v>-199358</v>
      </c>
      <c r="N141" s="14">
        <v>0</v>
      </c>
      <c r="O141" s="15">
        <v>0</v>
      </c>
      <c r="P141" s="8">
        <v>-199358</v>
      </c>
    </row>
    <row r="142" spans="1:16" x14ac:dyDescent="0.25">
      <c r="A142" s="25" t="s">
        <v>152</v>
      </c>
      <c r="B142" s="14">
        <v>4296719.79</v>
      </c>
      <c r="C142" s="6">
        <v>316421.99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15">
        <v>4613141.78</v>
      </c>
      <c r="J142" s="19">
        <v>386.68</v>
      </c>
      <c r="K142" s="8">
        <v>4613528.46</v>
      </c>
      <c r="L142" s="8">
        <v>5013569.3099999996</v>
      </c>
      <c r="M142" s="8">
        <v>-400040.85</v>
      </c>
      <c r="N142" s="14">
        <v>0</v>
      </c>
      <c r="O142" s="15">
        <v>0</v>
      </c>
      <c r="P142" s="8">
        <v>-400040.85</v>
      </c>
    </row>
    <row r="143" spans="1:16" x14ac:dyDescent="0.25">
      <c r="A143" s="22" t="s">
        <v>159</v>
      </c>
      <c r="B143" s="12">
        <f t="shared" ref="B143:I143" si="37">SUM(B139:B142)</f>
        <v>16017672.789999999</v>
      </c>
      <c r="C143" s="5">
        <f t="shared" si="37"/>
        <v>1486276.99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5">
        <f t="shared" si="37"/>
        <v>0</v>
      </c>
      <c r="I143" s="13">
        <f t="shared" si="37"/>
        <v>17503949.780000001</v>
      </c>
      <c r="J143" s="18">
        <f t="shared" ref="J143:P143" si="38">SUM(J139:J142)</f>
        <v>7465.68</v>
      </c>
      <c r="K143" s="7">
        <f t="shared" si="38"/>
        <v>17511415.460000001</v>
      </c>
      <c r="L143" s="7">
        <f t="shared" si="38"/>
        <v>18789086.309999999</v>
      </c>
      <c r="M143" s="7">
        <f t="shared" si="38"/>
        <v>-1277670.8500000001</v>
      </c>
      <c r="N143" s="12">
        <f t="shared" si="38"/>
        <v>0</v>
      </c>
      <c r="O143" s="13">
        <f t="shared" si="38"/>
        <v>0</v>
      </c>
      <c r="P143" s="7">
        <f t="shared" si="38"/>
        <v>-1277670.8500000001</v>
      </c>
    </row>
    <row r="144" spans="1:16" x14ac:dyDescent="0.25">
      <c r="A144" s="24"/>
      <c r="B144" s="32"/>
      <c r="C144" s="33"/>
      <c r="D144" s="33"/>
      <c r="E144" s="33"/>
      <c r="F144" s="33"/>
      <c r="G144" s="33"/>
      <c r="H144" s="33"/>
      <c r="I144" s="34"/>
      <c r="J144" s="46"/>
      <c r="K144" s="35"/>
      <c r="L144" s="35"/>
      <c r="M144" s="35"/>
      <c r="N144" s="32"/>
      <c r="O144" s="34"/>
      <c r="P144" s="35"/>
    </row>
    <row r="145" spans="1:16" x14ac:dyDescent="0.25">
      <c r="A145" s="22" t="s">
        <v>182</v>
      </c>
      <c r="B145" s="32"/>
      <c r="C145" s="33"/>
      <c r="D145" s="33"/>
      <c r="E145" s="33"/>
      <c r="F145" s="33"/>
      <c r="G145" s="33"/>
      <c r="H145" s="33"/>
      <c r="I145" s="34"/>
      <c r="J145" s="46"/>
      <c r="K145" s="35"/>
      <c r="L145" s="35"/>
      <c r="M145" s="35"/>
      <c r="N145" s="32"/>
      <c r="O145" s="34"/>
      <c r="P145" s="35"/>
    </row>
    <row r="146" spans="1:16" x14ac:dyDescent="0.25">
      <c r="A146" s="25" t="s">
        <v>149</v>
      </c>
      <c r="B146" s="14">
        <v>6270996.71</v>
      </c>
      <c r="C146" s="6">
        <v>8109.59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15">
        <v>6279106.2999999998</v>
      </c>
      <c r="J146" s="19">
        <v>65350.82</v>
      </c>
      <c r="K146" s="8">
        <v>6344457.1200000001</v>
      </c>
      <c r="L146" s="8">
        <v>17919937.77</v>
      </c>
      <c r="M146" s="8">
        <v>-11575480.65</v>
      </c>
      <c r="N146" s="14">
        <v>0</v>
      </c>
      <c r="O146" s="15">
        <v>0</v>
      </c>
      <c r="P146" s="8">
        <v>-11575480.65</v>
      </c>
    </row>
    <row r="147" spans="1:16" x14ac:dyDescent="0.25">
      <c r="A147" s="25" t="s">
        <v>150</v>
      </c>
      <c r="B147" s="14">
        <v>5591622.6500000004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15">
        <v>5591622.6500000004</v>
      </c>
      <c r="J147" s="19">
        <v>49699.83</v>
      </c>
      <c r="K147" s="8">
        <v>5641322.4800000004</v>
      </c>
      <c r="L147" s="8">
        <v>21061751.109999999</v>
      </c>
      <c r="M147" s="8">
        <v>-15420428.630000001</v>
      </c>
      <c r="N147" s="14">
        <v>0</v>
      </c>
      <c r="O147" s="15">
        <v>0</v>
      </c>
      <c r="P147" s="8">
        <v>-15420428.630000001</v>
      </c>
    </row>
    <row r="148" spans="1:16" x14ac:dyDescent="0.25">
      <c r="A148" s="25" t="s">
        <v>151</v>
      </c>
      <c r="B148" s="14">
        <v>4895586.82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15">
        <v>4895586.82</v>
      </c>
      <c r="J148" s="19">
        <v>33298.39</v>
      </c>
      <c r="K148" s="8">
        <v>4928885.21</v>
      </c>
      <c r="L148" s="8">
        <v>16867184</v>
      </c>
      <c r="M148" s="8">
        <v>-11938298.789999999</v>
      </c>
      <c r="N148" s="14">
        <v>0</v>
      </c>
      <c r="O148" s="15">
        <v>0</v>
      </c>
      <c r="P148" s="8">
        <v>-11938298.789999999</v>
      </c>
    </row>
    <row r="149" spans="1:16" x14ac:dyDescent="0.25">
      <c r="A149" s="25" t="s">
        <v>152</v>
      </c>
      <c r="B149" s="14">
        <v>4493821.04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15">
        <v>4493821.04</v>
      </c>
      <c r="J149" s="19">
        <v>36111.61</v>
      </c>
      <c r="K149" s="8">
        <v>4529932.6500000004</v>
      </c>
      <c r="L149" s="8">
        <v>20928944.52</v>
      </c>
      <c r="M149" s="8">
        <v>-16399011.869999999</v>
      </c>
      <c r="N149" s="14">
        <v>0</v>
      </c>
      <c r="O149" s="15">
        <v>0</v>
      </c>
      <c r="P149" s="8">
        <v>-16399011.869999999</v>
      </c>
    </row>
    <row r="150" spans="1:16" x14ac:dyDescent="0.25">
      <c r="A150" s="22" t="s">
        <v>159</v>
      </c>
      <c r="B150" s="12">
        <f t="shared" ref="B150:I150" si="39">SUM(B146:B149)</f>
        <v>21252027.219999999</v>
      </c>
      <c r="C150" s="27">
        <f t="shared" si="39"/>
        <v>8109.59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5">
        <f t="shared" si="39"/>
        <v>0</v>
      </c>
      <c r="I150" s="13">
        <f t="shared" si="39"/>
        <v>21260136.809999999</v>
      </c>
      <c r="J150" s="18">
        <f t="shared" ref="J150:P150" si="40">SUM(J146:J149)</f>
        <v>184460.64999999997</v>
      </c>
      <c r="K150" s="7">
        <f t="shared" si="40"/>
        <v>21444597.460000001</v>
      </c>
      <c r="L150" s="7">
        <f t="shared" si="40"/>
        <v>76777817.399999991</v>
      </c>
      <c r="M150" s="7">
        <f t="shared" si="40"/>
        <v>-55333219.939999998</v>
      </c>
      <c r="N150" s="12">
        <f t="shared" si="40"/>
        <v>0</v>
      </c>
      <c r="O150" s="13">
        <f t="shared" si="40"/>
        <v>0</v>
      </c>
      <c r="P150" s="7">
        <f t="shared" si="40"/>
        <v>-55333219.939999998</v>
      </c>
    </row>
    <row r="151" spans="1:16" x14ac:dyDescent="0.25">
      <c r="A151" s="24"/>
      <c r="B151" s="32"/>
      <c r="C151" s="33"/>
      <c r="D151" s="33"/>
      <c r="E151" s="33"/>
      <c r="F151" s="33"/>
      <c r="G151" s="33"/>
      <c r="H151" s="33"/>
      <c r="I151" s="34"/>
      <c r="J151" s="46"/>
      <c r="K151" s="35"/>
      <c r="L151" s="35"/>
      <c r="M151" s="35"/>
      <c r="N151" s="32"/>
      <c r="O151" s="34"/>
      <c r="P151" s="35"/>
    </row>
    <row r="152" spans="1:16" x14ac:dyDescent="0.25">
      <c r="A152" s="22" t="s">
        <v>183</v>
      </c>
      <c r="B152" s="32"/>
      <c r="C152" s="33"/>
      <c r="D152" s="33"/>
      <c r="E152" s="33"/>
      <c r="F152" s="33"/>
      <c r="G152" s="33"/>
      <c r="H152" s="33"/>
      <c r="I152" s="34"/>
      <c r="J152" s="46"/>
      <c r="K152" s="35"/>
      <c r="L152" s="35"/>
      <c r="M152" s="35"/>
      <c r="N152" s="32"/>
      <c r="O152" s="34"/>
      <c r="P152" s="35"/>
    </row>
    <row r="153" spans="1:16" x14ac:dyDescent="0.25">
      <c r="A153" s="25" t="s">
        <v>149</v>
      </c>
      <c r="B153" s="14">
        <v>1486662</v>
      </c>
      <c r="C153" s="6">
        <v>163663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15">
        <v>1650325</v>
      </c>
      <c r="J153" s="19">
        <v>523</v>
      </c>
      <c r="K153" s="8">
        <v>1650848</v>
      </c>
      <c r="L153" s="8">
        <v>1592848</v>
      </c>
      <c r="M153" s="8">
        <v>58000</v>
      </c>
      <c r="N153" s="14">
        <v>0</v>
      </c>
      <c r="O153" s="15">
        <v>0</v>
      </c>
      <c r="P153" s="8">
        <v>58000</v>
      </c>
    </row>
    <row r="154" spans="1:16" x14ac:dyDescent="0.25">
      <c r="A154" s="25" t="s">
        <v>150</v>
      </c>
      <c r="B154" s="14">
        <v>1449650</v>
      </c>
      <c r="C154" s="6">
        <v>159392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15">
        <v>1609042</v>
      </c>
      <c r="J154" s="19">
        <v>902</v>
      </c>
      <c r="K154" s="8">
        <v>1609944</v>
      </c>
      <c r="L154" s="8">
        <v>1551330</v>
      </c>
      <c r="M154" s="8">
        <v>58614</v>
      </c>
      <c r="N154" s="14">
        <v>0</v>
      </c>
      <c r="O154" s="15">
        <v>0</v>
      </c>
      <c r="P154" s="8">
        <v>58614</v>
      </c>
    </row>
    <row r="155" spans="1:16" x14ac:dyDescent="0.25">
      <c r="A155" s="25" t="s">
        <v>151</v>
      </c>
      <c r="B155" s="14">
        <v>1540673</v>
      </c>
      <c r="C155" s="6">
        <v>175102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15">
        <v>1715775</v>
      </c>
      <c r="J155" s="19">
        <v>7972</v>
      </c>
      <c r="K155" s="8">
        <v>1723747</v>
      </c>
      <c r="L155" s="8">
        <v>1536957</v>
      </c>
      <c r="M155" s="8">
        <v>186790</v>
      </c>
      <c r="N155" s="14">
        <v>0</v>
      </c>
      <c r="O155" s="15">
        <v>0</v>
      </c>
      <c r="P155" s="8">
        <v>186790</v>
      </c>
    </row>
    <row r="156" spans="1:16" x14ac:dyDescent="0.25">
      <c r="A156" s="25" t="s">
        <v>152</v>
      </c>
      <c r="B156" s="14">
        <v>210656</v>
      </c>
      <c r="C156" s="6">
        <v>213089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15">
        <v>423745</v>
      </c>
      <c r="J156" s="19">
        <v>760</v>
      </c>
      <c r="K156" s="8">
        <v>424505</v>
      </c>
      <c r="L156" s="8">
        <v>497729</v>
      </c>
      <c r="M156" s="8">
        <v>-73224</v>
      </c>
      <c r="N156" s="14">
        <v>0</v>
      </c>
      <c r="O156" s="15">
        <v>0</v>
      </c>
      <c r="P156" s="8">
        <v>-73224</v>
      </c>
    </row>
    <row r="157" spans="1:16" x14ac:dyDescent="0.25">
      <c r="A157" s="22" t="s">
        <v>159</v>
      </c>
      <c r="B157" s="12">
        <f t="shared" ref="B157:I157" si="41">SUM(B153:B156)</f>
        <v>4687641</v>
      </c>
      <c r="C157" s="5">
        <f t="shared" si="41"/>
        <v>711246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5">
        <f t="shared" si="41"/>
        <v>0</v>
      </c>
      <c r="I157" s="13">
        <f t="shared" si="41"/>
        <v>5398887</v>
      </c>
      <c r="J157" s="18">
        <f t="shared" ref="J157:P157" si="42">SUM(J153:J156)</f>
        <v>10157</v>
      </c>
      <c r="K157" s="7">
        <f t="shared" si="42"/>
        <v>5409044</v>
      </c>
      <c r="L157" s="7">
        <f t="shared" si="42"/>
        <v>5178864</v>
      </c>
      <c r="M157" s="7">
        <f t="shared" si="42"/>
        <v>230180</v>
      </c>
      <c r="N157" s="12">
        <f t="shared" si="42"/>
        <v>0</v>
      </c>
      <c r="O157" s="13">
        <f t="shared" si="42"/>
        <v>0</v>
      </c>
      <c r="P157" s="7">
        <f t="shared" si="42"/>
        <v>230180</v>
      </c>
    </row>
    <row r="158" spans="1:16" x14ac:dyDescent="0.25">
      <c r="A158" s="24"/>
      <c r="B158" s="32"/>
      <c r="C158" s="33"/>
      <c r="D158" s="33"/>
      <c r="E158" s="33"/>
      <c r="F158" s="33"/>
      <c r="G158" s="33"/>
      <c r="H158" s="33"/>
      <c r="I158" s="34"/>
      <c r="J158" s="46"/>
      <c r="K158" s="35"/>
      <c r="L158" s="35"/>
      <c r="M158" s="35"/>
      <c r="N158" s="32"/>
      <c r="O158" s="34"/>
      <c r="P158" s="35"/>
    </row>
    <row r="159" spans="1:16" x14ac:dyDescent="0.25">
      <c r="A159" s="22" t="s">
        <v>184</v>
      </c>
      <c r="B159" s="32"/>
      <c r="C159" s="33"/>
      <c r="D159" s="33"/>
      <c r="E159" s="33"/>
      <c r="F159" s="33"/>
      <c r="G159" s="33"/>
      <c r="H159" s="33"/>
      <c r="I159" s="34"/>
      <c r="J159" s="46"/>
      <c r="K159" s="35"/>
      <c r="L159" s="35"/>
      <c r="M159" s="35"/>
      <c r="N159" s="32"/>
      <c r="O159" s="34"/>
      <c r="P159" s="35"/>
    </row>
    <row r="160" spans="1:16" x14ac:dyDescent="0.25">
      <c r="A160" s="25" t="s">
        <v>149</v>
      </c>
      <c r="B160" s="14">
        <v>4029882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15">
        <v>4029882</v>
      </c>
      <c r="J160" s="19">
        <v>5505</v>
      </c>
      <c r="K160" s="8">
        <v>4035387</v>
      </c>
      <c r="L160" s="8">
        <v>5042581</v>
      </c>
      <c r="M160" s="8">
        <v>-1007194</v>
      </c>
      <c r="N160" s="14">
        <v>0</v>
      </c>
      <c r="O160" s="15">
        <v>0</v>
      </c>
      <c r="P160" s="8">
        <v>-1007194</v>
      </c>
    </row>
    <row r="161" spans="1:16" x14ac:dyDescent="0.25">
      <c r="A161" s="25" t="s">
        <v>150</v>
      </c>
      <c r="B161" s="14">
        <v>4369598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15">
        <v>4369598</v>
      </c>
      <c r="J161" s="19">
        <v>4790</v>
      </c>
      <c r="K161" s="8">
        <v>4374388</v>
      </c>
      <c r="L161" s="8">
        <v>5074632</v>
      </c>
      <c r="M161" s="8">
        <v>-700244</v>
      </c>
      <c r="N161" s="14">
        <v>0</v>
      </c>
      <c r="O161" s="15">
        <v>0</v>
      </c>
      <c r="P161" s="8">
        <v>-700244</v>
      </c>
    </row>
    <row r="162" spans="1:16" x14ac:dyDescent="0.25">
      <c r="A162" s="25" t="s">
        <v>151</v>
      </c>
      <c r="B162" s="14">
        <v>3826348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15">
        <v>3826348</v>
      </c>
      <c r="J162" s="19">
        <v>6411</v>
      </c>
      <c r="K162" s="8">
        <v>3832759</v>
      </c>
      <c r="L162" s="8">
        <v>4867746</v>
      </c>
      <c r="M162" s="8">
        <v>-1034987</v>
      </c>
      <c r="N162" s="14">
        <v>0</v>
      </c>
      <c r="O162" s="15">
        <v>0</v>
      </c>
      <c r="P162" s="8">
        <v>-1034987</v>
      </c>
    </row>
    <row r="163" spans="1:16" x14ac:dyDescent="0.25">
      <c r="A163" s="25" t="s">
        <v>152</v>
      </c>
      <c r="B163" s="14">
        <v>4807162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15">
        <v>4807162</v>
      </c>
      <c r="J163" s="19">
        <v>14769</v>
      </c>
      <c r="K163" s="8">
        <v>4821931</v>
      </c>
      <c r="L163" s="8">
        <v>4618720</v>
      </c>
      <c r="M163" s="8">
        <v>203211</v>
      </c>
      <c r="N163" s="14">
        <v>0</v>
      </c>
      <c r="O163" s="15">
        <v>0</v>
      </c>
      <c r="P163" s="8">
        <v>203211</v>
      </c>
    </row>
    <row r="164" spans="1:16" x14ac:dyDescent="0.25">
      <c r="A164" s="22" t="s">
        <v>159</v>
      </c>
      <c r="B164" s="12">
        <f t="shared" ref="B164:I164" si="43">SUM(B160:B163)</f>
        <v>17032990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5">
        <f t="shared" si="43"/>
        <v>0</v>
      </c>
      <c r="I164" s="13">
        <f t="shared" si="43"/>
        <v>17032990</v>
      </c>
      <c r="J164" s="18">
        <f t="shared" ref="J164:P164" si="44">SUM(J160:J163)</f>
        <v>31475</v>
      </c>
      <c r="K164" s="7">
        <f t="shared" si="44"/>
        <v>17064465</v>
      </c>
      <c r="L164" s="7">
        <f t="shared" si="44"/>
        <v>19603679</v>
      </c>
      <c r="M164" s="7">
        <f t="shared" si="44"/>
        <v>-2539214</v>
      </c>
      <c r="N164" s="12">
        <f t="shared" si="44"/>
        <v>0</v>
      </c>
      <c r="O164" s="13">
        <f t="shared" si="44"/>
        <v>0</v>
      </c>
      <c r="P164" s="7">
        <f t="shared" si="44"/>
        <v>-2539214</v>
      </c>
    </row>
    <row r="165" spans="1:16" x14ac:dyDescent="0.25">
      <c r="A165" s="24"/>
      <c r="B165" s="32"/>
      <c r="C165" s="33"/>
      <c r="D165" s="33"/>
      <c r="E165" s="33"/>
      <c r="F165" s="33"/>
      <c r="G165" s="33"/>
      <c r="H165" s="33"/>
      <c r="I165" s="34"/>
      <c r="J165" s="46"/>
      <c r="K165" s="35"/>
      <c r="L165" s="35"/>
      <c r="M165" s="35"/>
      <c r="N165" s="32"/>
      <c r="O165" s="34"/>
      <c r="P165" s="35"/>
    </row>
    <row r="166" spans="1:16" x14ac:dyDescent="0.25">
      <c r="A166" s="22" t="s">
        <v>185</v>
      </c>
      <c r="B166" s="32"/>
      <c r="C166" s="33"/>
      <c r="D166" s="33"/>
      <c r="E166" s="33"/>
      <c r="F166" s="33"/>
      <c r="G166" s="33"/>
      <c r="H166" s="33"/>
      <c r="I166" s="34"/>
      <c r="J166" s="46"/>
      <c r="K166" s="35"/>
      <c r="L166" s="35"/>
      <c r="M166" s="35"/>
      <c r="N166" s="32"/>
      <c r="O166" s="34"/>
      <c r="P166" s="35"/>
    </row>
    <row r="167" spans="1:16" x14ac:dyDescent="0.25">
      <c r="A167" s="25" t="s">
        <v>149</v>
      </c>
      <c r="B167" s="14">
        <v>585092.71</v>
      </c>
      <c r="C167" s="6">
        <v>25129.68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15">
        <v>610222.39</v>
      </c>
      <c r="J167" s="19">
        <v>31984.29</v>
      </c>
      <c r="K167" s="8">
        <v>642206.68000000005</v>
      </c>
      <c r="L167" s="8">
        <v>2259304.83</v>
      </c>
      <c r="M167" s="8">
        <v>-1617098.15</v>
      </c>
      <c r="N167" s="14">
        <v>0</v>
      </c>
      <c r="O167" s="15">
        <v>13710.9</v>
      </c>
      <c r="P167" s="8">
        <v>-1630809.05</v>
      </c>
    </row>
    <row r="168" spans="1:16" x14ac:dyDescent="0.25">
      <c r="A168" s="25" t="s">
        <v>150</v>
      </c>
      <c r="B168" s="14">
        <v>1471179.5</v>
      </c>
      <c r="C168" s="6">
        <v>-42225.120000000003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15">
        <v>1428954.38</v>
      </c>
      <c r="J168" s="19">
        <v>152533.51</v>
      </c>
      <c r="K168" s="8">
        <v>1581487.89</v>
      </c>
      <c r="L168" s="8">
        <v>2216824.6800000002</v>
      </c>
      <c r="M168" s="8">
        <v>-635336.79</v>
      </c>
      <c r="N168" s="14">
        <v>0</v>
      </c>
      <c r="O168" s="15">
        <v>0</v>
      </c>
      <c r="P168" s="8">
        <v>-635336.79</v>
      </c>
    </row>
    <row r="169" spans="1:16" x14ac:dyDescent="0.25">
      <c r="A169" s="25" t="s">
        <v>151</v>
      </c>
      <c r="B169" s="14">
        <v>1203885.1499999999</v>
      </c>
      <c r="C169" s="6">
        <v>924.32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15">
        <v>1204809.47</v>
      </c>
      <c r="J169" s="19">
        <v>631.57000000000005</v>
      </c>
      <c r="K169" s="8">
        <v>1205441.04</v>
      </c>
      <c r="L169" s="8">
        <v>2180321.06</v>
      </c>
      <c r="M169" s="8">
        <v>-974880.02</v>
      </c>
      <c r="N169" s="14">
        <v>0</v>
      </c>
      <c r="O169" s="15">
        <v>0</v>
      </c>
      <c r="P169" s="8">
        <v>-974880.02</v>
      </c>
    </row>
    <row r="170" spans="1:16" x14ac:dyDescent="0.25">
      <c r="A170" s="25" t="s">
        <v>152</v>
      </c>
      <c r="B170" s="14">
        <v>1870259.95</v>
      </c>
      <c r="C170" s="6">
        <v>-163.16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15">
        <v>1870096.79</v>
      </c>
      <c r="J170" s="19">
        <v>370.77</v>
      </c>
      <c r="K170" s="8">
        <v>1870467.56</v>
      </c>
      <c r="L170" s="8">
        <v>2660986.4</v>
      </c>
      <c r="M170" s="8">
        <v>-790518.84</v>
      </c>
      <c r="N170" s="14">
        <v>0</v>
      </c>
      <c r="O170" s="15">
        <v>0</v>
      </c>
      <c r="P170" s="8">
        <v>-790518.84</v>
      </c>
    </row>
    <row r="171" spans="1:16" x14ac:dyDescent="0.25">
      <c r="A171" s="22" t="s">
        <v>159</v>
      </c>
      <c r="B171" s="12">
        <f t="shared" ref="B171:P171" si="45">SUM(B167:B170)</f>
        <v>5130417.3099999996</v>
      </c>
      <c r="C171" s="5">
        <f t="shared" si="45"/>
        <v>-16334.280000000002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13">
        <f t="shared" si="45"/>
        <v>5114083.03</v>
      </c>
      <c r="J171" s="18">
        <f t="shared" si="45"/>
        <v>185520.14</v>
      </c>
      <c r="K171" s="7">
        <f t="shared" si="45"/>
        <v>5299603.17</v>
      </c>
      <c r="L171" s="7">
        <f t="shared" si="45"/>
        <v>9317436.9700000007</v>
      </c>
      <c r="M171" s="7">
        <f t="shared" si="45"/>
        <v>-4017833.8</v>
      </c>
      <c r="N171" s="12">
        <f t="shared" si="45"/>
        <v>0</v>
      </c>
      <c r="O171" s="13">
        <f t="shared" si="45"/>
        <v>13710.9</v>
      </c>
      <c r="P171" s="7">
        <f t="shared" si="45"/>
        <v>-4031544.6999999997</v>
      </c>
    </row>
    <row r="172" spans="1:16" x14ac:dyDescent="0.25">
      <c r="A172" s="24"/>
      <c r="B172" s="32"/>
      <c r="C172" s="33"/>
      <c r="D172" s="33"/>
      <c r="E172" s="33"/>
      <c r="F172" s="33"/>
      <c r="G172" s="33"/>
      <c r="H172" s="33"/>
      <c r="I172" s="34"/>
      <c r="J172" s="46"/>
      <c r="K172" s="35"/>
      <c r="L172" s="35"/>
      <c r="M172" s="35"/>
      <c r="N172" s="32"/>
      <c r="O172" s="34"/>
      <c r="P172" s="35"/>
    </row>
    <row r="173" spans="1:16" x14ac:dyDescent="0.25">
      <c r="A173" s="22" t="s">
        <v>186</v>
      </c>
      <c r="B173" s="32"/>
      <c r="C173" s="33"/>
      <c r="D173" s="33"/>
      <c r="E173" s="33"/>
      <c r="F173" s="33"/>
      <c r="G173" s="33"/>
      <c r="H173" s="33"/>
      <c r="I173" s="34"/>
      <c r="J173" s="46"/>
      <c r="K173" s="35"/>
      <c r="L173" s="35"/>
      <c r="M173" s="35"/>
      <c r="N173" s="32"/>
      <c r="O173" s="34"/>
      <c r="P173" s="35"/>
    </row>
    <row r="174" spans="1:16" x14ac:dyDescent="0.25">
      <c r="A174" s="25" t="s">
        <v>149</v>
      </c>
      <c r="B174" s="14">
        <v>756805.88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15">
        <v>756805.88</v>
      </c>
      <c r="J174" s="19">
        <v>0</v>
      </c>
      <c r="K174" s="8">
        <v>756805.88</v>
      </c>
      <c r="L174" s="8">
        <v>0</v>
      </c>
      <c r="M174" s="8">
        <v>756805.88</v>
      </c>
      <c r="N174" s="14">
        <v>0</v>
      </c>
      <c r="O174" s="15">
        <v>0</v>
      </c>
      <c r="P174" s="8">
        <v>756805.88</v>
      </c>
    </row>
    <row r="175" spans="1:16" x14ac:dyDescent="0.25">
      <c r="A175" s="25" t="s">
        <v>150</v>
      </c>
      <c r="B175" s="14">
        <v>741186.48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15">
        <v>741186.48</v>
      </c>
      <c r="J175" s="19">
        <v>0</v>
      </c>
      <c r="K175" s="8">
        <v>741186.48</v>
      </c>
      <c r="L175" s="8">
        <v>0</v>
      </c>
      <c r="M175" s="8">
        <v>741186.48</v>
      </c>
      <c r="N175" s="14">
        <v>0</v>
      </c>
      <c r="O175" s="15">
        <v>0</v>
      </c>
      <c r="P175" s="8">
        <v>741186.48</v>
      </c>
    </row>
    <row r="176" spans="1:16" x14ac:dyDescent="0.25">
      <c r="A176" s="25" t="s">
        <v>151</v>
      </c>
      <c r="B176" s="14">
        <v>783947.48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15">
        <v>783947.48</v>
      </c>
      <c r="J176" s="19">
        <v>0</v>
      </c>
      <c r="K176" s="8">
        <v>783947.48</v>
      </c>
      <c r="L176" s="8">
        <v>0</v>
      </c>
      <c r="M176" s="8">
        <v>783947.48</v>
      </c>
      <c r="N176" s="14">
        <v>0</v>
      </c>
      <c r="O176" s="15">
        <v>0</v>
      </c>
      <c r="P176" s="8">
        <v>783947.48</v>
      </c>
    </row>
    <row r="177" spans="1:16" x14ac:dyDescent="0.25">
      <c r="A177" s="25" t="s">
        <v>152</v>
      </c>
      <c r="B177" s="14">
        <v>1007799.73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15">
        <v>1007799.73</v>
      </c>
      <c r="J177" s="19">
        <v>0</v>
      </c>
      <c r="K177" s="8">
        <v>1007799.73</v>
      </c>
      <c r="L177" s="8">
        <v>0</v>
      </c>
      <c r="M177" s="8">
        <v>1007799.73</v>
      </c>
      <c r="N177" s="14">
        <v>0</v>
      </c>
      <c r="O177" s="15">
        <v>0</v>
      </c>
      <c r="P177" s="8">
        <v>1007799.73</v>
      </c>
    </row>
    <row r="178" spans="1:16" x14ac:dyDescent="0.25">
      <c r="A178" s="22" t="s">
        <v>159</v>
      </c>
      <c r="B178" s="12">
        <f t="shared" ref="B178:I178" si="46">SUM(B174:B177)</f>
        <v>3289739.57</v>
      </c>
      <c r="C178" s="5">
        <f t="shared" si="46"/>
        <v>0</v>
      </c>
      <c r="D178" s="5">
        <f t="shared" si="46"/>
        <v>0</v>
      </c>
      <c r="E178" s="5">
        <f t="shared" si="46"/>
        <v>0</v>
      </c>
      <c r="F178" s="5">
        <f t="shared" si="46"/>
        <v>0</v>
      </c>
      <c r="G178" s="5">
        <f t="shared" si="46"/>
        <v>0</v>
      </c>
      <c r="H178" s="5">
        <f t="shared" si="46"/>
        <v>0</v>
      </c>
      <c r="I178" s="13">
        <f t="shared" si="46"/>
        <v>3289739.57</v>
      </c>
      <c r="J178" s="18">
        <f t="shared" ref="J178:P178" si="47">SUM(J174:J177)</f>
        <v>0</v>
      </c>
      <c r="K178" s="7">
        <f t="shared" si="47"/>
        <v>3289739.57</v>
      </c>
      <c r="L178" s="7">
        <f t="shared" si="47"/>
        <v>0</v>
      </c>
      <c r="M178" s="7">
        <f t="shared" si="47"/>
        <v>3289739.57</v>
      </c>
      <c r="N178" s="12">
        <f t="shared" si="47"/>
        <v>0</v>
      </c>
      <c r="O178" s="13">
        <f t="shared" si="47"/>
        <v>0</v>
      </c>
      <c r="P178" s="7">
        <f t="shared" si="47"/>
        <v>3289739.57</v>
      </c>
    </row>
    <row r="179" spans="1:16" x14ac:dyDescent="0.25">
      <c r="A179" s="24"/>
      <c r="B179" s="32"/>
      <c r="C179" s="33"/>
      <c r="D179" s="33"/>
      <c r="E179" s="33"/>
      <c r="F179" s="33"/>
      <c r="G179" s="33"/>
      <c r="H179" s="33"/>
      <c r="I179" s="34"/>
      <c r="J179" s="46"/>
      <c r="K179" s="35"/>
      <c r="L179" s="35"/>
      <c r="M179" s="35"/>
      <c r="N179" s="32"/>
      <c r="O179" s="34"/>
      <c r="P179" s="35"/>
    </row>
    <row r="180" spans="1:16" x14ac:dyDescent="0.25">
      <c r="A180" s="22" t="s">
        <v>187</v>
      </c>
      <c r="B180" s="32"/>
      <c r="C180" s="33"/>
      <c r="D180" s="33"/>
      <c r="E180" s="33"/>
      <c r="F180" s="33"/>
      <c r="G180" s="33"/>
      <c r="H180" s="33"/>
      <c r="I180" s="34"/>
      <c r="J180" s="46"/>
      <c r="K180" s="35"/>
      <c r="L180" s="35"/>
      <c r="M180" s="35"/>
      <c r="N180" s="32"/>
      <c r="O180" s="34"/>
      <c r="P180" s="35"/>
    </row>
    <row r="181" spans="1:16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15" t="s">
        <v>194</v>
      </c>
      <c r="J181" s="19" t="s">
        <v>194</v>
      </c>
      <c r="K181" s="8" t="s">
        <v>194</v>
      </c>
      <c r="L181" s="8" t="s">
        <v>194</v>
      </c>
      <c r="M181" s="8" t="s">
        <v>194</v>
      </c>
      <c r="N181" s="14" t="s">
        <v>194</v>
      </c>
      <c r="O181" s="15" t="s">
        <v>194</v>
      </c>
      <c r="P181" s="8" t="s">
        <v>194</v>
      </c>
    </row>
    <row r="182" spans="1:16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15" t="s">
        <v>194</v>
      </c>
      <c r="J182" s="19" t="s">
        <v>194</v>
      </c>
      <c r="K182" s="8" t="s">
        <v>194</v>
      </c>
      <c r="L182" s="8" t="s">
        <v>194</v>
      </c>
      <c r="M182" s="8" t="s">
        <v>194</v>
      </c>
      <c r="N182" s="14" t="s">
        <v>194</v>
      </c>
      <c r="O182" s="15" t="s">
        <v>194</v>
      </c>
      <c r="P182" s="8" t="s">
        <v>194</v>
      </c>
    </row>
    <row r="183" spans="1:16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15" t="s">
        <v>194</v>
      </c>
      <c r="J183" s="19" t="s">
        <v>194</v>
      </c>
      <c r="K183" s="8" t="s">
        <v>194</v>
      </c>
      <c r="L183" s="8" t="s">
        <v>194</v>
      </c>
      <c r="M183" s="8" t="s">
        <v>194</v>
      </c>
      <c r="N183" s="14" t="s">
        <v>194</v>
      </c>
      <c r="O183" s="15" t="s">
        <v>194</v>
      </c>
      <c r="P183" s="8" t="s">
        <v>194</v>
      </c>
    </row>
    <row r="184" spans="1:16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15" t="s">
        <v>194</v>
      </c>
      <c r="J184" s="19" t="s">
        <v>194</v>
      </c>
      <c r="K184" s="8" t="s">
        <v>194</v>
      </c>
      <c r="L184" s="8" t="s">
        <v>194</v>
      </c>
      <c r="M184" s="8" t="s">
        <v>194</v>
      </c>
      <c r="N184" s="14" t="s">
        <v>194</v>
      </c>
      <c r="O184" s="15" t="s">
        <v>194</v>
      </c>
      <c r="P184" s="8" t="s">
        <v>194</v>
      </c>
    </row>
    <row r="185" spans="1:16" x14ac:dyDescent="0.25">
      <c r="A185" s="22" t="s">
        <v>159</v>
      </c>
      <c r="B185" s="12">
        <f t="shared" ref="B185:I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5">
        <f t="shared" si="48"/>
        <v>0</v>
      </c>
      <c r="H185" s="5">
        <f t="shared" si="48"/>
        <v>0</v>
      </c>
      <c r="I185" s="13">
        <f t="shared" si="48"/>
        <v>0</v>
      </c>
      <c r="J185" s="18">
        <f t="shared" ref="J185:P185" si="49">SUM(J181:J184)</f>
        <v>0</v>
      </c>
      <c r="K185" s="7">
        <f t="shared" si="49"/>
        <v>0</v>
      </c>
      <c r="L185" s="7">
        <f t="shared" si="49"/>
        <v>0</v>
      </c>
      <c r="M185" s="7">
        <f t="shared" si="49"/>
        <v>0</v>
      </c>
      <c r="N185" s="12">
        <f t="shared" si="49"/>
        <v>0</v>
      </c>
      <c r="O185" s="13">
        <f t="shared" si="49"/>
        <v>0</v>
      </c>
      <c r="P185" s="7">
        <f t="shared" si="49"/>
        <v>0</v>
      </c>
    </row>
    <row r="186" spans="1:16" x14ac:dyDescent="0.25">
      <c r="A186" s="24"/>
      <c r="B186" s="32"/>
      <c r="C186" s="33"/>
      <c r="D186" s="33"/>
      <c r="E186" s="33"/>
      <c r="F186" s="33"/>
      <c r="G186" s="33"/>
      <c r="H186" s="33"/>
      <c r="I186" s="34"/>
      <c r="J186" s="46"/>
      <c r="K186" s="35"/>
      <c r="L186" s="35"/>
      <c r="M186" s="35"/>
      <c r="N186" s="32"/>
      <c r="O186" s="34"/>
      <c r="P186" s="35"/>
    </row>
    <row r="187" spans="1:16" x14ac:dyDescent="0.25">
      <c r="A187" s="22" t="s">
        <v>188</v>
      </c>
      <c r="B187" s="32"/>
      <c r="C187" s="33"/>
      <c r="D187" s="33"/>
      <c r="E187" s="33"/>
      <c r="F187" s="33"/>
      <c r="G187" s="33"/>
      <c r="H187" s="33"/>
      <c r="I187" s="34"/>
      <c r="J187" s="46"/>
      <c r="K187" s="35"/>
      <c r="L187" s="35"/>
      <c r="M187" s="35"/>
      <c r="N187" s="32"/>
      <c r="O187" s="34"/>
      <c r="P187" s="35"/>
    </row>
    <row r="188" spans="1:16" x14ac:dyDescent="0.25">
      <c r="A188" s="25" t="s">
        <v>149</v>
      </c>
      <c r="B188" s="14">
        <v>0</v>
      </c>
      <c r="C188" s="6">
        <v>0</v>
      </c>
      <c r="D188" s="6">
        <v>3760271</v>
      </c>
      <c r="E188" s="6">
        <v>0</v>
      </c>
      <c r="F188" s="6">
        <v>0</v>
      </c>
      <c r="G188" s="6">
        <v>0</v>
      </c>
      <c r="H188" s="6">
        <v>3760271</v>
      </c>
      <c r="I188" s="15">
        <v>3760271</v>
      </c>
      <c r="J188" s="19">
        <v>0</v>
      </c>
      <c r="K188" s="8">
        <v>3760271</v>
      </c>
      <c r="L188" s="8">
        <v>3262436</v>
      </c>
      <c r="M188" s="8">
        <v>497835</v>
      </c>
      <c r="N188" s="14">
        <v>207108</v>
      </c>
      <c r="O188" s="15">
        <v>190206</v>
      </c>
      <c r="P188" s="8">
        <v>514737</v>
      </c>
    </row>
    <row r="189" spans="1:16" x14ac:dyDescent="0.25">
      <c r="A189" s="25" t="s">
        <v>150</v>
      </c>
      <c r="B189" s="14">
        <v>0</v>
      </c>
      <c r="C189" s="6">
        <v>0</v>
      </c>
      <c r="D189" s="6">
        <v>3918792</v>
      </c>
      <c r="E189" s="6">
        <v>0</v>
      </c>
      <c r="F189" s="6">
        <v>0</v>
      </c>
      <c r="G189" s="6">
        <v>0</v>
      </c>
      <c r="H189" s="6">
        <v>3918792</v>
      </c>
      <c r="I189" s="15">
        <v>3918792</v>
      </c>
      <c r="J189" s="19">
        <v>0</v>
      </c>
      <c r="K189" s="8">
        <v>3918792</v>
      </c>
      <c r="L189" s="8">
        <v>3256317</v>
      </c>
      <c r="M189" s="8">
        <v>662475</v>
      </c>
      <c r="N189" s="14">
        <v>2761</v>
      </c>
      <c r="O189" s="15">
        <v>207031</v>
      </c>
      <c r="P189" s="8">
        <v>458205</v>
      </c>
    </row>
    <row r="190" spans="1:16" x14ac:dyDescent="0.25">
      <c r="A190" s="25" t="s">
        <v>151</v>
      </c>
      <c r="B190" s="14">
        <v>0</v>
      </c>
      <c r="C190" s="6">
        <v>0</v>
      </c>
      <c r="D190" s="6">
        <v>4128390</v>
      </c>
      <c r="E190" s="6">
        <v>0</v>
      </c>
      <c r="F190" s="6">
        <v>0</v>
      </c>
      <c r="G190" s="6">
        <v>0</v>
      </c>
      <c r="H190" s="6">
        <v>4128390</v>
      </c>
      <c r="I190" s="15">
        <v>4128390</v>
      </c>
      <c r="J190" s="19">
        <v>0</v>
      </c>
      <c r="K190" s="8">
        <v>4128390</v>
      </c>
      <c r="L190" s="8">
        <v>3340597</v>
      </c>
      <c r="M190" s="8">
        <v>787793</v>
      </c>
      <c r="N190" s="14">
        <v>306</v>
      </c>
      <c r="O190" s="15">
        <v>207903</v>
      </c>
      <c r="P190" s="8">
        <v>580196</v>
      </c>
    </row>
    <row r="191" spans="1:16" x14ac:dyDescent="0.25">
      <c r="A191" s="25" t="s">
        <v>152</v>
      </c>
      <c r="B191" s="14">
        <v>0</v>
      </c>
      <c r="C191" s="6">
        <v>0</v>
      </c>
      <c r="D191" s="6">
        <v>3746760</v>
      </c>
      <c r="E191" s="6">
        <v>0</v>
      </c>
      <c r="F191" s="6">
        <v>0</v>
      </c>
      <c r="G191" s="6">
        <v>0</v>
      </c>
      <c r="H191" s="6">
        <v>3746760</v>
      </c>
      <c r="I191" s="15">
        <v>3746760</v>
      </c>
      <c r="J191" s="19">
        <v>0</v>
      </c>
      <c r="K191" s="8">
        <v>3746760</v>
      </c>
      <c r="L191" s="8">
        <v>3522203</v>
      </c>
      <c r="M191" s="8">
        <v>224557</v>
      </c>
      <c r="N191" s="14">
        <v>11163</v>
      </c>
      <c r="O191" s="15">
        <v>226331</v>
      </c>
      <c r="P191" s="8">
        <v>9389</v>
      </c>
    </row>
    <row r="192" spans="1:16" x14ac:dyDescent="0.25">
      <c r="A192" s="22" t="s">
        <v>159</v>
      </c>
      <c r="B192" s="12">
        <f t="shared" ref="B192:I192" si="50">SUM(B188:B191)</f>
        <v>0</v>
      </c>
      <c r="C192" s="5">
        <f t="shared" si="50"/>
        <v>0</v>
      </c>
      <c r="D192" s="5">
        <f t="shared" si="50"/>
        <v>15554213</v>
      </c>
      <c r="E192" s="5">
        <f t="shared" si="50"/>
        <v>0</v>
      </c>
      <c r="F192" s="5">
        <f t="shared" si="50"/>
        <v>0</v>
      </c>
      <c r="G192" s="5">
        <f t="shared" si="50"/>
        <v>0</v>
      </c>
      <c r="H192" s="5">
        <f t="shared" si="50"/>
        <v>15554213</v>
      </c>
      <c r="I192" s="13">
        <f t="shared" si="50"/>
        <v>15554213</v>
      </c>
      <c r="J192" s="18">
        <f t="shared" ref="J192:P192" si="51">SUM(J188:J191)</f>
        <v>0</v>
      </c>
      <c r="K192" s="7">
        <f t="shared" si="51"/>
        <v>15554213</v>
      </c>
      <c r="L192" s="7">
        <f t="shared" si="51"/>
        <v>13381553</v>
      </c>
      <c r="M192" s="7">
        <f t="shared" si="51"/>
        <v>2172660</v>
      </c>
      <c r="N192" s="12">
        <f t="shared" si="51"/>
        <v>221338</v>
      </c>
      <c r="O192" s="13">
        <f t="shared" si="51"/>
        <v>831471</v>
      </c>
      <c r="P192" s="7">
        <f t="shared" si="51"/>
        <v>1562527</v>
      </c>
    </row>
    <row r="193" spans="1:16" x14ac:dyDescent="0.25">
      <c r="A193" s="24"/>
      <c r="B193" s="32"/>
      <c r="C193" s="33"/>
      <c r="D193" s="33"/>
      <c r="E193" s="33"/>
      <c r="F193" s="33"/>
      <c r="G193" s="33"/>
      <c r="H193" s="33"/>
      <c r="I193" s="34"/>
      <c r="J193" s="46"/>
      <c r="K193" s="35"/>
      <c r="L193" s="35"/>
      <c r="M193" s="35"/>
      <c r="N193" s="32"/>
      <c r="O193" s="34"/>
      <c r="P193" s="35"/>
    </row>
    <row r="194" spans="1:16" x14ac:dyDescent="0.25">
      <c r="A194" s="22" t="s">
        <v>189</v>
      </c>
      <c r="B194" s="32"/>
      <c r="C194" s="33"/>
      <c r="D194" s="33"/>
      <c r="E194" s="33"/>
      <c r="F194" s="33"/>
      <c r="G194" s="33"/>
      <c r="H194" s="33"/>
      <c r="I194" s="34"/>
      <c r="J194" s="46"/>
      <c r="K194" s="35"/>
      <c r="L194" s="35"/>
      <c r="M194" s="35"/>
      <c r="N194" s="32"/>
      <c r="O194" s="34"/>
      <c r="P194" s="35"/>
    </row>
    <row r="195" spans="1:16" x14ac:dyDescent="0.25">
      <c r="A195" s="25" t="s">
        <v>149</v>
      </c>
      <c r="B195" s="14">
        <v>5121155</v>
      </c>
      <c r="C195" s="6">
        <v>329480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15">
        <v>5450635</v>
      </c>
      <c r="J195" s="19">
        <v>13197</v>
      </c>
      <c r="K195" s="8">
        <v>5463832</v>
      </c>
      <c r="L195" s="8">
        <v>5886622</v>
      </c>
      <c r="M195" s="8">
        <v>-422790</v>
      </c>
      <c r="N195" s="14">
        <v>0</v>
      </c>
      <c r="O195" s="15">
        <v>0</v>
      </c>
      <c r="P195" s="8">
        <v>-422790</v>
      </c>
    </row>
    <row r="196" spans="1:16" x14ac:dyDescent="0.25">
      <c r="A196" s="25" t="s">
        <v>150</v>
      </c>
      <c r="B196" s="14">
        <v>5519781</v>
      </c>
      <c r="C196" s="6">
        <v>369711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15">
        <v>5889492</v>
      </c>
      <c r="J196" s="19">
        <v>10300</v>
      </c>
      <c r="K196" s="8">
        <v>5899792</v>
      </c>
      <c r="L196" s="8">
        <v>5671432</v>
      </c>
      <c r="M196" s="8">
        <v>228360</v>
      </c>
      <c r="N196" s="14">
        <v>0</v>
      </c>
      <c r="O196" s="15">
        <v>0</v>
      </c>
      <c r="P196" s="8">
        <v>228360</v>
      </c>
    </row>
    <row r="197" spans="1:16" x14ac:dyDescent="0.25">
      <c r="A197" s="25" t="s">
        <v>151</v>
      </c>
      <c r="B197" s="14">
        <v>5037545</v>
      </c>
      <c r="C197" s="6">
        <v>317235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15">
        <v>5354780</v>
      </c>
      <c r="J197" s="19">
        <v>7898</v>
      </c>
      <c r="K197" s="8">
        <v>5362678</v>
      </c>
      <c r="L197" s="8">
        <v>5561192</v>
      </c>
      <c r="M197" s="8">
        <v>-198514</v>
      </c>
      <c r="N197" s="14">
        <v>0</v>
      </c>
      <c r="O197" s="15">
        <v>0</v>
      </c>
      <c r="P197" s="8">
        <v>-198514</v>
      </c>
    </row>
    <row r="198" spans="1:16" x14ac:dyDescent="0.25">
      <c r="A198" s="25" t="s">
        <v>152</v>
      </c>
      <c r="B198" s="14">
        <v>4773808</v>
      </c>
      <c r="C198" s="6">
        <v>402650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15">
        <v>5176458</v>
      </c>
      <c r="J198" s="19">
        <v>12764</v>
      </c>
      <c r="K198" s="8">
        <v>5189222</v>
      </c>
      <c r="L198" s="8">
        <v>5176118</v>
      </c>
      <c r="M198" s="8">
        <v>13104</v>
      </c>
      <c r="N198" s="14">
        <v>0</v>
      </c>
      <c r="O198" s="15">
        <v>0</v>
      </c>
      <c r="P198" s="8">
        <v>13104</v>
      </c>
    </row>
    <row r="199" spans="1:16" x14ac:dyDescent="0.25">
      <c r="A199" s="22" t="s">
        <v>159</v>
      </c>
      <c r="B199" s="12">
        <f t="shared" ref="B199:I199" si="52">SUM(B195:B198)</f>
        <v>20452289</v>
      </c>
      <c r="C199" s="5">
        <f t="shared" si="52"/>
        <v>1419076</v>
      </c>
      <c r="D199" s="5">
        <f t="shared" si="52"/>
        <v>0</v>
      </c>
      <c r="E199" s="5">
        <f t="shared" si="52"/>
        <v>0</v>
      </c>
      <c r="F199" s="5">
        <f t="shared" si="52"/>
        <v>0</v>
      </c>
      <c r="G199" s="5">
        <f t="shared" si="52"/>
        <v>0</v>
      </c>
      <c r="H199" s="5">
        <f t="shared" si="52"/>
        <v>0</v>
      </c>
      <c r="I199" s="13">
        <f t="shared" si="52"/>
        <v>21871365</v>
      </c>
      <c r="J199" s="18">
        <f t="shared" ref="J199:P199" si="53">SUM(J195:J198)</f>
        <v>44159</v>
      </c>
      <c r="K199" s="7">
        <f t="shared" si="53"/>
        <v>21915524</v>
      </c>
      <c r="L199" s="7">
        <f t="shared" si="53"/>
        <v>22295364</v>
      </c>
      <c r="M199" s="7">
        <f t="shared" si="53"/>
        <v>-379840</v>
      </c>
      <c r="N199" s="12">
        <f t="shared" si="53"/>
        <v>0</v>
      </c>
      <c r="O199" s="13">
        <f t="shared" si="53"/>
        <v>0</v>
      </c>
      <c r="P199" s="7">
        <f t="shared" si="53"/>
        <v>-379840</v>
      </c>
    </row>
    <row r="200" spans="1:16" x14ac:dyDescent="0.25">
      <c r="A200" s="24"/>
      <c r="B200" s="32"/>
      <c r="C200" s="33"/>
      <c r="D200" s="33"/>
      <c r="E200" s="33"/>
      <c r="F200" s="33"/>
      <c r="G200" s="33"/>
      <c r="H200" s="33"/>
      <c r="I200" s="34"/>
      <c r="J200" s="46"/>
      <c r="K200" s="35"/>
      <c r="L200" s="35"/>
      <c r="M200" s="35"/>
      <c r="N200" s="32"/>
      <c r="O200" s="34"/>
      <c r="P200" s="35"/>
    </row>
    <row r="201" spans="1:16" x14ac:dyDescent="0.25">
      <c r="A201" s="22" t="s">
        <v>190</v>
      </c>
      <c r="B201" s="32"/>
      <c r="C201" s="33"/>
      <c r="D201" s="33"/>
      <c r="E201" s="33"/>
      <c r="F201" s="33"/>
      <c r="G201" s="33"/>
      <c r="H201" s="33"/>
      <c r="I201" s="34"/>
      <c r="J201" s="46"/>
      <c r="K201" s="35"/>
      <c r="L201" s="35"/>
      <c r="M201" s="35"/>
      <c r="N201" s="32"/>
      <c r="O201" s="34"/>
      <c r="P201" s="35"/>
    </row>
    <row r="202" spans="1:16" x14ac:dyDescent="0.25">
      <c r="A202" s="25" t="s">
        <v>149</v>
      </c>
      <c r="B202" s="14">
        <v>4936067</v>
      </c>
      <c r="C202" s="6">
        <v>2785653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15">
        <v>7721720</v>
      </c>
      <c r="J202" s="19">
        <v>23092</v>
      </c>
      <c r="K202" s="8">
        <v>7744812</v>
      </c>
      <c r="L202" s="8">
        <v>7106626</v>
      </c>
      <c r="M202" s="8">
        <v>638186</v>
      </c>
      <c r="N202" s="14">
        <v>0</v>
      </c>
      <c r="O202" s="15">
        <v>118512</v>
      </c>
      <c r="P202" s="8">
        <v>519674</v>
      </c>
    </row>
    <row r="203" spans="1:16" x14ac:dyDescent="0.25">
      <c r="A203" s="25" t="s">
        <v>150</v>
      </c>
      <c r="B203" s="14">
        <v>5178644</v>
      </c>
      <c r="C203" s="6">
        <v>2672844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15">
        <v>7851488</v>
      </c>
      <c r="J203" s="19">
        <v>70559</v>
      </c>
      <c r="K203" s="8">
        <v>7922047</v>
      </c>
      <c r="L203" s="8">
        <v>8029970</v>
      </c>
      <c r="M203" s="8">
        <v>-107923</v>
      </c>
      <c r="N203" s="14">
        <v>0</v>
      </c>
      <c r="O203" s="15">
        <v>0</v>
      </c>
      <c r="P203" s="8">
        <v>-107923</v>
      </c>
    </row>
    <row r="204" spans="1:16" x14ac:dyDescent="0.25">
      <c r="A204" s="25" t="s">
        <v>151</v>
      </c>
      <c r="B204" s="14">
        <v>5145525</v>
      </c>
      <c r="C204" s="6">
        <v>3035156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15">
        <v>8180681</v>
      </c>
      <c r="J204" s="19">
        <v>36892</v>
      </c>
      <c r="K204" s="8">
        <v>8217573</v>
      </c>
      <c r="L204" s="8">
        <v>7519752</v>
      </c>
      <c r="M204" s="8">
        <v>697821</v>
      </c>
      <c r="N204" s="14">
        <v>0</v>
      </c>
      <c r="O204" s="15">
        <v>0</v>
      </c>
      <c r="P204" s="8">
        <v>697821</v>
      </c>
    </row>
    <row r="205" spans="1:16" x14ac:dyDescent="0.25">
      <c r="A205" s="25" t="s">
        <v>152</v>
      </c>
      <c r="B205" s="14">
        <v>5362624</v>
      </c>
      <c r="C205" s="6">
        <v>2751947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15">
        <v>8114571</v>
      </c>
      <c r="J205" s="19">
        <v>49364</v>
      </c>
      <c r="K205" s="8">
        <v>8163935</v>
      </c>
      <c r="L205" s="8">
        <v>7481089</v>
      </c>
      <c r="M205" s="8">
        <v>682846</v>
      </c>
      <c r="N205" s="14">
        <v>0</v>
      </c>
      <c r="O205" s="15">
        <v>0</v>
      </c>
      <c r="P205" s="8">
        <v>682846</v>
      </c>
    </row>
    <row r="206" spans="1:16" x14ac:dyDescent="0.25">
      <c r="A206" s="22" t="s">
        <v>159</v>
      </c>
      <c r="B206" s="12">
        <f t="shared" ref="B206:I206" si="54">SUM(B202:B205)</f>
        <v>20622860</v>
      </c>
      <c r="C206" s="5">
        <f t="shared" si="54"/>
        <v>11245600</v>
      </c>
      <c r="D206" s="5">
        <f t="shared" si="54"/>
        <v>0</v>
      </c>
      <c r="E206" s="5">
        <f t="shared" si="54"/>
        <v>0</v>
      </c>
      <c r="F206" s="5">
        <f t="shared" si="54"/>
        <v>0</v>
      </c>
      <c r="G206" s="5">
        <f t="shared" si="54"/>
        <v>0</v>
      </c>
      <c r="H206" s="5">
        <f t="shared" si="54"/>
        <v>0</v>
      </c>
      <c r="I206" s="13">
        <f t="shared" si="54"/>
        <v>31868460</v>
      </c>
      <c r="J206" s="18">
        <f t="shared" ref="J206:P206" si="55">SUM(J202:J205)</f>
        <v>179907</v>
      </c>
      <c r="K206" s="7">
        <f t="shared" si="55"/>
        <v>32048367</v>
      </c>
      <c r="L206" s="7">
        <f t="shared" si="55"/>
        <v>30137437</v>
      </c>
      <c r="M206" s="7">
        <f t="shared" si="55"/>
        <v>1910930</v>
      </c>
      <c r="N206" s="12">
        <f t="shared" si="55"/>
        <v>0</v>
      </c>
      <c r="O206" s="13">
        <f t="shared" si="55"/>
        <v>118512</v>
      </c>
      <c r="P206" s="7">
        <f t="shared" si="55"/>
        <v>1792418</v>
      </c>
    </row>
    <row r="207" spans="1:16" x14ac:dyDescent="0.25">
      <c r="A207" s="24"/>
      <c r="B207" s="32"/>
      <c r="C207" s="33"/>
      <c r="D207" s="33"/>
      <c r="E207" s="33"/>
      <c r="F207" s="33"/>
      <c r="G207" s="33"/>
      <c r="H207" s="33"/>
      <c r="I207" s="34"/>
      <c r="J207" s="46"/>
      <c r="K207" s="35"/>
      <c r="L207" s="35"/>
      <c r="M207" s="35"/>
      <c r="N207" s="32"/>
      <c r="O207" s="34"/>
      <c r="P207" s="35"/>
    </row>
    <row r="208" spans="1:16" x14ac:dyDescent="0.25">
      <c r="A208" s="22" t="s">
        <v>191</v>
      </c>
      <c r="B208" s="32"/>
      <c r="C208" s="33"/>
      <c r="D208" s="33"/>
      <c r="E208" s="33"/>
      <c r="F208" s="33"/>
      <c r="G208" s="33"/>
      <c r="H208" s="33"/>
      <c r="I208" s="34"/>
      <c r="J208" s="46"/>
      <c r="K208" s="35"/>
      <c r="L208" s="35"/>
      <c r="M208" s="35"/>
      <c r="N208" s="32"/>
      <c r="O208" s="34"/>
      <c r="P208" s="35"/>
    </row>
    <row r="209" spans="1:16" x14ac:dyDescent="0.25">
      <c r="A209" s="25" t="s">
        <v>149</v>
      </c>
      <c r="B209" s="14">
        <v>4178873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15">
        <v>4178873</v>
      </c>
      <c r="J209" s="19">
        <v>45390.85</v>
      </c>
      <c r="K209" s="8">
        <v>4224263.8499999996</v>
      </c>
      <c r="L209" s="8">
        <v>5480700.04</v>
      </c>
      <c r="M209" s="8">
        <v>-1256436.19</v>
      </c>
      <c r="N209" s="14">
        <v>0</v>
      </c>
      <c r="O209" s="15">
        <v>0</v>
      </c>
      <c r="P209" s="8">
        <v>-1256436.19</v>
      </c>
    </row>
    <row r="210" spans="1:16" x14ac:dyDescent="0.25">
      <c r="A210" s="25" t="s">
        <v>150</v>
      </c>
      <c r="B210" s="14">
        <v>4823040</v>
      </c>
      <c r="C210" s="6">
        <v>8.7899999999999991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15">
        <v>4823048.79</v>
      </c>
      <c r="J210" s="19">
        <v>214912.53</v>
      </c>
      <c r="K210" s="8">
        <v>5037961.32</v>
      </c>
      <c r="L210" s="8">
        <v>5394314.2599999998</v>
      </c>
      <c r="M210" s="8">
        <v>-356352.94</v>
      </c>
      <c r="N210" s="14">
        <v>0</v>
      </c>
      <c r="O210" s="15">
        <v>0</v>
      </c>
      <c r="P210" s="8">
        <v>-356352.94</v>
      </c>
    </row>
    <row r="211" spans="1:16" x14ac:dyDescent="0.25">
      <c r="A211" s="25" t="s">
        <v>151</v>
      </c>
      <c r="B211" s="14">
        <v>4907591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15">
        <v>4907591</v>
      </c>
      <c r="J211" s="19">
        <v>189066.83</v>
      </c>
      <c r="K211" s="8">
        <v>5096657.83</v>
      </c>
      <c r="L211" s="8">
        <v>5590608.1299999999</v>
      </c>
      <c r="M211" s="8">
        <v>-493950.3</v>
      </c>
      <c r="N211" s="14">
        <v>0</v>
      </c>
      <c r="O211" s="15">
        <v>0</v>
      </c>
      <c r="P211" s="8">
        <v>-493950.3</v>
      </c>
    </row>
    <row r="212" spans="1:16" x14ac:dyDescent="0.25">
      <c r="A212" s="25" t="s">
        <v>152</v>
      </c>
      <c r="B212" s="14">
        <v>4850535</v>
      </c>
      <c r="C212" s="6">
        <v>52283.9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15">
        <v>4902818.9000000004</v>
      </c>
      <c r="J212" s="19">
        <v>174450.06</v>
      </c>
      <c r="K212" s="8">
        <v>5077268.96</v>
      </c>
      <c r="L212" s="8">
        <v>5613216.46</v>
      </c>
      <c r="M212" s="8">
        <v>-535947.5</v>
      </c>
      <c r="N212" s="14">
        <v>0</v>
      </c>
      <c r="O212" s="15">
        <v>0</v>
      </c>
      <c r="P212" s="8">
        <v>-535947.5</v>
      </c>
    </row>
    <row r="213" spans="1:16" ht="15.75" thickBot="1" x14ac:dyDescent="0.3">
      <c r="A213" s="26" t="s">
        <v>159</v>
      </c>
      <c r="B213" s="16">
        <f t="shared" ref="B213:I213" si="56">SUM(B209:B212)</f>
        <v>18760039</v>
      </c>
      <c r="C213" s="21">
        <f t="shared" si="56"/>
        <v>52292.69</v>
      </c>
      <c r="D213" s="21">
        <f t="shared" si="56"/>
        <v>0</v>
      </c>
      <c r="E213" s="21">
        <f t="shared" si="56"/>
        <v>0</v>
      </c>
      <c r="F213" s="21">
        <f t="shared" si="56"/>
        <v>0</v>
      </c>
      <c r="G213" s="21">
        <f t="shared" si="56"/>
        <v>0</v>
      </c>
      <c r="H213" s="21">
        <f t="shared" si="56"/>
        <v>0</v>
      </c>
      <c r="I213" s="17">
        <f t="shared" si="56"/>
        <v>18812331.689999998</v>
      </c>
      <c r="J213" s="20">
        <f t="shared" ref="J213:P213" si="57">SUM(J209:J212)</f>
        <v>623820.27</v>
      </c>
      <c r="K213" s="9">
        <f t="shared" si="57"/>
        <v>19436151.960000001</v>
      </c>
      <c r="L213" s="9">
        <f t="shared" si="57"/>
        <v>22078838.890000001</v>
      </c>
      <c r="M213" s="9">
        <f t="shared" si="57"/>
        <v>-2642686.9299999997</v>
      </c>
      <c r="N213" s="16">
        <f t="shared" si="57"/>
        <v>0</v>
      </c>
      <c r="O213" s="17">
        <f t="shared" si="57"/>
        <v>0</v>
      </c>
      <c r="P213" s="9">
        <f t="shared" si="57"/>
        <v>-2642686.9299999997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3:P14"/>
    <mergeCell ref="B13:I13"/>
    <mergeCell ref="N13:O13"/>
    <mergeCell ref="A13:A14"/>
    <mergeCell ref="J13:J14"/>
    <mergeCell ref="K13:K14"/>
    <mergeCell ref="L13:L14"/>
    <mergeCell ref="M13:M14"/>
  </mergeCells>
  <phoneticPr fontId="16" type="noConversion"/>
  <conditionalFormatting sqref="B1:P1048576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4" customWidth="1"/>
    <col min="5" max="5" width="20.28515625" style="44" bestFit="1" customWidth="1"/>
    <col min="6" max="9" width="19.140625" style="44" customWidth="1"/>
    <col min="10" max="10" width="20.28515625" style="44" bestFit="1" customWidth="1"/>
    <col min="11" max="20" width="19.140625" style="44" customWidth="1"/>
    <col min="21" max="21" width="20.28515625" style="44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20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36</v>
      </c>
      <c r="C13" s="52"/>
      <c r="D13" s="52"/>
      <c r="E13" s="52"/>
      <c r="F13" s="60"/>
      <c r="G13" s="60"/>
      <c r="H13" s="60"/>
      <c r="I13" s="60"/>
      <c r="J13" s="61"/>
      <c r="K13" s="62" t="s">
        <v>37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154</v>
      </c>
      <c r="C14" s="4" t="s">
        <v>155</v>
      </c>
      <c r="D14" s="4" t="s">
        <v>156</v>
      </c>
      <c r="E14" s="4" t="s">
        <v>157</v>
      </c>
      <c r="F14" s="4" t="s">
        <v>38</v>
      </c>
      <c r="G14" s="4" t="s">
        <v>158</v>
      </c>
      <c r="H14" s="4" t="s">
        <v>39</v>
      </c>
      <c r="I14" s="4" t="s">
        <v>40</v>
      </c>
      <c r="J14" s="11" t="s">
        <v>35</v>
      </c>
      <c r="K14" s="10" t="s">
        <v>154</v>
      </c>
      <c r="L14" s="4" t="s">
        <v>155</v>
      </c>
      <c r="M14" s="4" t="s">
        <v>156</v>
      </c>
      <c r="N14" s="4" t="s">
        <v>157</v>
      </c>
      <c r="O14" s="4" t="s">
        <v>38</v>
      </c>
      <c r="P14" s="4" t="s">
        <v>158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160</v>
      </c>
      <c r="B15" s="12">
        <f t="shared" ref="B15:U15" si="0">SUM(B16:B17)</f>
        <v>130823650.71000001</v>
      </c>
      <c r="C15" s="5">
        <f t="shared" si="0"/>
        <v>160424036.92000002</v>
      </c>
      <c r="D15" s="5">
        <f t="shared" si="0"/>
        <v>421905888.42000002</v>
      </c>
      <c r="E15" s="5">
        <f t="shared" si="0"/>
        <v>73464944.049999997</v>
      </c>
      <c r="F15" s="5">
        <f t="shared" si="0"/>
        <v>22844753</v>
      </c>
      <c r="G15" s="5">
        <f t="shared" si="0"/>
        <v>208126146.23000002</v>
      </c>
      <c r="H15" s="5">
        <f t="shared" si="0"/>
        <v>20634100.309999999</v>
      </c>
      <c r="I15" s="5">
        <f t="shared" si="0"/>
        <v>1440223.58</v>
      </c>
      <c r="J15" s="13">
        <f t="shared" si="0"/>
        <v>1039663743.22</v>
      </c>
      <c r="K15" s="12">
        <f t="shared" si="0"/>
        <v>96338980.99000001</v>
      </c>
      <c r="L15" s="5">
        <f t="shared" si="0"/>
        <v>100651540.39000002</v>
      </c>
      <c r="M15" s="5">
        <f t="shared" si="0"/>
        <v>242126461.01000002</v>
      </c>
      <c r="N15" s="5">
        <f t="shared" si="0"/>
        <v>41626983.420000002</v>
      </c>
      <c r="O15" s="5">
        <f t="shared" si="0"/>
        <v>11520756.379999999</v>
      </c>
      <c r="P15" s="5">
        <f t="shared" si="0"/>
        <v>124480887.80999999</v>
      </c>
      <c r="Q15" s="5">
        <f t="shared" si="0"/>
        <v>3039022.8899999997</v>
      </c>
      <c r="R15" s="5">
        <f t="shared" si="0"/>
        <v>2027407.06</v>
      </c>
      <c r="S15" s="5">
        <f t="shared" si="0"/>
        <v>13974618.649999999</v>
      </c>
      <c r="T15" s="5">
        <f t="shared" si="0"/>
        <v>5940886.96</v>
      </c>
      <c r="U15" s="13" t="e">
        <f t="shared" si="0"/>
        <v>#REF!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108327837.61</v>
      </c>
      <c r="C16" s="5">
        <f t="shared" ref="C16:T16" si="1">C24+C31+C38+C45+C52+C59+C66+C73+C80+C87+C94+C101+C108+C115+C122+C129+C136+C143+C150+C157+C164</f>
        <v>141840387.11000001</v>
      </c>
      <c r="D16" s="5">
        <f t="shared" si="1"/>
        <v>368248749</v>
      </c>
      <c r="E16" s="5">
        <f t="shared" si="1"/>
        <v>52701701</v>
      </c>
      <c r="F16" s="5">
        <f t="shared" si="1"/>
        <v>16992889</v>
      </c>
      <c r="G16" s="5">
        <f t="shared" si="1"/>
        <v>146263470.53</v>
      </c>
      <c r="H16" s="5">
        <f t="shared" si="1"/>
        <v>17308497.449999999</v>
      </c>
      <c r="I16" s="5">
        <f t="shared" si="1"/>
        <v>1038030.4400000001</v>
      </c>
      <c r="J16" s="13">
        <f t="shared" si="1"/>
        <v>852721562.13999999</v>
      </c>
      <c r="K16" s="12">
        <f t="shared" si="1"/>
        <v>79106898.030000001</v>
      </c>
      <c r="L16" s="5">
        <f t="shared" si="1"/>
        <v>89005258.360000014</v>
      </c>
      <c r="M16" s="5">
        <f t="shared" si="1"/>
        <v>205650946.14000002</v>
      </c>
      <c r="N16" s="5">
        <f t="shared" si="1"/>
        <v>27453980.420000002</v>
      </c>
      <c r="O16" s="5">
        <f t="shared" si="1"/>
        <v>7594675.3799999999</v>
      </c>
      <c r="P16" s="5">
        <f t="shared" si="1"/>
        <v>93373435.199999988</v>
      </c>
      <c r="Q16" s="5">
        <f t="shared" si="1"/>
        <v>2011818.88</v>
      </c>
      <c r="R16" s="5">
        <f t="shared" si="1"/>
        <v>1359094.77</v>
      </c>
      <c r="S16" s="5">
        <f t="shared" si="1"/>
        <v>12343809.359999999</v>
      </c>
      <c r="T16" s="5">
        <f t="shared" si="1"/>
        <v>5140792.82</v>
      </c>
      <c r="U16" s="13" t="e">
        <f>SUMIF(#REF!,#REF!,U$20:U$212)</f>
        <v>#REF!</v>
      </c>
    </row>
    <row r="17" spans="1:21" x14ac:dyDescent="0.25">
      <c r="A17" s="23" t="s">
        <v>147</v>
      </c>
      <c r="B17" s="12">
        <f>B171+B178+B185+B192+B199+B206+B213</f>
        <v>22495813.100000001</v>
      </c>
      <c r="C17" s="5">
        <f t="shared" ref="C17:T17" si="2">C171+C178+C185+C192+C199+C206+C213</f>
        <v>18583649.810000002</v>
      </c>
      <c r="D17" s="5">
        <f t="shared" si="2"/>
        <v>53657139.420000002</v>
      </c>
      <c r="E17" s="5">
        <f t="shared" si="2"/>
        <v>20763243.050000001</v>
      </c>
      <c r="F17" s="5">
        <f t="shared" si="2"/>
        <v>5851864</v>
      </c>
      <c r="G17" s="5">
        <f t="shared" si="2"/>
        <v>61862675.700000003</v>
      </c>
      <c r="H17" s="5">
        <f t="shared" si="2"/>
        <v>3325602.86</v>
      </c>
      <c r="I17" s="5">
        <f t="shared" si="2"/>
        <v>402193.14</v>
      </c>
      <c r="J17" s="13">
        <f t="shared" si="2"/>
        <v>186942181.07999998</v>
      </c>
      <c r="K17" s="12">
        <f t="shared" si="2"/>
        <v>17232082.960000001</v>
      </c>
      <c r="L17" s="5">
        <f t="shared" si="2"/>
        <v>11646282.029999999</v>
      </c>
      <c r="M17" s="5">
        <f t="shared" si="2"/>
        <v>36475514.869999997</v>
      </c>
      <c r="N17" s="5">
        <f t="shared" si="2"/>
        <v>14173003</v>
      </c>
      <c r="O17" s="5">
        <f t="shared" si="2"/>
        <v>3926081</v>
      </c>
      <c r="P17" s="5">
        <f t="shared" si="2"/>
        <v>31107452.609999999</v>
      </c>
      <c r="Q17" s="5">
        <f t="shared" si="2"/>
        <v>1027204.01</v>
      </c>
      <c r="R17" s="5">
        <f t="shared" si="2"/>
        <v>668312.29</v>
      </c>
      <c r="S17" s="5">
        <f t="shared" si="2"/>
        <v>1630809.29</v>
      </c>
      <c r="T17" s="5">
        <f t="shared" si="2"/>
        <v>800094.14</v>
      </c>
      <c r="U17" s="13" t="e">
        <f>SUMIF(#REF!,#REF!,U$20:U$212)</f>
        <v>#REF!</v>
      </c>
    </row>
    <row r="18" spans="1:21" x14ac:dyDescent="0.25">
      <c r="A18" s="24"/>
      <c r="B18" s="32"/>
      <c r="C18" s="33"/>
      <c r="D18" s="33"/>
      <c r="E18" s="33"/>
      <c r="F18" s="33"/>
      <c r="G18" s="33"/>
      <c r="H18" s="33"/>
      <c r="I18" s="33"/>
      <c r="J18" s="34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4"/>
    </row>
    <row r="19" spans="1:21" x14ac:dyDescent="0.25">
      <c r="A19" s="22" t="s">
        <v>164</v>
      </c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5" t="s">
        <v>149</v>
      </c>
      <c r="B20" s="14">
        <v>1170925</v>
      </c>
      <c r="C20" s="6">
        <v>7445475</v>
      </c>
      <c r="D20" s="6">
        <v>1547650</v>
      </c>
      <c r="E20" s="6">
        <v>1793975</v>
      </c>
      <c r="F20" s="6">
        <v>2923700</v>
      </c>
      <c r="G20" s="6">
        <v>3669950</v>
      </c>
      <c r="H20" s="6">
        <v>20800</v>
      </c>
      <c r="I20" s="6">
        <v>33600</v>
      </c>
      <c r="J20" s="15">
        <v>18606075</v>
      </c>
      <c r="K20" s="14">
        <v>869525</v>
      </c>
      <c r="L20" s="6">
        <v>5015807</v>
      </c>
      <c r="M20" s="6">
        <v>737272</v>
      </c>
      <c r="N20" s="6">
        <v>840828</v>
      </c>
      <c r="O20" s="6">
        <v>1351315</v>
      </c>
      <c r="P20" s="6">
        <v>2176218</v>
      </c>
      <c r="Q20" s="6">
        <v>45300</v>
      </c>
      <c r="R20" s="6">
        <v>58004</v>
      </c>
      <c r="S20" s="6">
        <v>248575</v>
      </c>
      <c r="T20" s="6">
        <v>147219</v>
      </c>
      <c r="U20" s="15">
        <v>11490063</v>
      </c>
    </row>
    <row r="21" spans="1:21" x14ac:dyDescent="0.25">
      <c r="A21" s="25" t="s">
        <v>150</v>
      </c>
      <c r="B21" s="14">
        <v>1023325</v>
      </c>
      <c r="C21" s="6">
        <v>8020900</v>
      </c>
      <c r="D21" s="6">
        <v>1649925</v>
      </c>
      <c r="E21" s="6">
        <v>1610400</v>
      </c>
      <c r="F21" s="6">
        <v>3286750</v>
      </c>
      <c r="G21" s="6">
        <v>4065425</v>
      </c>
      <c r="H21" s="6">
        <v>9600</v>
      </c>
      <c r="I21" s="6">
        <v>9600</v>
      </c>
      <c r="J21" s="15">
        <v>19675925</v>
      </c>
      <c r="K21" s="14">
        <v>775065</v>
      </c>
      <c r="L21" s="6">
        <v>5378102</v>
      </c>
      <c r="M21" s="6">
        <v>785615</v>
      </c>
      <c r="N21" s="6">
        <v>788813</v>
      </c>
      <c r="O21" s="6">
        <v>1519771</v>
      </c>
      <c r="P21" s="6">
        <v>2368295</v>
      </c>
      <c r="Q21" s="6">
        <v>15000</v>
      </c>
      <c r="R21" s="6">
        <v>62528</v>
      </c>
      <c r="S21" s="6">
        <v>131872</v>
      </c>
      <c r="T21" s="6">
        <v>201083</v>
      </c>
      <c r="U21" s="15">
        <v>12026144</v>
      </c>
    </row>
    <row r="22" spans="1:21" x14ac:dyDescent="0.25">
      <c r="A22" s="25" t="s">
        <v>151</v>
      </c>
      <c r="B22" s="14">
        <v>635025</v>
      </c>
      <c r="C22" s="6">
        <v>7955800</v>
      </c>
      <c r="D22" s="6">
        <v>2255825</v>
      </c>
      <c r="E22" s="6">
        <v>1505350</v>
      </c>
      <c r="F22" s="6">
        <v>3220875</v>
      </c>
      <c r="G22" s="6">
        <v>3269500</v>
      </c>
      <c r="H22" s="6">
        <v>3200</v>
      </c>
      <c r="I22" s="6">
        <v>41600</v>
      </c>
      <c r="J22" s="15">
        <v>18887175</v>
      </c>
      <c r="K22" s="14">
        <v>409216</v>
      </c>
      <c r="L22" s="6">
        <v>5272264</v>
      </c>
      <c r="M22" s="6">
        <v>1092468</v>
      </c>
      <c r="N22" s="6">
        <v>729558</v>
      </c>
      <c r="O22" s="6">
        <v>1465917</v>
      </c>
      <c r="P22" s="6">
        <v>1739210</v>
      </c>
      <c r="Q22" s="6">
        <v>43400</v>
      </c>
      <c r="R22" s="6">
        <v>317499</v>
      </c>
      <c r="S22" s="6">
        <v>319946</v>
      </c>
      <c r="T22" s="6">
        <v>71306</v>
      </c>
      <c r="U22" s="15">
        <v>11460784</v>
      </c>
    </row>
    <row r="23" spans="1:21" x14ac:dyDescent="0.25">
      <c r="A23" s="25" t="s">
        <v>152</v>
      </c>
      <c r="B23" s="14">
        <v>1354950</v>
      </c>
      <c r="C23" s="6">
        <v>7378325</v>
      </c>
      <c r="D23" s="6">
        <v>1589125</v>
      </c>
      <c r="E23" s="6">
        <v>1685500</v>
      </c>
      <c r="F23" s="6">
        <v>2281150</v>
      </c>
      <c r="G23" s="6">
        <v>2939725</v>
      </c>
      <c r="H23" s="6">
        <v>67200</v>
      </c>
      <c r="I23" s="6">
        <v>273600</v>
      </c>
      <c r="J23" s="15">
        <v>17569575</v>
      </c>
      <c r="K23" s="14">
        <v>578918</v>
      </c>
      <c r="L23" s="6">
        <v>4817589</v>
      </c>
      <c r="M23" s="6">
        <v>726439</v>
      </c>
      <c r="N23" s="6">
        <v>825994</v>
      </c>
      <c r="O23" s="6">
        <v>932786</v>
      </c>
      <c r="P23" s="6">
        <v>1445645</v>
      </c>
      <c r="Q23" s="6">
        <v>311400</v>
      </c>
      <c r="R23" s="6">
        <v>443837</v>
      </c>
      <c r="S23" s="6">
        <v>320553</v>
      </c>
      <c r="T23" s="6">
        <v>49913</v>
      </c>
      <c r="U23" s="15">
        <v>10453074</v>
      </c>
    </row>
    <row r="24" spans="1:21" x14ac:dyDescent="0.25">
      <c r="A24" s="22" t="s">
        <v>159</v>
      </c>
      <c r="B24" s="12">
        <f t="shared" ref="B24:J24" si="3">SUM(B20:B23)</f>
        <v>4184225</v>
      </c>
      <c r="C24" s="5">
        <f t="shared" si="3"/>
        <v>30800500</v>
      </c>
      <c r="D24" s="5">
        <f t="shared" si="3"/>
        <v>7042525</v>
      </c>
      <c r="E24" s="5">
        <f t="shared" si="3"/>
        <v>6595225</v>
      </c>
      <c r="F24" s="5">
        <f t="shared" si="3"/>
        <v>11712475</v>
      </c>
      <c r="G24" s="5">
        <f t="shared" si="3"/>
        <v>13944600</v>
      </c>
      <c r="H24" s="5">
        <f t="shared" si="3"/>
        <v>100800</v>
      </c>
      <c r="I24" s="5">
        <f t="shared" si="3"/>
        <v>358400</v>
      </c>
      <c r="J24" s="13">
        <f t="shared" si="3"/>
        <v>74738750</v>
      </c>
      <c r="K24" s="12">
        <f t="shared" ref="K24:T24" si="4">SUM(K20:K23)</f>
        <v>2632724</v>
      </c>
      <c r="L24" s="5">
        <f t="shared" si="4"/>
        <v>20483762</v>
      </c>
      <c r="M24" s="5">
        <f t="shared" si="4"/>
        <v>3341794</v>
      </c>
      <c r="N24" s="5">
        <f t="shared" si="4"/>
        <v>3185193</v>
      </c>
      <c r="O24" s="5">
        <f t="shared" si="4"/>
        <v>5269789</v>
      </c>
      <c r="P24" s="5">
        <f t="shared" si="4"/>
        <v>7729368</v>
      </c>
      <c r="Q24" s="5">
        <f t="shared" si="4"/>
        <v>415100</v>
      </c>
      <c r="R24" s="5">
        <f t="shared" si="4"/>
        <v>881868</v>
      </c>
      <c r="S24" s="5">
        <f t="shared" si="4"/>
        <v>1020946</v>
      </c>
      <c r="T24" s="5">
        <f t="shared" si="4"/>
        <v>469521</v>
      </c>
      <c r="U24" s="13">
        <f>SUM(U20:U23)</f>
        <v>45430065</v>
      </c>
    </row>
    <row r="25" spans="1:21" x14ac:dyDescent="0.25">
      <c r="A25" s="24"/>
      <c r="B25" s="32"/>
      <c r="C25" s="33"/>
      <c r="D25" s="33"/>
      <c r="E25" s="33"/>
      <c r="F25" s="33"/>
      <c r="G25" s="33"/>
      <c r="H25" s="33"/>
      <c r="I25" s="33"/>
      <c r="J25" s="34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4"/>
    </row>
    <row r="26" spans="1:21" x14ac:dyDescent="0.25">
      <c r="A26" s="22" t="s">
        <v>165</v>
      </c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159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2"/>
      <c r="C32" s="33"/>
      <c r="D32" s="33"/>
      <c r="E32" s="33"/>
      <c r="F32" s="33"/>
      <c r="G32" s="33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4"/>
    </row>
    <row r="33" spans="1:21" x14ac:dyDescent="0.25">
      <c r="A33" s="22" t="s">
        <v>166</v>
      </c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5" t="s">
        <v>149</v>
      </c>
      <c r="B34" s="14">
        <v>2310000</v>
      </c>
      <c r="C34" s="6">
        <v>0</v>
      </c>
      <c r="D34" s="6">
        <v>0</v>
      </c>
      <c r="E34" s="6">
        <v>0</v>
      </c>
      <c r="F34" s="6">
        <v>16000</v>
      </c>
      <c r="G34" s="6">
        <v>2450000</v>
      </c>
      <c r="H34" s="6">
        <v>8000</v>
      </c>
      <c r="I34" s="6">
        <v>0</v>
      </c>
      <c r="J34" s="15">
        <v>4784000</v>
      </c>
      <c r="K34" s="14">
        <v>1501200</v>
      </c>
      <c r="L34" s="6">
        <v>0</v>
      </c>
      <c r="M34" s="6">
        <v>0</v>
      </c>
      <c r="N34" s="6">
        <v>0</v>
      </c>
      <c r="O34" s="6">
        <v>10000</v>
      </c>
      <c r="P34" s="6">
        <v>1343209.46</v>
      </c>
      <c r="Q34" s="6">
        <v>0</v>
      </c>
      <c r="R34" s="6">
        <v>0</v>
      </c>
      <c r="S34" s="6">
        <v>0</v>
      </c>
      <c r="T34" s="6">
        <v>170372.98</v>
      </c>
      <c r="U34" s="15">
        <v>3024782.44</v>
      </c>
    </row>
    <row r="35" spans="1:21" x14ac:dyDescent="0.25">
      <c r="A35" s="25" t="s">
        <v>150</v>
      </c>
      <c r="B35" s="14">
        <v>5084000</v>
      </c>
      <c r="C35" s="6">
        <v>0</v>
      </c>
      <c r="D35" s="6">
        <v>0</v>
      </c>
      <c r="E35" s="6">
        <v>0</v>
      </c>
      <c r="F35" s="6">
        <v>156000</v>
      </c>
      <c r="G35" s="6">
        <v>2416000</v>
      </c>
      <c r="H35" s="6">
        <v>0</v>
      </c>
      <c r="I35" s="6">
        <v>0</v>
      </c>
      <c r="J35" s="15">
        <v>7656000</v>
      </c>
      <c r="K35" s="14">
        <v>3277287.31</v>
      </c>
      <c r="L35" s="6">
        <v>0</v>
      </c>
      <c r="M35" s="6">
        <v>0</v>
      </c>
      <c r="N35" s="6">
        <v>0</v>
      </c>
      <c r="O35" s="6">
        <v>72178</v>
      </c>
      <c r="P35" s="6">
        <v>1537912.08</v>
      </c>
      <c r="Q35" s="6">
        <v>0</v>
      </c>
      <c r="R35" s="6">
        <v>0</v>
      </c>
      <c r="S35" s="6">
        <v>0</v>
      </c>
      <c r="T35" s="6">
        <v>-65535.64</v>
      </c>
      <c r="U35" s="15">
        <v>4821841.75</v>
      </c>
    </row>
    <row r="36" spans="1:21" x14ac:dyDescent="0.25">
      <c r="A36" s="25" t="s">
        <v>151</v>
      </c>
      <c r="B36" s="14">
        <v>4510000</v>
      </c>
      <c r="C36" s="6">
        <v>0</v>
      </c>
      <c r="D36" s="6">
        <v>0</v>
      </c>
      <c r="E36" s="6">
        <v>0</v>
      </c>
      <c r="F36" s="6">
        <v>14000</v>
      </c>
      <c r="G36" s="6">
        <v>1948000</v>
      </c>
      <c r="H36" s="6">
        <v>0</v>
      </c>
      <c r="I36" s="6">
        <v>0</v>
      </c>
      <c r="J36" s="15">
        <v>6472000</v>
      </c>
      <c r="K36" s="14">
        <v>2928018.7</v>
      </c>
      <c r="L36" s="6">
        <v>0</v>
      </c>
      <c r="M36" s="6">
        <v>0</v>
      </c>
      <c r="N36" s="6">
        <v>0</v>
      </c>
      <c r="O36" s="6">
        <v>6657</v>
      </c>
      <c r="P36" s="6">
        <v>1066916.7</v>
      </c>
      <c r="Q36" s="6">
        <v>0</v>
      </c>
      <c r="R36" s="6">
        <v>0</v>
      </c>
      <c r="S36" s="6">
        <v>0</v>
      </c>
      <c r="T36" s="6">
        <v>40678.28</v>
      </c>
      <c r="U36" s="15">
        <v>4042270.68</v>
      </c>
    </row>
    <row r="37" spans="1:21" x14ac:dyDescent="0.25">
      <c r="A37" s="25" t="s">
        <v>152</v>
      </c>
      <c r="B37" s="14">
        <v>5322000</v>
      </c>
      <c r="C37" s="6">
        <v>0</v>
      </c>
      <c r="D37" s="6">
        <v>0</v>
      </c>
      <c r="E37" s="6">
        <v>0</v>
      </c>
      <c r="F37" s="6">
        <v>180000</v>
      </c>
      <c r="G37" s="6">
        <v>2216000</v>
      </c>
      <c r="H37" s="6">
        <v>70000</v>
      </c>
      <c r="I37" s="6">
        <v>0</v>
      </c>
      <c r="J37" s="15">
        <v>7788000</v>
      </c>
      <c r="K37" s="14">
        <v>3447950</v>
      </c>
      <c r="L37" s="6">
        <v>0</v>
      </c>
      <c r="M37" s="6">
        <v>0</v>
      </c>
      <c r="N37" s="6">
        <v>0</v>
      </c>
      <c r="O37" s="6">
        <v>82723</v>
      </c>
      <c r="P37" s="6">
        <v>1265294.56</v>
      </c>
      <c r="Q37" s="6">
        <v>21000</v>
      </c>
      <c r="R37" s="6">
        <v>0</v>
      </c>
      <c r="S37" s="6">
        <v>0</v>
      </c>
      <c r="T37" s="6">
        <v>45200</v>
      </c>
      <c r="U37" s="15">
        <v>4862167.5599999996</v>
      </c>
    </row>
    <row r="38" spans="1:21" x14ac:dyDescent="0.25">
      <c r="A38" s="22" t="s">
        <v>159</v>
      </c>
      <c r="B38" s="12">
        <f t="shared" ref="B38:J38" si="7">SUM(B34:B37)</f>
        <v>17226000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366000</v>
      </c>
      <c r="G38" s="5">
        <f t="shared" si="7"/>
        <v>9030000</v>
      </c>
      <c r="H38" s="5">
        <f t="shared" si="7"/>
        <v>78000</v>
      </c>
      <c r="I38" s="5">
        <f t="shared" si="7"/>
        <v>0</v>
      </c>
      <c r="J38" s="13">
        <f t="shared" si="7"/>
        <v>26700000</v>
      </c>
      <c r="K38" s="12">
        <f t="shared" ref="K38:U38" si="8">SUM(K34:K37)</f>
        <v>11154456.010000002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171558</v>
      </c>
      <c r="P38" s="5">
        <f t="shared" si="8"/>
        <v>5213332.8000000007</v>
      </c>
      <c r="Q38" s="5">
        <f t="shared" si="8"/>
        <v>21000</v>
      </c>
      <c r="R38" s="5">
        <f t="shared" si="8"/>
        <v>0</v>
      </c>
      <c r="S38" s="5">
        <f t="shared" si="8"/>
        <v>0</v>
      </c>
      <c r="T38" s="5">
        <f t="shared" si="8"/>
        <v>190715.62</v>
      </c>
      <c r="U38" s="13">
        <f t="shared" si="8"/>
        <v>16751062.43</v>
      </c>
    </row>
    <row r="39" spans="1:21" x14ac:dyDescent="0.25">
      <c r="A39" s="24"/>
      <c r="B39" s="32"/>
      <c r="C39" s="33"/>
      <c r="D39" s="33"/>
      <c r="E39" s="33"/>
      <c r="F39" s="33"/>
      <c r="G39" s="33"/>
      <c r="H39" s="33"/>
      <c r="I39" s="33"/>
      <c r="J39" s="34"/>
      <c r="K39" s="32"/>
      <c r="L39" s="33"/>
      <c r="M39" s="33"/>
      <c r="N39" s="33"/>
      <c r="O39" s="33"/>
      <c r="P39" s="33"/>
      <c r="Q39" s="33"/>
      <c r="R39" s="33"/>
      <c r="S39" s="33"/>
      <c r="T39" s="33"/>
      <c r="U39" s="34"/>
    </row>
    <row r="40" spans="1:21" x14ac:dyDescent="0.25">
      <c r="A40" s="22" t="s">
        <v>167</v>
      </c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6" t="s">
        <v>194</v>
      </c>
      <c r="I41" s="6" t="s">
        <v>194</v>
      </c>
      <c r="J41" s="15" t="s">
        <v>194</v>
      </c>
      <c r="K41" s="14" t="s">
        <v>194</v>
      </c>
      <c r="L41" s="6" t="s">
        <v>194</v>
      </c>
      <c r="M41" s="6" t="s">
        <v>194</v>
      </c>
      <c r="N41" s="6" t="s">
        <v>194</v>
      </c>
      <c r="O41" s="6" t="s">
        <v>194</v>
      </c>
      <c r="P41" s="6" t="s">
        <v>194</v>
      </c>
      <c r="Q41" s="6" t="s">
        <v>194</v>
      </c>
      <c r="R41" s="6" t="s">
        <v>194</v>
      </c>
      <c r="S41" s="6" t="s">
        <v>194</v>
      </c>
      <c r="T41" s="6" t="s">
        <v>194</v>
      </c>
      <c r="U41" s="15" t="s">
        <v>194</v>
      </c>
    </row>
    <row r="42" spans="1:21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6" t="s">
        <v>194</v>
      </c>
      <c r="I42" s="6" t="s">
        <v>194</v>
      </c>
      <c r="J42" s="15" t="s">
        <v>194</v>
      </c>
      <c r="K42" s="14" t="s">
        <v>194</v>
      </c>
      <c r="L42" s="6" t="s">
        <v>194</v>
      </c>
      <c r="M42" s="6" t="s">
        <v>194</v>
      </c>
      <c r="N42" s="6" t="s">
        <v>194</v>
      </c>
      <c r="O42" s="6" t="s">
        <v>194</v>
      </c>
      <c r="P42" s="6" t="s">
        <v>194</v>
      </c>
      <c r="Q42" s="6" t="s">
        <v>194</v>
      </c>
      <c r="R42" s="6" t="s">
        <v>194</v>
      </c>
      <c r="S42" s="6" t="s">
        <v>194</v>
      </c>
      <c r="T42" s="6" t="s">
        <v>194</v>
      </c>
      <c r="U42" s="15" t="s">
        <v>194</v>
      </c>
    </row>
    <row r="43" spans="1:21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2" t="s">
        <v>159</v>
      </c>
      <c r="B45" s="12">
        <f t="shared" ref="B45:J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5">
        <f t="shared" si="9"/>
        <v>0</v>
      </c>
      <c r="J45" s="13">
        <f t="shared" si="9"/>
        <v>0</v>
      </c>
      <c r="K45" s="12">
        <f t="shared" ref="K45:U45" si="10">SUM(K41:K44)</f>
        <v>0</v>
      </c>
      <c r="L45" s="5">
        <f t="shared" si="10"/>
        <v>0</v>
      </c>
      <c r="M45" s="5">
        <f t="shared" si="10"/>
        <v>0</v>
      </c>
      <c r="N45" s="5">
        <f t="shared" si="10"/>
        <v>0</v>
      </c>
      <c r="O45" s="5">
        <f t="shared" si="10"/>
        <v>0</v>
      </c>
      <c r="P45" s="5">
        <f t="shared" si="10"/>
        <v>0</v>
      </c>
      <c r="Q45" s="5">
        <f t="shared" si="10"/>
        <v>0</v>
      </c>
      <c r="R45" s="5">
        <f t="shared" si="10"/>
        <v>0</v>
      </c>
      <c r="S45" s="5">
        <f t="shared" si="10"/>
        <v>0</v>
      </c>
      <c r="T45" s="5">
        <f t="shared" si="10"/>
        <v>0</v>
      </c>
      <c r="U45" s="13">
        <f t="shared" si="10"/>
        <v>0</v>
      </c>
    </row>
    <row r="46" spans="1:21" x14ac:dyDescent="0.25">
      <c r="A46" s="24"/>
      <c r="B46" s="32"/>
      <c r="C46" s="33"/>
      <c r="D46" s="33"/>
      <c r="E46" s="33"/>
      <c r="F46" s="33"/>
      <c r="G46" s="33"/>
      <c r="H46" s="33"/>
      <c r="I46" s="33"/>
      <c r="J46" s="34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4"/>
    </row>
    <row r="47" spans="1:21" x14ac:dyDescent="0.25">
      <c r="A47" s="22" t="s">
        <v>168</v>
      </c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159</v>
      </c>
      <c r="B52" s="12">
        <f t="shared" ref="B52:J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13">
        <f t="shared" si="11"/>
        <v>0</v>
      </c>
      <c r="K52" s="12">
        <f t="shared" ref="K52:U52" si="12">SUM(K48:K51)</f>
        <v>0</v>
      </c>
      <c r="L52" s="5">
        <f t="shared" si="12"/>
        <v>0</v>
      </c>
      <c r="M52" s="5">
        <f t="shared" si="12"/>
        <v>0</v>
      </c>
      <c r="N52" s="5">
        <f t="shared" si="12"/>
        <v>0</v>
      </c>
      <c r="O52" s="5">
        <f t="shared" si="12"/>
        <v>0</v>
      </c>
      <c r="P52" s="5">
        <f t="shared" si="12"/>
        <v>0</v>
      </c>
      <c r="Q52" s="5">
        <f t="shared" si="12"/>
        <v>0</v>
      </c>
      <c r="R52" s="5">
        <f t="shared" si="12"/>
        <v>0</v>
      </c>
      <c r="S52" s="5">
        <f t="shared" si="12"/>
        <v>0</v>
      </c>
      <c r="T52" s="5">
        <f t="shared" si="12"/>
        <v>0</v>
      </c>
      <c r="U52" s="13">
        <f t="shared" si="12"/>
        <v>0</v>
      </c>
    </row>
    <row r="53" spans="1:21" x14ac:dyDescent="0.25">
      <c r="A53" s="24"/>
      <c r="B53" s="32"/>
      <c r="C53" s="33"/>
      <c r="D53" s="33"/>
      <c r="E53" s="33"/>
      <c r="F53" s="33"/>
      <c r="G53" s="33"/>
      <c r="H53" s="33"/>
      <c r="I53" s="33"/>
      <c r="J53" s="34"/>
      <c r="K53" s="32"/>
      <c r="L53" s="33"/>
      <c r="M53" s="33"/>
      <c r="N53" s="33"/>
      <c r="O53" s="33"/>
      <c r="P53" s="33"/>
      <c r="Q53" s="33"/>
      <c r="R53" s="33"/>
      <c r="S53" s="33"/>
      <c r="T53" s="33"/>
      <c r="U53" s="34"/>
    </row>
    <row r="54" spans="1:21" x14ac:dyDescent="0.25">
      <c r="A54" s="22" t="s">
        <v>169</v>
      </c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5" t="s">
        <v>149</v>
      </c>
      <c r="B55" s="14">
        <v>1414476</v>
      </c>
      <c r="C55" s="6">
        <v>383269</v>
      </c>
      <c r="D55" s="6">
        <v>7164478</v>
      </c>
      <c r="E55" s="6">
        <v>281905</v>
      </c>
      <c r="F55" s="6">
        <v>60845</v>
      </c>
      <c r="G55" s="6">
        <v>1145772</v>
      </c>
      <c r="H55" s="6">
        <v>40323</v>
      </c>
      <c r="I55" s="6">
        <v>0</v>
      </c>
      <c r="J55" s="15">
        <v>10491068</v>
      </c>
      <c r="K55" s="14">
        <v>931623</v>
      </c>
      <c r="L55" s="6">
        <v>252434</v>
      </c>
      <c r="M55" s="6">
        <v>1612782</v>
      </c>
      <c r="N55" s="6">
        <v>-71890</v>
      </c>
      <c r="O55" s="6">
        <v>13487</v>
      </c>
      <c r="P55" s="6">
        <v>734943</v>
      </c>
      <c r="Q55" s="6">
        <v>887</v>
      </c>
      <c r="R55" s="6">
        <v>0</v>
      </c>
      <c r="S55" s="6">
        <v>302712</v>
      </c>
      <c r="T55" s="6">
        <v>0</v>
      </c>
      <c r="U55" s="15">
        <v>3776978</v>
      </c>
    </row>
    <row r="56" spans="1:21" x14ac:dyDescent="0.25">
      <c r="A56" s="25" t="s">
        <v>150</v>
      </c>
      <c r="B56" s="14">
        <v>1072058</v>
      </c>
      <c r="C56" s="6">
        <v>698317</v>
      </c>
      <c r="D56" s="6">
        <v>6810406</v>
      </c>
      <c r="E56" s="6">
        <v>228222</v>
      </c>
      <c r="F56" s="6">
        <v>31077</v>
      </c>
      <c r="G56" s="6">
        <v>1308406</v>
      </c>
      <c r="H56" s="6">
        <v>0</v>
      </c>
      <c r="I56" s="6">
        <v>0</v>
      </c>
      <c r="J56" s="15">
        <v>10148486</v>
      </c>
      <c r="K56" s="14">
        <v>718327</v>
      </c>
      <c r="L56" s="6">
        <v>467904</v>
      </c>
      <c r="M56" s="6">
        <v>1731665</v>
      </c>
      <c r="N56" s="6">
        <v>58753</v>
      </c>
      <c r="O56" s="6">
        <v>40327</v>
      </c>
      <c r="P56" s="6">
        <v>801260</v>
      </c>
      <c r="Q56" s="6">
        <v>0</v>
      </c>
      <c r="R56" s="6">
        <v>0</v>
      </c>
      <c r="S56" s="6">
        <v>142317</v>
      </c>
      <c r="T56" s="6">
        <v>0</v>
      </c>
      <c r="U56" s="15">
        <v>3960553</v>
      </c>
    </row>
    <row r="57" spans="1:21" x14ac:dyDescent="0.25">
      <c r="A57" s="25" t="s">
        <v>151</v>
      </c>
      <c r="B57" s="14">
        <v>1244543</v>
      </c>
      <c r="C57" s="6">
        <v>996787</v>
      </c>
      <c r="D57" s="6">
        <v>6289005</v>
      </c>
      <c r="E57" s="6">
        <v>440177</v>
      </c>
      <c r="F57" s="6">
        <v>52693</v>
      </c>
      <c r="G57" s="6">
        <v>1258906</v>
      </c>
      <c r="H57" s="6">
        <v>0</v>
      </c>
      <c r="I57" s="6">
        <v>0</v>
      </c>
      <c r="J57" s="15">
        <v>10282111</v>
      </c>
      <c r="K57" s="14">
        <v>827114</v>
      </c>
      <c r="L57" s="6">
        <v>662457</v>
      </c>
      <c r="M57" s="6">
        <v>1527103</v>
      </c>
      <c r="N57" s="6">
        <v>158029</v>
      </c>
      <c r="O57" s="6">
        <v>19753</v>
      </c>
      <c r="P57" s="6">
        <v>799917</v>
      </c>
      <c r="Q57" s="6">
        <v>1113</v>
      </c>
      <c r="R57" s="6">
        <v>0</v>
      </c>
      <c r="S57" s="6">
        <v>1021673</v>
      </c>
      <c r="T57" s="6">
        <v>0</v>
      </c>
      <c r="U57" s="15">
        <v>5017159</v>
      </c>
    </row>
    <row r="58" spans="1:21" x14ac:dyDescent="0.25">
      <c r="A58" s="25" t="s">
        <v>152</v>
      </c>
      <c r="B58" s="14">
        <v>1228577</v>
      </c>
      <c r="C58" s="6">
        <v>506233</v>
      </c>
      <c r="D58" s="6">
        <v>6298873</v>
      </c>
      <c r="E58" s="6">
        <v>239349</v>
      </c>
      <c r="F58" s="6">
        <v>181150</v>
      </c>
      <c r="G58" s="6">
        <v>1174810</v>
      </c>
      <c r="H58" s="6">
        <v>0</v>
      </c>
      <c r="I58" s="6">
        <v>0</v>
      </c>
      <c r="J58" s="15">
        <v>9628992</v>
      </c>
      <c r="K58" s="14">
        <v>821015</v>
      </c>
      <c r="L58" s="6">
        <v>338298</v>
      </c>
      <c r="M58" s="6">
        <v>1254705</v>
      </c>
      <c r="N58" s="6">
        <v>49021</v>
      </c>
      <c r="O58" s="6">
        <v>77805</v>
      </c>
      <c r="P58" s="6">
        <v>584969</v>
      </c>
      <c r="Q58" s="6">
        <v>0</v>
      </c>
      <c r="R58" s="6">
        <v>0</v>
      </c>
      <c r="S58" s="6">
        <v>683555</v>
      </c>
      <c r="T58" s="6">
        <v>42547</v>
      </c>
      <c r="U58" s="15">
        <v>3851915</v>
      </c>
    </row>
    <row r="59" spans="1:21" x14ac:dyDescent="0.25">
      <c r="A59" s="22" t="s">
        <v>159</v>
      </c>
      <c r="B59" s="12">
        <f t="shared" ref="B59:J59" si="13">SUM(B55:B58)</f>
        <v>4959654</v>
      </c>
      <c r="C59" s="5">
        <f t="shared" si="13"/>
        <v>2584606</v>
      </c>
      <c r="D59" s="5">
        <f t="shared" si="13"/>
        <v>26562762</v>
      </c>
      <c r="E59" s="5">
        <f t="shared" si="13"/>
        <v>1189653</v>
      </c>
      <c r="F59" s="5">
        <f t="shared" si="13"/>
        <v>325765</v>
      </c>
      <c r="G59" s="5">
        <f t="shared" si="13"/>
        <v>4887894</v>
      </c>
      <c r="H59" s="5">
        <f t="shared" si="13"/>
        <v>40323</v>
      </c>
      <c r="I59" s="5">
        <f t="shared" si="13"/>
        <v>0</v>
      </c>
      <c r="J59" s="13">
        <f t="shared" si="13"/>
        <v>40550657</v>
      </c>
      <c r="K59" s="12">
        <f t="shared" ref="K59:U59" si="14">SUM(K55:K58)</f>
        <v>3298079</v>
      </c>
      <c r="L59" s="5">
        <f t="shared" si="14"/>
        <v>1721093</v>
      </c>
      <c r="M59" s="5">
        <f t="shared" si="14"/>
        <v>6126255</v>
      </c>
      <c r="N59" s="5">
        <f t="shared" si="14"/>
        <v>193913</v>
      </c>
      <c r="O59" s="5">
        <f t="shared" si="14"/>
        <v>151372</v>
      </c>
      <c r="P59" s="5">
        <f t="shared" si="14"/>
        <v>2921089</v>
      </c>
      <c r="Q59" s="5">
        <f t="shared" si="14"/>
        <v>2000</v>
      </c>
      <c r="R59" s="5">
        <f t="shared" si="14"/>
        <v>0</v>
      </c>
      <c r="S59" s="5">
        <f t="shared" si="14"/>
        <v>2150257</v>
      </c>
      <c r="T59" s="5">
        <f t="shared" si="14"/>
        <v>42547</v>
      </c>
      <c r="U59" s="13">
        <f t="shared" si="14"/>
        <v>16606605</v>
      </c>
    </row>
    <row r="60" spans="1:21" x14ac:dyDescent="0.25">
      <c r="A60" s="24"/>
      <c r="B60" s="32"/>
      <c r="C60" s="33"/>
      <c r="D60" s="33"/>
      <c r="E60" s="33"/>
      <c r="F60" s="33"/>
      <c r="G60" s="33"/>
      <c r="H60" s="33"/>
      <c r="I60" s="33"/>
      <c r="J60" s="34"/>
      <c r="K60" s="32"/>
      <c r="L60" s="33"/>
      <c r="M60" s="33"/>
      <c r="N60" s="33"/>
      <c r="O60" s="33"/>
      <c r="P60" s="33"/>
      <c r="Q60" s="33"/>
      <c r="R60" s="33"/>
      <c r="S60" s="33"/>
      <c r="T60" s="33"/>
      <c r="U60" s="34"/>
    </row>
    <row r="61" spans="1:21" x14ac:dyDescent="0.25">
      <c r="A61" s="22" t="s">
        <v>170</v>
      </c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5" t="s">
        <v>149</v>
      </c>
      <c r="B62" s="14">
        <v>1961360</v>
      </c>
      <c r="C62" s="6">
        <v>548435</v>
      </c>
      <c r="D62" s="6">
        <v>8571856</v>
      </c>
      <c r="E62" s="6">
        <v>565103</v>
      </c>
      <c r="F62" s="6">
        <v>0</v>
      </c>
      <c r="G62" s="6">
        <v>1620114</v>
      </c>
      <c r="H62" s="6">
        <v>1716</v>
      </c>
      <c r="I62" s="6">
        <v>0</v>
      </c>
      <c r="J62" s="15">
        <v>13268584</v>
      </c>
      <c r="K62" s="14">
        <v>1386032</v>
      </c>
      <c r="L62" s="6">
        <v>387562</v>
      </c>
      <c r="M62" s="6">
        <v>1420470</v>
      </c>
      <c r="N62" s="6">
        <v>160542</v>
      </c>
      <c r="O62" s="6">
        <v>900</v>
      </c>
      <c r="P62" s="6">
        <v>930347</v>
      </c>
      <c r="Q62" s="6">
        <v>938</v>
      </c>
      <c r="R62" s="6">
        <v>0</v>
      </c>
      <c r="S62" s="6">
        <v>51842</v>
      </c>
      <c r="T62" s="6">
        <v>0</v>
      </c>
      <c r="U62" s="15">
        <v>4338633</v>
      </c>
    </row>
    <row r="63" spans="1:21" x14ac:dyDescent="0.25">
      <c r="A63" s="25" t="s">
        <v>150</v>
      </c>
      <c r="B63" s="14">
        <v>1753467</v>
      </c>
      <c r="C63" s="6">
        <v>880039</v>
      </c>
      <c r="D63" s="6">
        <v>9432340</v>
      </c>
      <c r="E63" s="6">
        <v>558742</v>
      </c>
      <c r="F63" s="6">
        <v>45130</v>
      </c>
      <c r="G63" s="6">
        <v>1406786</v>
      </c>
      <c r="H63" s="6">
        <v>11311</v>
      </c>
      <c r="I63" s="6">
        <v>0</v>
      </c>
      <c r="J63" s="15">
        <v>14087815</v>
      </c>
      <c r="K63" s="14">
        <v>1206182</v>
      </c>
      <c r="L63" s="6">
        <v>605365</v>
      </c>
      <c r="M63" s="6">
        <v>1509856</v>
      </c>
      <c r="N63" s="6">
        <v>119694</v>
      </c>
      <c r="O63" s="6">
        <v>45130</v>
      </c>
      <c r="P63" s="6">
        <v>838412</v>
      </c>
      <c r="Q63" s="6">
        <v>2828</v>
      </c>
      <c r="R63" s="6">
        <v>0</v>
      </c>
      <c r="S63" s="6">
        <v>277902</v>
      </c>
      <c r="T63" s="6">
        <v>8440</v>
      </c>
      <c r="U63" s="15">
        <v>4613809</v>
      </c>
    </row>
    <row r="64" spans="1:21" x14ac:dyDescent="0.25">
      <c r="A64" s="25" t="s">
        <v>151</v>
      </c>
      <c r="B64" s="14">
        <v>1458306</v>
      </c>
      <c r="C64" s="6">
        <v>624145</v>
      </c>
      <c r="D64" s="6">
        <v>9236307</v>
      </c>
      <c r="E64" s="6">
        <v>707657</v>
      </c>
      <c r="F64" s="6">
        <v>448060</v>
      </c>
      <c r="G64" s="6">
        <v>1456280</v>
      </c>
      <c r="H64" s="6">
        <v>1107</v>
      </c>
      <c r="I64" s="6">
        <v>0</v>
      </c>
      <c r="J64" s="15">
        <v>13931862</v>
      </c>
      <c r="K64" s="14">
        <v>1031064</v>
      </c>
      <c r="L64" s="6">
        <v>441288</v>
      </c>
      <c r="M64" s="6">
        <v>1986671</v>
      </c>
      <c r="N64" s="6">
        <v>266021</v>
      </c>
      <c r="O64" s="6">
        <v>269168</v>
      </c>
      <c r="P64" s="6">
        <v>866253</v>
      </c>
      <c r="Q64" s="6">
        <v>1031</v>
      </c>
      <c r="R64" s="6">
        <v>0</v>
      </c>
      <c r="S64" s="6">
        <v>250978</v>
      </c>
      <c r="T64" s="6">
        <v>0</v>
      </c>
      <c r="U64" s="15">
        <v>5112474</v>
      </c>
    </row>
    <row r="65" spans="1:21" x14ac:dyDescent="0.25">
      <c r="A65" s="25" t="s">
        <v>152</v>
      </c>
      <c r="B65" s="14">
        <v>1152579</v>
      </c>
      <c r="C65" s="6">
        <v>708713</v>
      </c>
      <c r="D65" s="6">
        <v>8920886</v>
      </c>
      <c r="E65" s="6">
        <v>603798</v>
      </c>
      <c r="F65" s="6">
        <v>223382</v>
      </c>
      <c r="G65" s="6">
        <v>1516464</v>
      </c>
      <c r="H65" s="6">
        <v>0</v>
      </c>
      <c r="I65" s="6">
        <v>0</v>
      </c>
      <c r="J65" s="15">
        <v>13125822</v>
      </c>
      <c r="K65" s="14">
        <v>790310</v>
      </c>
      <c r="L65" s="6">
        <v>485956</v>
      </c>
      <c r="M65" s="6">
        <v>1750094</v>
      </c>
      <c r="N65" s="6">
        <v>226144</v>
      </c>
      <c r="O65" s="6">
        <v>36910</v>
      </c>
      <c r="P65" s="6">
        <v>919508</v>
      </c>
      <c r="Q65" s="6">
        <v>0</v>
      </c>
      <c r="R65" s="6">
        <v>0</v>
      </c>
      <c r="S65" s="6">
        <v>434300</v>
      </c>
      <c r="T65" s="6">
        <v>0</v>
      </c>
      <c r="U65" s="15">
        <v>4643222</v>
      </c>
    </row>
    <row r="66" spans="1:21" x14ac:dyDescent="0.25">
      <c r="A66" s="22" t="s">
        <v>159</v>
      </c>
      <c r="B66" s="12">
        <f t="shared" ref="B66:J66" si="15">SUM(B62:B65)</f>
        <v>6325712</v>
      </c>
      <c r="C66" s="5">
        <f t="shared" si="15"/>
        <v>2761332</v>
      </c>
      <c r="D66" s="5">
        <f t="shared" si="15"/>
        <v>36161389</v>
      </c>
      <c r="E66" s="5">
        <f t="shared" si="15"/>
        <v>2435300</v>
      </c>
      <c r="F66" s="5">
        <f t="shared" si="15"/>
        <v>716572</v>
      </c>
      <c r="G66" s="5">
        <f t="shared" si="15"/>
        <v>5999644</v>
      </c>
      <c r="H66" s="5">
        <f t="shared" si="15"/>
        <v>14134</v>
      </c>
      <c r="I66" s="5">
        <f t="shared" si="15"/>
        <v>0</v>
      </c>
      <c r="J66" s="13">
        <f t="shared" si="15"/>
        <v>54414083</v>
      </c>
      <c r="K66" s="12">
        <f t="shared" ref="K66:U66" si="16">SUM(K62:K65)</f>
        <v>4413588</v>
      </c>
      <c r="L66" s="5">
        <f t="shared" si="16"/>
        <v>1920171</v>
      </c>
      <c r="M66" s="5">
        <f t="shared" si="16"/>
        <v>6667091</v>
      </c>
      <c r="N66" s="5">
        <f t="shared" si="16"/>
        <v>772401</v>
      </c>
      <c r="O66" s="5">
        <f t="shared" si="16"/>
        <v>352108</v>
      </c>
      <c r="P66" s="5">
        <f t="shared" si="16"/>
        <v>3554520</v>
      </c>
      <c r="Q66" s="5">
        <f t="shared" si="16"/>
        <v>4797</v>
      </c>
      <c r="R66" s="5">
        <f t="shared" si="16"/>
        <v>0</v>
      </c>
      <c r="S66" s="5">
        <f t="shared" si="16"/>
        <v>1015022</v>
      </c>
      <c r="T66" s="5">
        <f t="shared" si="16"/>
        <v>8440</v>
      </c>
      <c r="U66" s="13">
        <f t="shared" si="16"/>
        <v>18708138</v>
      </c>
    </row>
    <row r="67" spans="1:21" x14ac:dyDescent="0.25">
      <c r="A67" s="24"/>
      <c r="B67" s="32"/>
      <c r="C67" s="33"/>
      <c r="D67" s="33"/>
      <c r="E67" s="33"/>
      <c r="F67" s="33"/>
      <c r="G67" s="33"/>
      <c r="H67" s="33"/>
      <c r="I67" s="33"/>
      <c r="J67" s="34"/>
      <c r="K67" s="32"/>
      <c r="L67" s="33"/>
      <c r="M67" s="33"/>
      <c r="N67" s="33"/>
      <c r="O67" s="33"/>
      <c r="P67" s="33"/>
      <c r="Q67" s="33"/>
      <c r="R67" s="33"/>
      <c r="S67" s="33"/>
      <c r="T67" s="33"/>
      <c r="U67" s="34"/>
    </row>
    <row r="68" spans="1:21" x14ac:dyDescent="0.25">
      <c r="A68" s="22" t="s">
        <v>171</v>
      </c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5" t="s">
        <v>149</v>
      </c>
      <c r="B69" s="14">
        <v>3786565</v>
      </c>
      <c r="C69" s="6">
        <v>1019772</v>
      </c>
      <c r="D69" s="6">
        <v>9191180</v>
      </c>
      <c r="E69" s="6">
        <v>389196</v>
      </c>
      <c r="F69" s="6">
        <v>283931</v>
      </c>
      <c r="G69" s="6">
        <v>2081487</v>
      </c>
      <c r="H69" s="6">
        <v>0</v>
      </c>
      <c r="I69" s="6">
        <v>0</v>
      </c>
      <c r="J69" s="15">
        <v>16752131</v>
      </c>
      <c r="K69" s="14">
        <v>2605913</v>
      </c>
      <c r="L69" s="6">
        <v>701807</v>
      </c>
      <c r="M69" s="6">
        <v>2916112</v>
      </c>
      <c r="N69" s="6">
        <v>83265</v>
      </c>
      <c r="O69" s="6">
        <v>144454</v>
      </c>
      <c r="P69" s="6">
        <v>1055108</v>
      </c>
      <c r="Q69" s="6">
        <v>11122</v>
      </c>
      <c r="R69" s="6">
        <v>0</v>
      </c>
      <c r="S69" s="6">
        <v>344809</v>
      </c>
      <c r="T69" s="6">
        <v>0</v>
      </c>
      <c r="U69" s="15">
        <v>7862590</v>
      </c>
    </row>
    <row r="70" spans="1:21" x14ac:dyDescent="0.25">
      <c r="A70" s="25" t="s">
        <v>150</v>
      </c>
      <c r="B70" s="14">
        <v>2372848</v>
      </c>
      <c r="C70" s="6">
        <v>1024206</v>
      </c>
      <c r="D70" s="6">
        <v>9919568</v>
      </c>
      <c r="E70" s="6">
        <v>709650</v>
      </c>
      <c r="F70" s="6">
        <v>349835</v>
      </c>
      <c r="G70" s="6">
        <v>1585520</v>
      </c>
      <c r="H70" s="6">
        <v>0</v>
      </c>
      <c r="I70" s="6">
        <v>0</v>
      </c>
      <c r="J70" s="15">
        <v>15961627</v>
      </c>
      <c r="K70" s="14">
        <v>1811625</v>
      </c>
      <c r="L70" s="6">
        <v>781963</v>
      </c>
      <c r="M70" s="6">
        <v>3120519</v>
      </c>
      <c r="N70" s="6">
        <v>206051</v>
      </c>
      <c r="O70" s="6">
        <v>166980</v>
      </c>
      <c r="P70" s="6">
        <v>799563</v>
      </c>
      <c r="Q70" s="6">
        <v>517</v>
      </c>
      <c r="R70" s="6">
        <v>0</v>
      </c>
      <c r="S70" s="6">
        <v>579168</v>
      </c>
      <c r="T70" s="6">
        <v>0</v>
      </c>
      <c r="U70" s="15">
        <v>7466386</v>
      </c>
    </row>
    <row r="71" spans="1:21" x14ac:dyDescent="0.25">
      <c r="A71" s="25" t="s">
        <v>151</v>
      </c>
      <c r="B71" s="14">
        <v>2850564</v>
      </c>
      <c r="C71" s="6">
        <v>1878097</v>
      </c>
      <c r="D71" s="6">
        <v>8942801</v>
      </c>
      <c r="E71" s="6">
        <v>768502</v>
      </c>
      <c r="F71" s="6">
        <v>259184</v>
      </c>
      <c r="G71" s="6">
        <v>1782093</v>
      </c>
      <c r="H71" s="6">
        <v>0</v>
      </c>
      <c r="I71" s="6">
        <v>0</v>
      </c>
      <c r="J71" s="15">
        <v>16481241</v>
      </c>
      <c r="K71" s="14">
        <v>1826322</v>
      </c>
      <c r="L71" s="6">
        <v>1203274</v>
      </c>
      <c r="M71" s="6">
        <v>3136965</v>
      </c>
      <c r="N71" s="6">
        <v>351375</v>
      </c>
      <c r="O71" s="6">
        <v>147989</v>
      </c>
      <c r="P71" s="6">
        <v>1064548</v>
      </c>
      <c r="Q71" s="6">
        <v>0</v>
      </c>
      <c r="R71" s="6">
        <v>0</v>
      </c>
      <c r="S71" s="6">
        <v>1017782</v>
      </c>
      <c r="T71" s="6">
        <v>0</v>
      </c>
      <c r="U71" s="15">
        <v>8748255</v>
      </c>
    </row>
    <row r="72" spans="1:21" x14ac:dyDescent="0.25">
      <c r="A72" s="25" t="s">
        <v>152</v>
      </c>
      <c r="B72" s="14">
        <v>2337273</v>
      </c>
      <c r="C72" s="6">
        <v>1889554</v>
      </c>
      <c r="D72" s="6">
        <v>8440222</v>
      </c>
      <c r="E72" s="6">
        <v>713042</v>
      </c>
      <c r="F72" s="6">
        <v>260227</v>
      </c>
      <c r="G72" s="6">
        <v>1712097</v>
      </c>
      <c r="H72" s="6">
        <v>1723</v>
      </c>
      <c r="I72" s="6">
        <v>0</v>
      </c>
      <c r="J72" s="15">
        <v>15354138</v>
      </c>
      <c r="K72" s="14">
        <v>1632837</v>
      </c>
      <c r="L72" s="6">
        <v>1320058</v>
      </c>
      <c r="M72" s="6">
        <v>1943136</v>
      </c>
      <c r="N72" s="6">
        <v>224680</v>
      </c>
      <c r="O72" s="6">
        <v>129904</v>
      </c>
      <c r="P72" s="6">
        <v>1066891</v>
      </c>
      <c r="Q72" s="6">
        <v>1167</v>
      </c>
      <c r="R72" s="6">
        <v>0</v>
      </c>
      <c r="S72" s="6">
        <v>377792</v>
      </c>
      <c r="T72" s="6">
        <v>0</v>
      </c>
      <c r="U72" s="15">
        <v>6696465</v>
      </c>
    </row>
    <row r="73" spans="1:21" x14ac:dyDescent="0.25">
      <c r="A73" s="22" t="s">
        <v>159</v>
      </c>
      <c r="B73" s="12">
        <f t="shared" ref="B73:J73" si="17">SUM(B69:B72)</f>
        <v>11347250</v>
      </c>
      <c r="C73" s="5">
        <f t="shared" si="17"/>
        <v>5811629</v>
      </c>
      <c r="D73" s="5">
        <f t="shared" si="17"/>
        <v>36493771</v>
      </c>
      <c r="E73" s="5">
        <f t="shared" si="17"/>
        <v>2580390</v>
      </c>
      <c r="F73" s="5">
        <f t="shared" si="17"/>
        <v>1153177</v>
      </c>
      <c r="G73" s="5">
        <f t="shared" si="17"/>
        <v>7161197</v>
      </c>
      <c r="H73" s="5">
        <f t="shared" si="17"/>
        <v>1723</v>
      </c>
      <c r="I73" s="5">
        <f t="shared" si="17"/>
        <v>0</v>
      </c>
      <c r="J73" s="13">
        <f t="shared" si="17"/>
        <v>64549137</v>
      </c>
      <c r="K73" s="12">
        <f t="shared" ref="K73:U73" si="18">SUM(K69:K72)</f>
        <v>7876697</v>
      </c>
      <c r="L73" s="5">
        <f t="shared" si="18"/>
        <v>4007102</v>
      </c>
      <c r="M73" s="5">
        <f t="shared" si="18"/>
        <v>11116732</v>
      </c>
      <c r="N73" s="5">
        <f t="shared" si="18"/>
        <v>865371</v>
      </c>
      <c r="O73" s="5">
        <f t="shared" si="18"/>
        <v>589327</v>
      </c>
      <c r="P73" s="5">
        <f t="shared" si="18"/>
        <v>3986110</v>
      </c>
      <c r="Q73" s="5">
        <f t="shared" si="18"/>
        <v>12806</v>
      </c>
      <c r="R73" s="5">
        <f t="shared" si="18"/>
        <v>0</v>
      </c>
      <c r="S73" s="5">
        <f t="shared" si="18"/>
        <v>2319551</v>
      </c>
      <c r="T73" s="5">
        <f t="shared" si="18"/>
        <v>0</v>
      </c>
      <c r="U73" s="13">
        <f t="shared" si="18"/>
        <v>30773696</v>
      </c>
    </row>
    <row r="74" spans="1:21" x14ac:dyDescent="0.25">
      <c r="A74" s="24"/>
      <c r="B74" s="32"/>
      <c r="C74" s="33"/>
      <c r="D74" s="33"/>
      <c r="E74" s="33"/>
      <c r="F74" s="33"/>
      <c r="G74" s="33"/>
      <c r="H74" s="33"/>
      <c r="I74" s="33"/>
      <c r="J74" s="34"/>
      <c r="K74" s="32"/>
      <c r="L74" s="33"/>
      <c r="M74" s="33"/>
      <c r="N74" s="33"/>
      <c r="O74" s="33"/>
      <c r="P74" s="33"/>
      <c r="Q74" s="33"/>
      <c r="R74" s="33"/>
      <c r="S74" s="33"/>
      <c r="T74" s="33"/>
      <c r="U74" s="34"/>
    </row>
    <row r="75" spans="1:21" x14ac:dyDescent="0.25">
      <c r="A75" s="22" t="s">
        <v>172</v>
      </c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5" t="s">
        <v>149</v>
      </c>
      <c r="B76" s="14">
        <v>233058</v>
      </c>
      <c r="C76" s="6">
        <v>7676372</v>
      </c>
      <c r="D76" s="6">
        <v>0</v>
      </c>
      <c r="E76" s="6">
        <v>523011</v>
      </c>
      <c r="F76" s="6">
        <v>0</v>
      </c>
      <c r="G76" s="6">
        <v>3660422</v>
      </c>
      <c r="H76" s="6">
        <v>597594</v>
      </c>
      <c r="I76" s="6">
        <v>0</v>
      </c>
      <c r="J76" s="15">
        <v>12690457</v>
      </c>
      <c r="K76" s="14">
        <v>23872</v>
      </c>
      <c r="L76" s="6">
        <v>4468229</v>
      </c>
      <c r="M76" s="6">
        <v>0</v>
      </c>
      <c r="N76" s="6">
        <v>322456</v>
      </c>
      <c r="O76" s="6">
        <v>0</v>
      </c>
      <c r="P76" s="6">
        <v>1802864</v>
      </c>
      <c r="Q76" s="6">
        <v>0</v>
      </c>
      <c r="R76" s="6">
        <v>0</v>
      </c>
      <c r="S76" s="6">
        <v>109506</v>
      </c>
      <c r="T76" s="6">
        <v>597739</v>
      </c>
      <c r="U76" s="15">
        <v>7324666</v>
      </c>
    </row>
    <row r="77" spans="1:21" x14ac:dyDescent="0.25">
      <c r="A77" s="25" t="s">
        <v>150</v>
      </c>
      <c r="B77" s="14">
        <v>25999</v>
      </c>
      <c r="C77" s="6">
        <v>10570175</v>
      </c>
      <c r="D77" s="6">
        <v>0</v>
      </c>
      <c r="E77" s="6">
        <v>422597</v>
      </c>
      <c r="F77" s="6">
        <v>0</v>
      </c>
      <c r="G77" s="6">
        <v>1598226</v>
      </c>
      <c r="H77" s="6">
        <v>518668</v>
      </c>
      <c r="I77" s="6">
        <v>0</v>
      </c>
      <c r="J77" s="15">
        <v>13135665</v>
      </c>
      <c r="K77" s="14">
        <v>-70684</v>
      </c>
      <c r="L77" s="6">
        <v>5982582</v>
      </c>
      <c r="M77" s="6">
        <v>0</v>
      </c>
      <c r="N77" s="6">
        <v>220027</v>
      </c>
      <c r="O77" s="6">
        <v>0</v>
      </c>
      <c r="P77" s="6">
        <v>1016138</v>
      </c>
      <c r="Q77" s="6">
        <v>0</v>
      </c>
      <c r="R77" s="6">
        <v>0</v>
      </c>
      <c r="S77" s="6">
        <v>115441</v>
      </c>
      <c r="T77" s="6">
        <v>498653</v>
      </c>
      <c r="U77" s="15">
        <v>7762157</v>
      </c>
    </row>
    <row r="78" spans="1:21" x14ac:dyDescent="0.25">
      <c r="A78" s="25" t="s">
        <v>151</v>
      </c>
      <c r="B78" s="14">
        <v>68765</v>
      </c>
      <c r="C78" s="6">
        <v>11646732</v>
      </c>
      <c r="D78" s="6">
        <v>0</v>
      </c>
      <c r="E78" s="6">
        <v>242442</v>
      </c>
      <c r="F78" s="6">
        <v>0</v>
      </c>
      <c r="G78" s="6">
        <v>1524039</v>
      </c>
      <c r="H78" s="6">
        <v>225297</v>
      </c>
      <c r="I78" s="6">
        <v>0</v>
      </c>
      <c r="J78" s="15">
        <v>13707275</v>
      </c>
      <c r="K78" s="14">
        <v>-24839</v>
      </c>
      <c r="L78" s="6">
        <v>6350297</v>
      </c>
      <c r="M78" s="6">
        <v>0</v>
      </c>
      <c r="N78" s="6">
        <v>186254</v>
      </c>
      <c r="O78" s="6">
        <v>0</v>
      </c>
      <c r="P78" s="6">
        <v>516930</v>
      </c>
      <c r="Q78" s="6">
        <v>0</v>
      </c>
      <c r="R78" s="6">
        <v>0</v>
      </c>
      <c r="S78" s="6">
        <v>130193</v>
      </c>
      <c r="T78" s="6">
        <v>217244</v>
      </c>
      <c r="U78" s="15">
        <v>7376079</v>
      </c>
    </row>
    <row r="79" spans="1:21" x14ac:dyDescent="0.25">
      <c r="A79" s="25" t="s">
        <v>152</v>
      </c>
      <c r="B79" s="14">
        <v>93580</v>
      </c>
      <c r="C79" s="6">
        <v>11944845</v>
      </c>
      <c r="D79" s="6">
        <v>0</v>
      </c>
      <c r="E79" s="6">
        <v>397108</v>
      </c>
      <c r="F79" s="6">
        <v>0</v>
      </c>
      <c r="G79" s="6">
        <v>1183335</v>
      </c>
      <c r="H79" s="6">
        <v>227879</v>
      </c>
      <c r="I79" s="6">
        <v>0</v>
      </c>
      <c r="J79" s="15">
        <v>13846747</v>
      </c>
      <c r="K79" s="14">
        <v>-89185</v>
      </c>
      <c r="L79" s="6">
        <v>6824278</v>
      </c>
      <c r="M79" s="6">
        <v>0</v>
      </c>
      <c r="N79" s="6">
        <v>253853</v>
      </c>
      <c r="O79" s="6">
        <v>0</v>
      </c>
      <c r="P79" s="6">
        <v>749272</v>
      </c>
      <c r="Q79" s="6">
        <v>0</v>
      </c>
      <c r="R79" s="6">
        <v>0</v>
      </c>
      <c r="S79" s="6">
        <v>116835</v>
      </c>
      <c r="T79" s="6">
        <v>257837</v>
      </c>
      <c r="U79" s="15">
        <v>8112890</v>
      </c>
    </row>
    <row r="80" spans="1:21" x14ac:dyDescent="0.25">
      <c r="A80" s="22" t="s">
        <v>159</v>
      </c>
      <c r="B80" s="12">
        <f t="shared" ref="B80:J80" si="19">SUM(B76:B79)</f>
        <v>421402</v>
      </c>
      <c r="C80" s="5">
        <f t="shared" si="19"/>
        <v>41838124</v>
      </c>
      <c r="D80" s="5">
        <f t="shared" si="19"/>
        <v>0</v>
      </c>
      <c r="E80" s="5">
        <f t="shared" si="19"/>
        <v>1585158</v>
      </c>
      <c r="F80" s="5">
        <f t="shared" si="19"/>
        <v>0</v>
      </c>
      <c r="G80" s="5">
        <f t="shared" si="19"/>
        <v>7966022</v>
      </c>
      <c r="H80" s="5">
        <f t="shared" si="19"/>
        <v>1569438</v>
      </c>
      <c r="I80" s="5">
        <f t="shared" si="19"/>
        <v>0</v>
      </c>
      <c r="J80" s="13">
        <f t="shared" si="19"/>
        <v>53380144</v>
      </c>
      <c r="K80" s="12">
        <f t="shared" ref="K80:U80" si="20">SUM(K76:K79)</f>
        <v>-160836</v>
      </c>
      <c r="L80" s="5">
        <f t="shared" si="20"/>
        <v>23625386</v>
      </c>
      <c r="M80" s="5">
        <f t="shared" si="20"/>
        <v>0</v>
      </c>
      <c r="N80" s="5">
        <f t="shared" si="20"/>
        <v>982590</v>
      </c>
      <c r="O80" s="5">
        <f t="shared" si="20"/>
        <v>0</v>
      </c>
      <c r="P80" s="5">
        <f t="shared" si="20"/>
        <v>4085204</v>
      </c>
      <c r="Q80" s="5">
        <f t="shared" si="20"/>
        <v>0</v>
      </c>
      <c r="R80" s="5">
        <f t="shared" si="20"/>
        <v>0</v>
      </c>
      <c r="S80" s="5">
        <f t="shared" si="20"/>
        <v>471975</v>
      </c>
      <c r="T80" s="5">
        <f t="shared" si="20"/>
        <v>1571473</v>
      </c>
      <c r="U80" s="13">
        <f t="shared" si="20"/>
        <v>30575792</v>
      </c>
    </row>
    <row r="81" spans="1:21" x14ac:dyDescent="0.25">
      <c r="A81" s="24"/>
      <c r="B81" s="32"/>
      <c r="C81" s="33"/>
      <c r="D81" s="33"/>
      <c r="E81" s="33"/>
      <c r="F81" s="33"/>
      <c r="G81" s="33"/>
      <c r="H81" s="33"/>
      <c r="I81" s="33"/>
      <c r="J81" s="34"/>
      <c r="K81" s="32"/>
      <c r="L81" s="33"/>
      <c r="M81" s="33"/>
      <c r="N81" s="33"/>
      <c r="O81" s="33"/>
      <c r="P81" s="33"/>
      <c r="Q81" s="33"/>
      <c r="R81" s="33"/>
      <c r="S81" s="33"/>
      <c r="T81" s="33"/>
      <c r="U81" s="34"/>
    </row>
    <row r="82" spans="1:21" x14ac:dyDescent="0.25">
      <c r="A82" s="22" t="s">
        <v>173</v>
      </c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5" t="s">
        <v>149</v>
      </c>
      <c r="B83" s="14">
        <v>63626</v>
      </c>
      <c r="C83" s="6">
        <v>251225</v>
      </c>
      <c r="D83" s="6">
        <v>3686436</v>
      </c>
      <c r="E83" s="6">
        <v>4358225</v>
      </c>
      <c r="F83" s="6">
        <v>0</v>
      </c>
      <c r="G83" s="6">
        <v>698924</v>
      </c>
      <c r="H83" s="6">
        <v>0</v>
      </c>
      <c r="I83" s="6">
        <v>0</v>
      </c>
      <c r="J83" s="15">
        <v>9058436</v>
      </c>
      <c r="K83" s="14">
        <v>49632</v>
      </c>
      <c r="L83" s="6">
        <v>77825</v>
      </c>
      <c r="M83" s="6">
        <v>1566851</v>
      </c>
      <c r="N83" s="6">
        <v>2544131</v>
      </c>
      <c r="O83" s="6">
        <v>0</v>
      </c>
      <c r="P83" s="6">
        <v>353958</v>
      </c>
      <c r="Q83" s="6">
        <v>0</v>
      </c>
      <c r="R83" s="6">
        <v>0</v>
      </c>
      <c r="S83" s="6">
        <v>89647.1</v>
      </c>
      <c r="T83" s="6">
        <v>-15004.69</v>
      </c>
      <c r="U83" s="15">
        <v>4667039.41</v>
      </c>
    </row>
    <row r="84" spans="1:21" x14ac:dyDescent="0.25">
      <c r="A84" s="25" t="s">
        <v>150</v>
      </c>
      <c r="B84" s="14">
        <v>1906</v>
      </c>
      <c r="C84" s="6">
        <v>109486</v>
      </c>
      <c r="D84" s="6">
        <v>3637456</v>
      </c>
      <c r="E84" s="6">
        <v>4933334</v>
      </c>
      <c r="F84" s="6">
        <v>0</v>
      </c>
      <c r="G84" s="6">
        <v>987329</v>
      </c>
      <c r="H84" s="6">
        <v>0</v>
      </c>
      <c r="I84" s="6">
        <v>0</v>
      </c>
      <c r="J84" s="15">
        <v>9669511</v>
      </c>
      <c r="K84" s="14">
        <v>3284</v>
      </c>
      <c r="L84" s="6">
        <v>39286</v>
      </c>
      <c r="M84" s="6">
        <v>1279328</v>
      </c>
      <c r="N84" s="6">
        <v>2902214</v>
      </c>
      <c r="O84" s="6">
        <v>0</v>
      </c>
      <c r="P84" s="6">
        <v>853247</v>
      </c>
      <c r="Q84" s="6">
        <v>0</v>
      </c>
      <c r="R84" s="6">
        <v>0</v>
      </c>
      <c r="S84" s="6">
        <v>94690.86</v>
      </c>
      <c r="T84" s="6">
        <v>77801.710000000006</v>
      </c>
      <c r="U84" s="15">
        <v>5249851.57</v>
      </c>
    </row>
    <row r="85" spans="1:21" x14ac:dyDescent="0.25">
      <c r="A85" s="25" t="s">
        <v>151</v>
      </c>
      <c r="B85" s="14">
        <v>20126</v>
      </c>
      <c r="C85" s="6">
        <v>130839</v>
      </c>
      <c r="D85" s="6">
        <v>4797740</v>
      </c>
      <c r="E85" s="6">
        <v>4916935</v>
      </c>
      <c r="F85" s="6">
        <v>0</v>
      </c>
      <c r="G85" s="6">
        <v>107310</v>
      </c>
      <c r="H85" s="6">
        <v>6324</v>
      </c>
      <c r="I85" s="6">
        <v>0</v>
      </c>
      <c r="J85" s="15">
        <v>9979274</v>
      </c>
      <c r="K85" s="14">
        <v>26724</v>
      </c>
      <c r="L85" s="6">
        <v>61039</v>
      </c>
      <c r="M85" s="6">
        <v>2014702</v>
      </c>
      <c r="N85" s="6">
        <v>3004506</v>
      </c>
      <c r="O85" s="6">
        <v>0</v>
      </c>
      <c r="P85" s="6">
        <v>92662</v>
      </c>
      <c r="Q85" s="6">
        <v>0</v>
      </c>
      <c r="R85" s="6">
        <v>0</v>
      </c>
      <c r="S85" s="6">
        <v>94302.76</v>
      </c>
      <c r="T85" s="6">
        <v>66325.02</v>
      </c>
      <c r="U85" s="15">
        <v>5360260.78</v>
      </c>
    </row>
    <row r="86" spans="1:21" x14ac:dyDescent="0.25">
      <c r="A86" s="25" t="s">
        <v>152</v>
      </c>
      <c r="B86" s="14">
        <v>35787</v>
      </c>
      <c r="C86" s="6">
        <v>550213</v>
      </c>
      <c r="D86" s="6">
        <v>4240820</v>
      </c>
      <c r="E86" s="6">
        <v>4392411</v>
      </c>
      <c r="F86" s="6">
        <v>0</v>
      </c>
      <c r="G86" s="6">
        <v>740211</v>
      </c>
      <c r="H86" s="6">
        <v>-6324</v>
      </c>
      <c r="I86" s="6">
        <v>0</v>
      </c>
      <c r="J86" s="15">
        <v>9953118</v>
      </c>
      <c r="K86" s="14">
        <v>21228</v>
      </c>
      <c r="L86" s="6">
        <v>406623</v>
      </c>
      <c r="M86" s="6">
        <v>1629490</v>
      </c>
      <c r="N86" s="6">
        <v>2732976</v>
      </c>
      <c r="O86" s="6">
        <v>0</v>
      </c>
      <c r="P86" s="6">
        <v>540826</v>
      </c>
      <c r="Q86" s="6">
        <v>0</v>
      </c>
      <c r="R86" s="6">
        <v>0</v>
      </c>
      <c r="S86" s="6">
        <v>91552.36</v>
      </c>
      <c r="T86" s="6">
        <v>53789.32</v>
      </c>
      <c r="U86" s="15">
        <v>5476484.6799999997</v>
      </c>
    </row>
    <row r="87" spans="1:21" x14ac:dyDescent="0.25">
      <c r="A87" s="22" t="s">
        <v>159</v>
      </c>
      <c r="B87" s="12">
        <f t="shared" ref="B87:J87" si="21">SUM(B83:B86)</f>
        <v>121445</v>
      </c>
      <c r="C87" s="5">
        <f t="shared" si="21"/>
        <v>1041763</v>
      </c>
      <c r="D87" s="5">
        <f t="shared" si="21"/>
        <v>16362452</v>
      </c>
      <c r="E87" s="5">
        <f t="shared" si="21"/>
        <v>18600905</v>
      </c>
      <c r="F87" s="5">
        <f t="shared" si="21"/>
        <v>0</v>
      </c>
      <c r="G87" s="5">
        <f t="shared" si="21"/>
        <v>2533774</v>
      </c>
      <c r="H87" s="5">
        <f t="shared" si="21"/>
        <v>0</v>
      </c>
      <c r="I87" s="5">
        <f t="shared" si="21"/>
        <v>0</v>
      </c>
      <c r="J87" s="13">
        <f t="shared" si="21"/>
        <v>38660339</v>
      </c>
      <c r="K87" s="12">
        <f t="shared" ref="K87:U87" si="22">SUM(K83:K86)</f>
        <v>100868</v>
      </c>
      <c r="L87" s="5">
        <f t="shared" si="22"/>
        <v>584773</v>
      </c>
      <c r="M87" s="5">
        <f t="shared" si="22"/>
        <v>6490371</v>
      </c>
      <c r="N87" s="5">
        <f t="shared" si="22"/>
        <v>11183827</v>
      </c>
      <c r="O87" s="5">
        <f t="shared" si="22"/>
        <v>0</v>
      </c>
      <c r="P87" s="5">
        <f t="shared" si="22"/>
        <v>1840693</v>
      </c>
      <c r="Q87" s="5">
        <f t="shared" si="22"/>
        <v>0</v>
      </c>
      <c r="R87" s="5">
        <f t="shared" si="22"/>
        <v>0</v>
      </c>
      <c r="S87" s="5">
        <f t="shared" si="22"/>
        <v>370193.08</v>
      </c>
      <c r="T87" s="5">
        <f t="shared" si="22"/>
        <v>182911.36000000002</v>
      </c>
      <c r="U87" s="13">
        <f t="shared" si="22"/>
        <v>20753636.440000001</v>
      </c>
    </row>
    <row r="88" spans="1:21" x14ac:dyDescent="0.25">
      <c r="A88" s="24"/>
      <c r="B88" s="32"/>
      <c r="C88" s="33"/>
      <c r="D88" s="33"/>
      <c r="E88" s="33"/>
      <c r="F88" s="33"/>
      <c r="G88" s="33"/>
      <c r="H88" s="33"/>
      <c r="I88" s="33"/>
      <c r="J88" s="34"/>
      <c r="K88" s="32"/>
      <c r="L88" s="33"/>
      <c r="M88" s="33"/>
      <c r="N88" s="33"/>
      <c r="O88" s="33"/>
      <c r="P88" s="33"/>
      <c r="Q88" s="33"/>
      <c r="R88" s="33"/>
      <c r="S88" s="33"/>
      <c r="T88" s="33"/>
      <c r="U88" s="34"/>
    </row>
    <row r="89" spans="1:21" x14ac:dyDescent="0.25">
      <c r="A89" s="22" t="s">
        <v>174</v>
      </c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5" t="s">
        <v>149</v>
      </c>
      <c r="B90" s="14">
        <v>909258</v>
      </c>
      <c r="C90" s="6">
        <v>908660</v>
      </c>
      <c r="D90" s="6">
        <v>2657373</v>
      </c>
      <c r="E90" s="6">
        <v>2313510</v>
      </c>
      <c r="F90" s="6">
        <v>0</v>
      </c>
      <c r="G90" s="6">
        <v>825324</v>
      </c>
      <c r="H90" s="6">
        <v>0</v>
      </c>
      <c r="I90" s="6">
        <v>0</v>
      </c>
      <c r="J90" s="15">
        <v>7614125</v>
      </c>
      <c r="K90" s="14">
        <v>618317</v>
      </c>
      <c r="L90" s="6">
        <v>432460</v>
      </c>
      <c r="M90" s="6">
        <v>930745</v>
      </c>
      <c r="N90" s="6">
        <v>1290865</v>
      </c>
      <c r="O90" s="6">
        <v>0</v>
      </c>
      <c r="P90" s="6">
        <v>522918</v>
      </c>
      <c r="Q90" s="6">
        <v>0</v>
      </c>
      <c r="R90" s="6">
        <v>0</v>
      </c>
      <c r="S90" s="6">
        <v>77207.460000000006</v>
      </c>
      <c r="T90" s="6">
        <v>-118711.59</v>
      </c>
      <c r="U90" s="15">
        <v>3753800.87</v>
      </c>
    </row>
    <row r="91" spans="1:21" x14ac:dyDescent="0.25">
      <c r="A91" s="25" t="s">
        <v>150</v>
      </c>
      <c r="B91" s="14">
        <v>644478</v>
      </c>
      <c r="C91" s="6">
        <v>893579</v>
      </c>
      <c r="D91" s="6">
        <v>2817088</v>
      </c>
      <c r="E91" s="6">
        <v>2494134</v>
      </c>
      <c r="F91" s="6">
        <v>0</v>
      </c>
      <c r="G91" s="6">
        <v>45272</v>
      </c>
      <c r="H91" s="6">
        <v>0</v>
      </c>
      <c r="I91" s="6">
        <v>0</v>
      </c>
      <c r="J91" s="15">
        <v>6894551</v>
      </c>
      <c r="K91" s="14">
        <v>459679</v>
      </c>
      <c r="L91" s="6">
        <v>461129</v>
      </c>
      <c r="M91" s="6">
        <v>1375525</v>
      </c>
      <c r="N91" s="6">
        <v>1355287</v>
      </c>
      <c r="O91" s="6">
        <v>0</v>
      </c>
      <c r="P91" s="6">
        <v>29492</v>
      </c>
      <c r="Q91" s="6">
        <v>0</v>
      </c>
      <c r="R91" s="6">
        <v>0</v>
      </c>
      <c r="S91" s="6">
        <v>60617.84</v>
      </c>
      <c r="T91" s="6">
        <v>60546.42</v>
      </c>
      <c r="U91" s="15">
        <v>3802276.26</v>
      </c>
    </row>
    <row r="92" spans="1:21" x14ac:dyDescent="0.25">
      <c r="A92" s="25" t="s">
        <v>151</v>
      </c>
      <c r="B92" s="14">
        <v>1165883</v>
      </c>
      <c r="C92" s="6">
        <v>982229</v>
      </c>
      <c r="D92" s="6">
        <v>1642987</v>
      </c>
      <c r="E92" s="6">
        <v>2367631</v>
      </c>
      <c r="F92" s="6">
        <v>0</v>
      </c>
      <c r="G92" s="6">
        <v>424772</v>
      </c>
      <c r="H92" s="6">
        <v>0</v>
      </c>
      <c r="I92" s="6">
        <v>0</v>
      </c>
      <c r="J92" s="15">
        <v>6583502</v>
      </c>
      <c r="K92" s="14">
        <v>860482</v>
      </c>
      <c r="L92" s="6">
        <v>508029</v>
      </c>
      <c r="M92" s="6">
        <v>691094</v>
      </c>
      <c r="N92" s="6">
        <v>1339057</v>
      </c>
      <c r="O92" s="6">
        <v>0</v>
      </c>
      <c r="P92" s="6">
        <v>254602</v>
      </c>
      <c r="Q92" s="6">
        <v>0</v>
      </c>
      <c r="R92" s="6">
        <v>0</v>
      </c>
      <c r="S92" s="6">
        <v>57540.42</v>
      </c>
      <c r="T92" s="6">
        <v>53676.58</v>
      </c>
      <c r="U92" s="15">
        <v>3764481</v>
      </c>
    </row>
    <row r="93" spans="1:21" x14ac:dyDescent="0.25">
      <c r="A93" s="25" t="s">
        <v>152</v>
      </c>
      <c r="B93" s="14">
        <v>1676248</v>
      </c>
      <c r="C93" s="6">
        <v>1451334</v>
      </c>
      <c r="D93" s="6">
        <v>1400155</v>
      </c>
      <c r="E93" s="6">
        <v>2714795</v>
      </c>
      <c r="F93" s="6">
        <v>0</v>
      </c>
      <c r="G93" s="6">
        <v>338417</v>
      </c>
      <c r="H93" s="6">
        <v>546</v>
      </c>
      <c r="I93" s="6">
        <v>0</v>
      </c>
      <c r="J93" s="15">
        <v>7581495</v>
      </c>
      <c r="K93" s="14">
        <v>1364148</v>
      </c>
      <c r="L93" s="6">
        <v>906874</v>
      </c>
      <c r="M93" s="6">
        <v>372883</v>
      </c>
      <c r="N93" s="6">
        <v>1583430</v>
      </c>
      <c r="O93" s="6">
        <v>0</v>
      </c>
      <c r="P93" s="6">
        <v>230043</v>
      </c>
      <c r="Q93" s="6">
        <v>0</v>
      </c>
      <c r="R93" s="6">
        <v>0</v>
      </c>
      <c r="S93" s="6">
        <v>61343.03</v>
      </c>
      <c r="T93" s="6">
        <v>66323.199999999997</v>
      </c>
      <c r="U93" s="15">
        <v>4585044.2300000004</v>
      </c>
    </row>
    <row r="94" spans="1:21" x14ac:dyDescent="0.25">
      <c r="A94" s="22" t="s">
        <v>159</v>
      </c>
      <c r="B94" s="12">
        <f t="shared" ref="B94:J94" si="23">SUM(B90:B93)</f>
        <v>4395867</v>
      </c>
      <c r="C94" s="5">
        <f t="shared" si="23"/>
        <v>4235802</v>
      </c>
      <c r="D94" s="5">
        <f t="shared" si="23"/>
        <v>8517603</v>
      </c>
      <c r="E94" s="5">
        <f t="shared" si="23"/>
        <v>9890070</v>
      </c>
      <c r="F94" s="5">
        <f t="shared" si="23"/>
        <v>0</v>
      </c>
      <c r="G94" s="5">
        <f t="shared" si="23"/>
        <v>1633785</v>
      </c>
      <c r="H94" s="5">
        <f t="shared" si="23"/>
        <v>546</v>
      </c>
      <c r="I94" s="5">
        <f t="shared" si="23"/>
        <v>0</v>
      </c>
      <c r="J94" s="13">
        <f t="shared" si="23"/>
        <v>28673673</v>
      </c>
      <c r="K94" s="12">
        <f t="shared" ref="K94:U94" si="24">SUM(K90:K93)</f>
        <v>3302626</v>
      </c>
      <c r="L94" s="5">
        <f t="shared" si="24"/>
        <v>2308492</v>
      </c>
      <c r="M94" s="5">
        <f t="shared" si="24"/>
        <v>3370247</v>
      </c>
      <c r="N94" s="5">
        <f t="shared" si="24"/>
        <v>5568639</v>
      </c>
      <c r="O94" s="5">
        <f t="shared" si="24"/>
        <v>0</v>
      </c>
      <c r="P94" s="5">
        <f t="shared" si="24"/>
        <v>1037055</v>
      </c>
      <c r="Q94" s="5">
        <f t="shared" si="24"/>
        <v>0</v>
      </c>
      <c r="R94" s="5">
        <f t="shared" si="24"/>
        <v>0</v>
      </c>
      <c r="S94" s="5">
        <f t="shared" si="24"/>
        <v>256708.74999999997</v>
      </c>
      <c r="T94" s="5">
        <f t="shared" si="24"/>
        <v>61834.61</v>
      </c>
      <c r="U94" s="13">
        <f t="shared" si="24"/>
        <v>15905602.359999999</v>
      </c>
    </row>
    <row r="95" spans="1:21" x14ac:dyDescent="0.25">
      <c r="A95" s="24"/>
      <c r="B95" s="32"/>
      <c r="C95" s="33"/>
      <c r="D95" s="33"/>
      <c r="E95" s="33"/>
      <c r="F95" s="33"/>
      <c r="G95" s="33"/>
      <c r="H95" s="33"/>
      <c r="I95" s="33"/>
      <c r="J95" s="34"/>
      <c r="K95" s="32"/>
      <c r="L95" s="33"/>
      <c r="M95" s="33"/>
      <c r="N95" s="33"/>
      <c r="O95" s="33"/>
      <c r="P95" s="33"/>
      <c r="Q95" s="33"/>
      <c r="R95" s="33"/>
      <c r="S95" s="33"/>
      <c r="T95" s="33"/>
      <c r="U95" s="34"/>
    </row>
    <row r="96" spans="1:21" x14ac:dyDescent="0.25">
      <c r="A96" s="22" t="s">
        <v>175</v>
      </c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5" t="s">
        <v>149</v>
      </c>
      <c r="B97" s="14">
        <v>5942690</v>
      </c>
      <c r="C97" s="6">
        <v>0</v>
      </c>
      <c r="D97" s="6">
        <v>16857111</v>
      </c>
      <c r="E97" s="6">
        <v>0</v>
      </c>
      <c r="F97" s="6">
        <v>0</v>
      </c>
      <c r="G97" s="6">
        <v>7862775</v>
      </c>
      <c r="H97" s="6">
        <v>0</v>
      </c>
      <c r="I97" s="6">
        <v>0</v>
      </c>
      <c r="J97" s="15">
        <v>30662576</v>
      </c>
      <c r="K97" s="14">
        <v>5219845</v>
      </c>
      <c r="L97" s="6">
        <v>0</v>
      </c>
      <c r="M97" s="6">
        <v>13704097</v>
      </c>
      <c r="N97" s="6">
        <v>0</v>
      </c>
      <c r="O97" s="6">
        <v>0</v>
      </c>
      <c r="P97" s="6">
        <v>6094066</v>
      </c>
      <c r="Q97" s="6">
        <v>0</v>
      </c>
      <c r="R97" s="6">
        <v>0</v>
      </c>
      <c r="S97" s="6">
        <v>-297134</v>
      </c>
      <c r="T97" s="6">
        <v>6667</v>
      </c>
      <c r="U97" s="15">
        <v>24727541</v>
      </c>
    </row>
    <row r="98" spans="1:21" x14ac:dyDescent="0.25">
      <c r="A98" s="25" t="s">
        <v>150</v>
      </c>
      <c r="B98" s="14">
        <v>7062812</v>
      </c>
      <c r="C98" s="6">
        <v>0</v>
      </c>
      <c r="D98" s="6">
        <v>21526754</v>
      </c>
      <c r="E98" s="6">
        <v>0</v>
      </c>
      <c r="F98" s="6">
        <v>0</v>
      </c>
      <c r="G98" s="6">
        <v>6695251</v>
      </c>
      <c r="H98" s="6">
        <v>-146193</v>
      </c>
      <c r="I98" s="6">
        <v>0</v>
      </c>
      <c r="J98" s="15">
        <v>35138624</v>
      </c>
      <c r="K98" s="14">
        <v>6027507</v>
      </c>
      <c r="L98" s="6">
        <v>0</v>
      </c>
      <c r="M98" s="6">
        <v>17820813</v>
      </c>
      <c r="N98" s="6">
        <v>0</v>
      </c>
      <c r="O98" s="6">
        <v>0</v>
      </c>
      <c r="P98" s="6">
        <v>5467380</v>
      </c>
      <c r="Q98" s="6">
        <v>0</v>
      </c>
      <c r="R98" s="6">
        <v>0</v>
      </c>
      <c r="S98" s="6">
        <v>141007</v>
      </c>
      <c r="T98" s="6">
        <v>-14257</v>
      </c>
      <c r="U98" s="15">
        <v>29442450</v>
      </c>
    </row>
    <row r="99" spans="1:21" x14ac:dyDescent="0.25">
      <c r="A99" s="25" t="s">
        <v>151</v>
      </c>
      <c r="B99" s="14">
        <v>5978864</v>
      </c>
      <c r="C99" s="6">
        <v>0</v>
      </c>
      <c r="D99" s="6">
        <v>26436664</v>
      </c>
      <c r="E99" s="6">
        <v>0</v>
      </c>
      <c r="F99" s="6">
        <v>0</v>
      </c>
      <c r="G99" s="6">
        <v>5009138</v>
      </c>
      <c r="H99" s="6">
        <v>452174</v>
      </c>
      <c r="I99" s="6">
        <v>0</v>
      </c>
      <c r="J99" s="15">
        <v>37876840</v>
      </c>
      <c r="K99" s="14">
        <v>4920575</v>
      </c>
      <c r="L99" s="6">
        <v>0</v>
      </c>
      <c r="M99" s="6">
        <v>21970430</v>
      </c>
      <c r="N99" s="6">
        <v>0</v>
      </c>
      <c r="O99" s="6">
        <v>0</v>
      </c>
      <c r="P99" s="6">
        <v>4089476</v>
      </c>
      <c r="Q99" s="6">
        <v>0</v>
      </c>
      <c r="R99" s="6">
        <v>0</v>
      </c>
      <c r="S99" s="6">
        <v>56769</v>
      </c>
      <c r="T99" s="6">
        <v>456735</v>
      </c>
      <c r="U99" s="15">
        <v>31493985</v>
      </c>
    </row>
    <row r="100" spans="1:21" x14ac:dyDescent="0.25">
      <c r="A100" s="25" t="s">
        <v>152</v>
      </c>
      <c r="B100" s="14">
        <v>8459168</v>
      </c>
      <c r="C100" s="6">
        <v>0</v>
      </c>
      <c r="D100" s="6">
        <v>21702773</v>
      </c>
      <c r="E100" s="6">
        <v>0</v>
      </c>
      <c r="F100" s="6">
        <v>0</v>
      </c>
      <c r="G100" s="6">
        <v>4152147</v>
      </c>
      <c r="H100" s="6">
        <v>1687375</v>
      </c>
      <c r="I100" s="6">
        <v>0</v>
      </c>
      <c r="J100" s="15">
        <v>36001463</v>
      </c>
      <c r="K100" s="14">
        <v>7364203</v>
      </c>
      <c r="L100" s="6">
        <v>0</v>
      </c>
      <c r="M100" s="6">
        <v>18120503</v>
      </c>
      <c r="N100" s="6">
        <v>0</v>
      </c>
      <c r="O100" s="6">
        <v>0</v>
      </c>
      <c r="P100" s="6">
        <v>2714583</v>
      </c>
      <c r="Q100" s="6">
        <v>0</v>
      </c>
      <c r="R100" s="6">
        <v>0</v>
      </c>
      <c r="S100" s="6">
        <v>399685</v>
      </c>
      <c r="T100" s="6">
        <v>1680873</v>
      </c>
      <c r="U100" s="15">
        <v>30279847</v>
      </c>
    </row>
    <row r="101" spans="1:21" x14ac:dyDescent="0.25">
      <c r="A101" s="22" t="s">
        <v>159</v>
      </c>
      <c r="B101" s="12">
        <f t="shared" ref="B101:J101" si="25">SUM(B97:B100)</f>
        <v>27443534</v>
      </c>
      <c r="C101" s="5">
        <f t="shared" si="25"/>
        <v>0</v>
      </c>
      <c r="D101" s="5">
        <f t="shared" si="25"/>
        <v>86523302</v>
      </c>
      <c r="E101" s="5">
        <f t="shared" si="25"/>
        <v>0</v>
      </c>
      <c r="F101" s="5">
        <f t="shared" si="25"/>
        <v>0</v>
      </c>
      <c r="G101" s="5">
        <f t="shared" si="25"/>
        <v>23719311</v>
      </c>
      <c r="H101" s="5">
        <f t="shared" si="25"/>
        <v>1993356</v>
      </c>
      <c r="I101" s="5">
        <f t="shared" si="25"/>
        <v>0</v>
      </c>
      <c r="J101" s="13">
        <f t="shared" si="25"/>
        <v>139679503</v>
      </c>
      <c r="K101" s="12">
        <f t="shared" ref="K101:U101" si="26">SUM(K97:K100)</f>
        <v>23532130</v>
      </c>
      <c r="L101" s="5">
        <f t="shared" si="26"/>
        <v>0</v>
      </c>
      <c r="M101" s="5">
        <f t="shared" si="26"/>
        <v>71615843</v>
      </c>
      <c r="N101" s="5">
        <f t="shared" si="26"/>
        <v>0</v>
      </c>
      <c r="O101" s="5">
        <f t="shared" si="26"/>
        <v>0</v>
      </c>
      <c r="P101" s="5">
        <f t="shared" si="26"/>
        <v>18365505</v>
      </c>
      <c r="Q101" s="5">
        <f t="shared" si="26"/>
        <v>0</v>
      </c>
      <c r="R101" s="5">
        <f t="shared" si="26"/>
        <v>0</v>
      </c>
      <c r="S101" s="5">
        <f t="shared" si="26"/>
        <v>300327</v>
      </c>
      <c r="T101" s="5">
        <f t="shared" si="26"/>
        <v>2130018</v>
      </c>
      <c r="U101" s="13">
        <f t="shared" si="26"/>
        <v>115943823</v>
      </c>
    </row>
    <row r="102" spans="1:21" x14ac:dyDescent="0.25">
      <c r="A102" s="24"/>
      <c r="B102" s="32"/>
      <c r="C102" s="33"/>
      <c r="D102" s="33"/>
      <c r="E102" s="33"/>
      <c r="F102" s="33"/>
      <c r="G102" s="33"/>
      <c r="H102" s="33"/>
      <c r="I102" s="33"/>
      <c r="J102" s="34"/>
      <c r="K102" s="32"/>
      <c r="L102" s="33"/>
      <c r="M102" s="33"/>
      <c r="N102" s="33"/>
      <c r="O102" s="33"/>
      <c r="P102" s="33"/>
      <c r="Q102" s="33"/>
      <c r="R102" s="33"/>
      <c r="S102" s="33"/>
      <c r="T102" s="33"/>
      <c r="U102" s="34"/>
    </row>
    <row r="103" spans="1:21" x14ac:dyDescent="0.25">
      <c r="A103" s="22" t="s">
        <v>176</v>
      </c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5" t="s">
        <v>149</v>
      </c>
      <c r="B104" s="14">
        <v>4918915</v>
      </c>
      <c r="C104" s="6">
        <v>0</v>
      </c>
      <c r="D104" s="6">
        <v>16222128</v>
      </c>
      <c r="E104" s="6">
        <v>0</v>
      </c>
      <c r="F104" s="6">
        <v>0</v>
      </c>
      <c r="G104" s="6">
        <v>9624962</v>
      </c>
      <c r="H104" s="6">
        <v>416815</v>
      </c>
      <c r="I104" s="6">
        <v>0</v>
      </c>
      <c r="J104" s="15">
        <v>31182820</v>
      </c>
      <c r="K104" s="14">
        <v>4199611</v>
      </c>
      <c r="L104" s="6">
        <v>0</v>
      </c>
      <c r="M104" s="6">
        <v>13066046</v>
      </c>
      <c r="N104" s="6">
        <v>0</v>
      </c>
      <c r="O104" s="6">
        <v>0</v>
      </c>
      <c r="P104" s="6">
        <v>7501379</v>
      </c>
      <c r="Q104" s="6">
        <v>0</v>
      </c>
      <c r="R104" s="6">
        <v>0</v>
      </c>
      <c r="S104" s="6">
        <v>339399</v>
      </c>
      <c r="T104" s="6">
        <v>440708</v>
      </c>
      <c r="U104" s="15">
        <v>25547143</v>
      </c>
    </row>
    <row r="105" spans="1:21" x14ac:dyDescent="0.25">
      <c r="A105" s="25" t="s">
        <v>150</v>
      </c>
      <c r="B105" s="14">
        <v>4990619</v>
      </c>
      <c r="C105" s="6">
        <v>0</v>
      </c>
      <c r="D105" s="6">
        <v>20161733</v>
      </c>
      <c r="E105" s="6">
        <v>0</v>
      </c>
      <c r="F105" s="6">
        <v>0</v>
      </c>
      <c r="G105" s="6">
        <v>10048244</v>
      </c>
      <c r="H105" s="6">
        <v>435668</v>
      </c>
      <c r="I105" s="6">
        <v>0</v>
      </c>
      <c r="J105" s="15">
        <v>35636264</v>
      </c>
      <c r="K105" s="14">
        <v>4214858</v>
      </c>
      <c r="L105" s="6">
        <v>0</v>
      </c>
      <c r="M105" s="6">
        <v>16404635</v>
      </c>
      <c r="N105" s="6">
        <v>0</v>
      </c>
      <c r="O105" s="6">
        <v>0</v>
      </c>
      <c r="P105" s="6">
        <v>7970755</v>
      </c>
      <c r="Q105" s="6">
        <v>0</v>
      </c>
      <c r="R105" s="6">
        <v>0</v>
      </c>
      <c r="S105" s="6">
        <v>2094242</v>
      </c>
      <c r="T105" s="6">
        <v>-1068494</v>
      </c>
      <c r="U105" s="15">
        <v>29615996</v>
      </c>
    </row>
    <row r="106" spans="1:21" x14ac:dyDescent="0.25">
      <c r="A106" s="25" t="s">
        <v>151</v>
      </c>
      <c r="B106" s="14">
        <v>2731176</v>
      </c>
      <c r="C106" s="6">
        <v>0</v>
      </c>
      <c r="D106" s="6">
        <v>26019842</v>
      </c>
      <c r="E106" s="6">
        <v>0</v>
      </c>
      <c r="F106" s="6">
        <v>0</v>
      </c>
      <c r="G106" s="6">
        <v>8454667</v>
      </c>
      <c r="H106" s="6">
        <v>726201</v>
      </c>
      <c r="I106" s="6">
        <v>0</v>
      </c>
      <c r="J106" s="15">
        <v>37931886</v>
      </c>
      <c r="K106" s="14">
        <v>2257025</v>
      </c>
      <c r="L106" s="6">
        <v>0</v>
      </c>
      <c r="M106" s="6">
        <v>21456428</v>
      </c>
      <c r="N106" s="6">
        <v>0</v>
      </c>
      <c r="O106" s="6">
        <v>0</v>
      </c>
      <c r="P106" s="6">
        <v>6809196</v>
      </c>
      <c r="Q106" s="6">
        <v>0</v>
      </c>
      <c r="R106" s="6">
        <v>0</v>
      </c>
      <c r="S106" s="6">
        <v>-330176</v>
      </c>
      <c r="T106" s="6">
        <v>710436</v>
      </c>
      <c r="U106" s="15">
        <v>30902909</v>
      </c>
    </row>
    <row r="107" spans="1:21" x14ac:dyDescent="0.25">
      <c r="A107" s="25" t="s">
        <v>152</v>
      </c>
      <c r="B107" s="14">
        <v>3530767</v>
      </c>
      <c r="C107" s="6">
        <v>0</v>
      </c>
      <c r="D107" s="6">
        <v>26645451</v>
      </c>
      <c r="E107" s="6">
        <v>0</v>
      </c>
      <c r="F107" s="6">
        <v>0</v>
      </c>
      <c r="G107" s="6">
        <v>7569152</v>
      </c>
      <c r="H107" s="6">
        <v>336460</v>
      </c>
      <c r="I107" s="6">
        <v>0</v>
      </c>
      <c r="J107" s="15">
        <v>38081830</v>
      </c>
      <c r="K107" s="14">
        <v>2895180</v>
      </c>
      <c r="L107" s="6">
        <v>0</v>
      </c>
      <c r="M107" s="6">
        <v>21929368</v>
      </c>
      <c r="N107" s="6">
        <v>0</v>
      </c>
      <c r="O107" s="6">
        <v>0</v>
      </c>
      <c r="P107" s="6">
        <v>5908850</v>
      </c>
      <c r="Q107" s="6">
        <v>0</v>
      </c>
      <c r="R107" s="6">
        <v>0</v>
      </c>
      <c r="S107" s="6">
        <v>659343</v>
      </c>
      <c r="T107" s="6">
        <v>-547891</v>
      </c>
      <c r="U107" s="15">
        <v>30844850</v>
      </c>
    </row>
    <row r="108" spans="1:21" x14ac:dyDescent="0.25">
      <c r="A108" s="22" t="s">
        <v>159</v>
      </c>
      <c r="B108" s="12">
        <f t="shared" ref="B108:J108" si="27">SUM(B104:B107)</f>
        <v>16171477</v>
      </c>
      <c r="C108" s="5">
        <f t="shared" si="27"/>
        <v>0</v>
      </c>
      <c r="D108" s="5">
        <f t="shared" si="27"/>
        <v>89049154</v>
      </c>
      <c r="E108" s="5">
        <f t="shared" si="27"/>
        <v>0</v>
      </c>
      <c r="F108" s="5">
        <f t="shared" si="27"/>
        <v>0</v>
      </c>
      <c r="G108" s="5">
        <f t="shared" si="27"/>
        <v>35697025</v>
      </c>
      <c r="H108" s="5">
        <f t="shared" si="27"/>
        <v>1915144</v>
      </c>
      <c r="I108" s="5">
        <f t="shared" si="27"/>
        <v>0</v>
      </c>
      <c r="J108" s="13">
        <f t="shared" si="27"/>
        <v>142832800</v>
      </c>
      <c r="K108" s="12">
        <f t="shared" ref="K108:U108" si="28">SUM(K104:K107)</f>
        <v>13566674</v>
      </c>
      <c r="L108" s="5">
        <f t="shared" si="28"/>
        <v>0</v>
      </c>
      <c r="M108" s="5">
        <f t="shared" si="28"/>
        <v>72856477</v>
      </c>
      <c r="N108" s="5">
        <f t="shared" si="28"/>
        <v>0</v>
      </c>
      <c r="O108" s="5">
        <f t="shared" si="28"/>
        <v>0</v>
      </c>
      <c r="P108" s="5">
        <f t="shared" si="28"/>
        <v>28190180</v>
      </c>
      <c r="Q108" s="5">
        <f t="shared" si="28"/>
        <v>0</v>
      </c>
      <c r="R108" s="5">
        <f t="shared" si="28"/>
        <v>0</v>
      </c>
      <c r="S108" s="5">
        <f t="shared" si="28"/>
        <v>2762808</v>
      </c>
      <c r="T108" s="5">
        <f t="shared" si="28"/>
        <v>-465241</v>
      </c>
      <c r="U108" s="13">
        <f t="shared" si="28"/>
        <v>116910898</v>
      </c>
    </row>
    <row r="109" spans="1:21" x14ac:dyDescent="0.25">
      <c r="A109" s="24"/>
      <c r="B109" s="32"/>
      <c r="C109" s="33"/>
      <c r="D109" s="33"/>
      <c r="E109" s="33"/>
      <c r="F109" s="33"/>
      <c r="G109" s="33"/>
      <c r="H109" s="33"/>
      <c r="I109" s="33"/>
      <c r="J109" s="34"/>
      <c r="K109" s="32"/>
      <c r="L109" s="33"/>
      <c r="M109" s="33"/>
      <c r="N109" s="33"/>
      <c r="O109" s="33"/>
      <c r="P109" s="33"/>
      <c r="Q109" s="33"/>
      <c r="R109" s="33"/>
      <c r="S109" s="33"/>
      <c r="T109" s="33"/>
      <c r="U109" s="34"/>
    </row>
    <row r="110" spans="1:21" x14ac:dyDescent="0.25">
      <c r="A110" s="22" t="s">
        <v>177</v>
      </c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5" t="s">
        <v>149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150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159</v>
      </c>
      <c r="B115" s="12">
        <f t="shared" ref="B115:J115" si="29">SUM(B111:B114)</f>
        <v>0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13">
        <f t="shared" si="29"/>
        <v>0</v>
      </c>
      <c r="K115" s="12">
        <f t="shared" ref="K115:U115" si="30">SUM(K111:K114)</f>
        <v>0</v>
      </c>
      <c r="L115" s="5">
        <f t="shared" si="30"/>
        <v>0</v>
      </c>
      <c r="M115" s="5">
        <f t="shared" si="30"/>
        <v>0</v>
      </c>
      <c r="N115" s="5">
        <f t="shared" si="30"/>
        <v>0</v>
      </c>
      <c r="O115" s="5">
        <f t="shared" si="30"/>
        <v>0</v>
      </c>
      <c r="P115" s="5">
        <f t="shared" si="30"/>
        <v>0</v>
      </c>
      <c r="Q115" s="5">
        <f t="shared" si="30"/>
        <v>0</v>
      </c>
      <c r="R115" s="5">
        <f t="shared" si="30"/>
        <v>0</v>
      </c>
      <c r="S115" s="5">
        <f t="shared" si="30"/>
        <v>0</v>
      </c>
      <c r="T115" s="5">
        <f t="shared" si="30"/>
        <v>0</v>
      </c>
      <c r="U115" s="13">
        <f t="shared" si="30"/>
        <v>0</v>
      </c>
    </row>
    <row r="116" spans="1:21" x14ac:dyDescent="0.25">
      <c r="A116" s="24"/>
      <c r="B116" s="32"/>
      <c r="C116" s="33"/>
      <c r="D116" s="33"/>
      <c r="E116" s="33"/>
      <c r="F116" s="33"/>
      <c r="G116" s="33"/>
      <c r="H116" s="33"/>
      <c r="I116" s="33"/>
      <c r="J116" s="34"/>
      <c r="K116" s="32"/>
      <c r="L116" s="33"/>
      <c r="M116" s="33"/>
      <c r="N116" s="33"/>
      <c r="O116" s="33"/>
      <c r="P116" s="33"/>
      <c r="Q116" s="33"/>
      <c r="R116" s="33"/>
      <c r="S116" s="33"/>
      <c r="T116" s="33"/>
      <c r="U116" s="34"/>
    </row>
    <row r="117" spans="1:21" x14ac:dyDescent="0.25">
      <c r="A117" s="22" t="s">
        <v>178</v>
      </c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5" t="s">
        <v>149</v>
      </c>
      <c r="B118" s="14">
        <v>29547</v>
      </c>
      <c r="C118" s="6">
        <v>0</v>
      </c>
      <c r="D118" s="6">
        <v>12776192</v>
      </c>
      <c r="E118" s="6">
        <v>0</v>
      </c>
      <c r="F118" s="6">
        <v>0</v>
      </c>
      <c r="G118" s="6">
        <v>1473515</v>
      </c>
      <c r="H118" s="6">
        <v>100361</v>
      </c>
      <c r="I118" s="6">
        <v>0</v>
      </c>
      <c r="J118" s="15">
        <v>14379615</v>
      </c>
      <c r="K118" s="14">
        <v>-18927</v>
      </c>
      <c r="L118" s="6">
        <v>0</v>
      </c>
      <c r="M118" s="6">
        <v>4509479</v>
      </c>
      <c r="N118" s="6">
        <v>0</v>
      </c>
      <c r="O118" s="6">
        <v>0</v>
      </c>
      <c r="P118" s="6">
        <v>740924</v>
      </c>
      <c r="Q118" s="6">
        <v>-1279</v>
      </c>
      <c r="R118" s="6">
        <v>0</v>
      </c>
      <c r="S118" s="6">
        <v>84840</v>
      </c>
      <c r="T118" s="6">
        <v>0</v>
      </c>
      <c r="U118" s="15">
        <v>5315037</v>
      </c>
    </row>
    <row r="119" spans="1:21" x14ac:dyDescent="0.25">
      <c r="A119" s="25" t="s">
        <v>150</v>
      </c>
      <c r="B119" s="14">
        <v>194436</v>
      </c>
      <c r="C119" s="6">
        <v>0</v>
      </c>
      <c r="D119" s="6">
        <v>12710726</v>
      </c>
      <c r="E119" s="6">
        <v>0</v>
      </c>
      <c r="F119" s="6">
        <v>0</v>
      </c>
      <c r="G119" s="6">
        <v>1964871</v>
      </c>
      <c r="H119" s="6">
        <v>-77971</v>
      </c>
      <c r="I119" s="6">
        <v>0</v>
      </c>
      <c r="J119" s="15">
        <v>14792062</v>
      </c>
      <c r="K119" s="14">
        <v>186043</v>
      </c>
      <c r="L119" s="6">
        <v>0</v>
      </c>
      <c r="M119" s="6">
        <v>5015037</v>
      </c>
      <c r="N119" s="6">
        <v>0</v>
      </c>
      <c r="O119" s="6">
        <v>0</v>
      </c>
      <c r="P119" s="6">
        <v>865675</v>
      </c>
      <c r="Q119" s="6">
        <v>-26079</v>
      </c>
      <c r="R119" s="6">
        <v>0</v>
      </c>
      <c r="S119" s="6">
        <v>87273</v>
      </c>
      <c r="T119" s="6">
        <v>0</v>
      </c>
      <c r="U119" s="15">
        <v>6127949</v>
      </c>
    </row>
    <row r="120" spans="1:21" x14ac:dyDescent="0.25">
      <c r="A120" s="25" t="s">
        <v>151</v>
      </c>
      <c r="B120" s="14">
        <v>0</v>
      </c>
      <c r="C120" s="6">
        <v>0</v>
      </c>
      <c r="D120" s="6">
        <v>13021130</v>
      </c>
      <c r="E120" s="6">
        <v>0</v>
      </c>
      <c r="F120" s="6">
        <v>0</v>
      </c>
      <c r="G120" s="6">
        <v>1070402</v>
      </c>
      <c r="H120" s="6">
        <v>1808</v>
      </c>
      <c r="I120" s="6">
        <v>0</v>
      </c>
      <c r="J120" s="15">
        <v>14093340</v>
      </c>
      <c r="K120" s="14">
        <v>-55045</v>
      </c>
      <c r="L120" s="6">
        <v>0</v>
      </c>
      <c r="M120" s="6">
        <v>5033684</v>
      </c>
      <c r="N120" s="6">
        <v>0</v>
      </c>
      <c r="O120" s="6">
        <v>0</v>
      </c>
      <c r="P120" s="6">
        <v>556696</v>
      </c>
      <c r="Q120" s="6">
        <v>1234</v>
      </c>
      <c r="R120" s="6">
        <v>0</v>
      </c>
      <c r="S120" s="6">
        <v>79811</v>
      </c>
      <c r="T120" s="6">
        <v>0</v>
      </c>
      <c r="U120" s="15">
        <v>5616380</v>
      </c>
    </row>
    <row r="121" spans="1:21" x14ac:dyDescent="0.25">
      <c r="A121" s="25" t="s">
        <v>152</v>
      </c>
      <c r="B121" s="14">
        <v>103865</v>
      </c>
      <c r="C121" s="6">
        <v>0</v>
      </c>
      <c r="D121" s="6">
        <v>12286687</v>
      </c>
      <c r="E121" s="6">
        <v>0</v>
      </c>
      <c r="F121" s="6">
        <v>0</v>
      </c>
      <c r="G121" s="6">
        <v>1402982</v>
      </c>
      <c r="H121" s="6">
        <v>0</v>
      </c>
      <c r="I121" s="6">
        <v>0</v>
      </c>
      <c r="J121" s="15">
        <v>13793534</v>
      </c>
      <c r="K121" s="14">
        <v>-3291</v>
      </c>
      <c r="L121" s="6">
        <v>0</v>
      </c>
      <c r="M121" s="6">
        <v>4609801</v>
      </c>
      <c r="N121" s="6">
        <v>0</v>
      </c>
      <c r="O121" s="6">
        <v>0</v>
      </c>
      <c r="P121" s="6">
        <v>552360</v>
      </c>
      <c r="Q121" s="6">
        <v>-101338</v>
      </c>
      <c r="R121" s="6">
        <v>0</v>
      </c>
      <c r="S121" s="6">
        <v>70899</v>
      </c>
      <c r="T121" s="6">
        <v>0</v>
      </c>
      <c r="U121" s="15">
        <v>5128431</v>
      </c>
    </row>
    <row r="122" spans="1:21" x14ac:dyDescent="0.25">
      <c r="A122" s="22" t="s">
        <v>159</v>
      </c>
      <c r="B122" s="12">
        <f t="shared" ref="B122:J122" si="31">SUM(B118:B121)</f>
        <v>327848</v>
      </c>
      <c r="C122" s="5">
        <f t="shared" si="31"/>
        <v>0</v>
      </c>
      <c r="D122" s="5">
        <f t="shared" si="31"/>
        <v>50794735</v>
      </c>
      <c r="E122" s="5">
        <f t="shared" si="31"/>
        <v>0</v>
      </c>
      <c r="F122" s="5">
        <f t="shared" si="31"/>
        <v>0</v>
      </c>
      <c r="G122" s="5">
        <f t="shared" si="31"/>
        <v>5911770</v>
      </c>
      <c r="H122" s="5">
        <f t="shared" si="31"/>
        <v>24198</v>
      </c>
      <c r="I122" s="5">
        <f t="shared" si="31"/>
        <v>0</v>
      </c>
      <c r="J122" s="13">
        <f t="shared" si="31"/>
        <v>57058551</v>
      </c>
      <c r="K122" s="12">
        <f t="shared" ref="K122:U122" si="32">SUM(K118:K121)</f>
        <v>108780</v>
      </c>
      <c r="L122" s="5">
        <f t="shared" si="32"/>
        <v>0</v>
      </c>
      <c r="M122" s="5">
        <f t="shared" si="32"/>
        <v>19168001</v>
      </c>
      <c r="N122" s="5">
        <f t="shared" si="32"/>
        <v>0</v>
      </c>
      <c r="O122" s="5">
        <f t="shared" si="32"/>
        <v>0</v>
      </c>
      <c r="P122" s="5">
        <f t="shared" si="32"/>
        <v>2715655</v>
      </c>
      <c r="Q122" s="5">
        <f t="shared" si="32"/>
        <v>-127462</v>
      </c>
      <c r="R122" s="5">
        <f t="shared" si="32"/>
        <v>0</v>
      </c>
      <c r="S122" s="5">
        <f t="shared" si="32"/>
        <v>322823</v>
      </c>
      <c r="T122" s="5">
        <f t="shared" si="32"/>
        <v>0</v>
      </c>
      <c r="U122" s="13">
        <f t="shared" si="32"/>
        <v>22187797</v>
      </c>
    </row>
    <row r="123" spans="1:21" x14ac:dyDescent="0.25">
      <c r="A123" s="24"/>
      <c r="B123" s="32"/>
      <c r="C123" s="33"/>
      <c r="D123" s="33"/>
      <c r="E123" s="33"/>
      <c r="F123" s="33"/>
      <c r="G123" s="33"/>
      <c r="H123" s="33"/>
      <c r="I123" s="33"/>
      <c r="J123" s="34"/>
      <c r="K123" s="32"/>
      <c r="L123" s="33"/>
      <c r="M123" s="33"/>
      <c r="N123" s="33"/>
      <c r="O123" s="33"/>
      <c r="P123" s="33"/>
      <c r="Q123" s="33"/>
      <c r="R123" s="33"/>
      <c r="S123" s="33"/>
      <c r="T123" s="33"/>
      <c r="U123" s="34"/>
    </row>
    <row r="124" spans="1:21" x14ac:dyDescent="0.25">
      <c r="A124" s="22" t="s">
        <v>179</v>
      </c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5" t="s">
        <v>149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159</v>
      </c>
      <c r="B129" s="12">
        <f t="shared" ref="B129:J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0</v>
      </c>
      <c r="I129" s="5">
        <f t="shared" si="33"/>
        <v>0</v>
      </c>
      <c r="J129" s="13">
        <f t="shared" si="33"/>
        <v>0</v>
      </c>
      <c r="K129" s="12">
        <f t="shared" ref="K129:U129" si="34">SUM(K125:K128)</f>
        <v>0</v>
      </c>
      <c r="L129" s="5">
        <f t="shared" si="34"/>
        <v>0</v>
      </c>
      <c r="M129" s="5">
        <f t="shared" si="34"/>
        <v>0</v>
      </c>
      <c r="N129" s="5">
        <f t="shared" si="34"/>
        <v>0</v>
      </c>
      <c r="O129" s="5">
        <f t="shared" si="34"/>
        <v>0</v>
      </c>
      <c r="P129" s="5">
        <f t="shared" si="34"/>
        <v>0</v>
      </c>
      <c r="Q129" s="5">
        <f t="shared" si="34"/>
        <v>0</v>
      </c>
      <c r="R129" s="5">
        <f t="shared" si="34"/>
        <v>0</v>
      </c>
      <c r="S129" s="5">
        <f t="shared" si="34"/>
        <v>0</v>
      </c>
      <c r="T129" s="5">
        <f t="shared" si="34"/>
        <v>0</v>
      </c>
      <c r="U129" s="13">
        <f t="shared" si="34"/>
        <v>0</v>
      </c>
    </row>
    <row r="130" spans="1:21" x14ac:dyDescent="0.25">
      <c r="A130" s="24"/>
      <c r="B130" s="32"/>
      <c r="C130" s="33"/>
      <c r="D130" s="33"/>
      <c r="E130" s="33"/>
      <c r="F130" s="33"/>
      <c r="G130" s="33"/>
      <c r="H130" s="33"/>
      <c r="I130" s="33"/>
      <c r="J130" s="34"/>
      <c r="K130" s="32"/>
      <c r="L130" s="33"/>
      <c r="M130" s="33"/>
      <c r="N130" s="33"/>
      <c r="O130" s="33"/>
      <c r="P130" s="33"/>
      <c r="Q130" s="33"/>
      <c r="R130" s="33"/>
      <c r="S130" s="33"/>
      <c r="T130" s="33"/>
      <c r="U130" s="34"/>
    </row>
    <row r="131" spans="1:21" x14ac:dyDescent="0.25">
      <c r="A131" s="22" t="s">
        <v>180</v>
      </c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159</v>
      </c>
      <c r="B136" s="12">
        <f t="shared" ref="B136:J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5">
        <f t="shared" si="35"/>
        <v>0</v>
      </c>
      <c r="I136" s="5">
        <f t="shared" si="35"/>
        <v>0</v>
      </c>
      <c r="J136" s="13">
        <f t="shared" si="35"/>
        <v>0</v>
      </c>
      <c r="K136" s="12">
        <f t="shared" ref="K136:U136" si="36">SUM(K132:K135)</f>
        <v>0</v>
      </c>
      <c r="L136" s="5">
        <f t="shared" si="36"/>
        <v>0</v>
      </c>
      <c r="M136" s="5">
        <f t="shared" si="36"/>
        <v>0</v>
      </c>
      <c r="N136" s="5">
        <f t="shared" si="36"/>
        <v>0</v>
      </c>
      <c r="O136" s="5">
        <f t="shared" si="36"/>
        <v>0</v>
      </c>
      <c r="P136" s="5">
        <f t="shared" si="36"/>
        <v>0</v>
      </c>
      <c r="Q136" s="5">
        <f t="shared" si="36"/>
        <v>0</v>
      </c>
      <c r="R136" s="5">
        <f t="shared" si="36"/>
        <v>0</v>
      </c>
      <c r="S136" s="5">
        <f t="shared" si="36"/>
        <v>0</v>
      </c>
      <c r="T136" s="5">
        <f t="shared" si="36"/>
        <v>0</v>
      </c>
      <c r="U136" s="13">
        <f t="shared" si="36"/>
        <v>0</v>
      </c>
    </row>
    <row r="137" spans="1:21" x14ac:dyDescent="0.25">
      <c r="A137" s="24"/>
      <c r="B137" s="32"/>
      <c r="C137" s="33"/>
      <c r="D137" s="33"/>
      <c r="E137" s="33"/>
      <c r="F137" s="33"/>
      <c r="G137" s="33"/>
      <c r="H137" s="33"/>
      <c r="I137" s="33"/>
      <c r="J137" s="34"/>
      <c r="K137" s="32"/>
      <c r="L137" s="33"/>
      <c r="M137" s="33"/>
      <c r="N137" s="33"/>
      <c r="O137" s="33"/>
      <c r="P137" s="33"/>
      <c r="Q137" s="33"/>
      <c r="R137" s="33"/>
      <c r="S137" s="33"/>
      <c r="T137" s="33"/>
      <c r="U137" s="34"/>
    </row>
    <row r="138" spans="1:21" x14ac:dyDescent="0.25">
      <c r="A138" s="22" t="s">
        <v>181</v>
      </c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5" t="s">
        <v>149</v>
      </c>
      <c r="B139" s="14">
        <v>826200</v>
      </c>
      <c r="C139" s="6">
        <v>4253000</v>
      </c>
      <c r="D139" s="6">
        <v>769200</v>
      </c>
      <c r="E139" s="6">
        <v>873000</v>
      </c>
      <c r="F139" s="6">
        <v>339300</v>
      </c>
      <c r="G139" s="6">
        <v>2448000</v>
      </c>
      <c r="H139" s="6">
        <v>93600</v>
      </c>
      <c r="I139" s="6">
        <v>0</v>
      </c>
      <c r="J139" s="15">
        <v>9602300</v>
      </c>
      <c r="K139" s="14">
        <v>641184</v>
      </c>
      <c r="L139" s="6">
        <v>2702015</v>
      </c>
      <c r="M139" s="6">
        <v>326112</v>
      </c>
      <c r="N139" s="6">
        <v>361826</v>
      </c>
      <c r="O139" s="6">
        <v>98335</v>
      </c>
      <c r="P139" s="6">
        <v>1383567</v>
      </c>
      <c r="Q139" s="6">
        <v>50188</v>
      </c>
      <c r="R139" s="6">
        <v>64632</v>
      </c>
      <c r="S139" s="6">
        <v>288591</v>
      </c>
      <c r="T139" s="6">
        <v>78960</v>
      </c>
      <c r="U139" s="15">
        <v>5995410</v>
      </c>
    </row>
    <row r="140" spans="1:21" x14ac:dyDescent="0.25">
      <c r="A140" s="25" t="s">
        <v>150</v>
      </c>
      <c r="B140" s="14">
        <v>916200</v>
      </c>
      <c r="C140" s="6">
        <v>4762800</v>
      </c>
      <c r="D140" s="6">
        <v>640800</v>
      </c>
      <c r="E140" s="6">
        <v>1032000</v>
      </c>
      <c r="F140" s="6">
        <v>246600</v>
      </c>
      <c r="G140" s="6">
        <v>2923200</v>
      </c>
      <c r="H140" s="6">
        <v>41400</v>
      </c>
      <c r="I140" s="6">
        <v>0</v>
      </c>
      <c r="J140" s="15">
        <v>10563000</v>
      </c>
      <c r="K140" s="14">
        <v>679076</v>
      </c>
      <c r="L140" s="6">
        <v>3073565</v>
      </c>
      <c r="M140" s="6">
        <v>236739</v>
      </c>
      <c r="N140" s="6">
        <v>522386</v>
      </c>
      <c r="O140" s="6">
        <v>82542</v>
      </c>
      <c r="P140" s="6">
        <v>1655851</v>
      </c>
      <c r="Q140" s="6">
        <v>23000</v>
      </c>
      <c r="R140" s="6">
        <v>71091</v>
      </c>
      <c r="S140" s="6">
        <v>267857</v>
      </c>
      <c r="T140" s="6">
        <v>98008</v>
      </c>
      <c r="U140" s="15">
        <v>6710115</v>
      </c>
    </row>
    <row r="141" spans="1:21" x14ac:dyDescent="0.25">
      <c r="A141" s="25" t="s">
        <v>151</v>
      </c>
      <c r="B141" s="14">
        <v>896400</v>
      </c>
      <c r="C141" s="6">
        <v>5823000</v>
      </c>
      <c r="D141" s="6">
        <v>807400</v>
      </c>
      <c r="E141" s="6">
        <v>867600</v>
      </c>
      <c r="F141" s="6">
        <v>250200</v>
      </c>
      <c r="G141" s="6">
        <v>2894400</v>
      </c>
      <c r="H141" s="6">
        <v>97200</v>
      </c>
      <c r="I141" s="6">
        <v>0</v>
      </c>
      <c r="J141" s="15">
        <v>11636200</v>
      </c>
      <c r="K141" s="14">
        <v>637486</v>
      </c>
      <c r="L141" s="6">
        <v>3807292</v>
      </c>
      <c r="M141" s="6">
        <v>406026</v>
      </c>
      <c r="N141" s="6">
        <v>450428</v>
      </c>
      <c r="O141" s="6">
        <v>89834</v>
      </c>
      <c r="P141" s="6">
        <v>1636877</v>
      </c>
      <c r="Q141" s="6">
        <v>0</v>
      </c>
      <c r="R141" s="6">
        <v>97397</v>
      </c>
      <c r="S141" s="6">
        <v>249682</v>
      </c>
      <c r="T141" s="6">
        <v>0</v>
      </c>
      <c r="U141" s="15">
        <v>7375022</v>
      </c>
    </row>
    <row r="142" spans="1:21" x14ac:dyDescent="0.25">
      <c r="A142" s="25" t="s">
        <v>152</v>
      </c>
      <c r="B142" s="14">
        <v>1436400</v>
      </c>
      <c r="C142" s="6">
        <v>5475600</v>
      </c>
      <c r="D142" s="6">
        <v>1005800</v>
      </c>
      <c r="E142" s="6">
        <v>698400</v>
      </c>
      <c r="F142" s="6">
        <v>442800</v>
      </c>
      <c r="G142" s="6">
        <v>3097800</v>
      </c>
      <c r="H142" s="6">
        <v>136800</v>
      </c>
      <c r="I142" s="6">
        <v>0</v>
      </c>
      <c r="J142" s="15">
        <v>12293600</v>
      </c>
      <c r="K142" s="14">
        <v>1052619.42</v>
      </c>
      <c r="L142" s="6">
        <v>3552200.46</v>
      </c>
      <c r="M142" s="6">
        <v>479229.31</v>
      </c>
      <c r="N142" s="6">
        <v>315169.42</v>
      </c>
      <c r="O142" s="6">
        <v>199006.38</v>
      </c>
      <c r="P142" s="6">
        <v>2194412.27</v>
      </c>
      <c r="Q142" s="6">
        <v>0</v>
      </c>
      <c r="R142" s="6">
        <v>134022.42000000001</v>
      </c>
      <c r="S142" s="6">
        <v>70220.53</v>
      </c>
      <c r="T142" s="6">
        <v>0</v>
      </c>
      <c r="U142" s="15">
        <v>7996880.21</v>
      </c>
    </row>
    <row r="143" spans="1:21" x14ac:dyDescent="0.25">
      <c r="A143" s="22" t="s">
        <v>159</v>
      </c>
      <c r="B143" s="12">
        <f t="shared" ref="B143:J143" si="37">SUM(B139:B142)</f>
        <v>4075200</v>
      </c>
      <c r="C143" s="5">
        <f t="shared" si="37"/>
        <v>20314400</v>
      </c>
      <c r="D143" s="5">
        <f t="shared" si="37"/>
        <v>3223200</v>
      </c>
      <c r="E143" s="5">
        <f t="shared" si="37"/>
        <v>3471000</v>
      </c>
      <c r="F143" s="5">
        <f t="shared" si="37"/>
        <v>1278900</v>
      </c>
      <c r="G143" s="5">
        <f t="shared" si="37"/>
        <v>11363400</v>
      </c>
      <c r="H143" s="5">
        <f t="shared" si="37"/>
        <v>369000</v>
      </c>
      <c r="I143" s="5">
        <f t="shared" si="37"/>
        <v>0</v>
      </c>
      <c r="J143" s="13">
        <f t="shared" si="37"/>
        <v>44095100</v>
      </c>
      <c r="K143" s="12">
        <f t="shared" ref="K143:U143" si="38">SUM(K139:K142)</f>
        <v>3010365.42</v>
      </c>
      <c r="L143" s="5">
        <f t="shared" si="38"/>
        <v>13135072.460000001</v>
      </c>
      <c r="M143" s="5">
        <f t="shared" si="38"/>
        <v>1448106.31</v>
      </c>
      <c r="N143" s="5">
        <f t="shared" si="38"/>
        <v>1649809.42</v>
      </c>
      <c r="O143" s="5">
        <f t="shared" si="38"/>
        <v>469717.38</v>
      </c>
      <c r="P143" s="5">
        <f t="shared" si="38"/>
        <v>6870707.2699999996</v>
      </c>
      <c r="Q143" s="5">
        <f t="shared" si="38"/>
        <v>73188</v>
      </c>
      <c r="R143" s="5">
        <f t="shared" si="38"/>
        <v>367142.42000000004</v>
      </c>
      <c r="S143" s="5">
        <f t="shared" si="38"/>
        <v>876350.53</v>
      </c>
      <c r="T143" s="5">
        <f t="shared" si="38"/>
        <v>176968</v>
      </c>
      <c r="U143" s="13">
        <f t="shared" si="38"/>
        <v>28077427.210000001</v>
      </c>
    </row>
    <row r="144" spans="1:21" x14ac:dyDescent="0.25">
      <c r="A144" s="24"/>
      <c r="B144" s="32"/>
      <c r="C144" s="33"/>
      <c r="D144" s="33"/>
      <c r="E144" s="33"/>
      <c r="F144" s="33"/>
      <c r="G144" s="33"/>
      <c r="H144" s="33"/>
      <c r="I144" s="33"/>
      <c r="J144" s="34"/>
      <c r="K144" s="32"/>
      <c r="L144" s="33"/>
      <c r="M144" s="33"/>
      <c r="N144" s="33"/>
      <c r="O144" s="33"/>
      <c r="P144" s="33"/>
      <c r="Q144" s="33"/>
      <c r="R144" s="33"/>
      <c r="S144" s="33"/>
      <c r="T144" s="33"/>
      <c r="U144" s="34"/>
    </row>
    <row r="145" spans="1:21" x14ac:dyDescent="0.25">
      <c r="A145" s="22" t="s">
        <v>182</v>
      </c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5" t="s">
        <v>149</v>
      </c>
      <c r="B146" s="14">
        <v>1658720.58</v>
      </c>
      <c r="C146" s="6">
        <v>380145.14</v>
      </c>
      <c r="D146" s="6">
        <v>621798.48</v>
      </c>
      <c r="E146" s="6">
        <v>0</v>
      </c>
      <c r="F146" s="6">
        <v>0</v>
      </c>
      <c r="G146" s="6">
        <v>1721922.68</v>
      </c>
      <c r="H146" s="6">
        <v>3526290.14</v>
      </c>
      <c r="I146" s="6">
        <v>225798.78</v>
      </c>
      <c r="J146" s="15">
        <v>8134675.7999999998</v>
      </c>
      <c r="K146" s="14">
        <v>804909.62</v>
      </c>
      <c r="L146" s="6">
        <v>153294.43</v>
      </c>
      <c r="M146" s="6">
        <v>250336.07</v>
      </c>
      <c r="N146" s="6">
        <v>0</v>
      </c>
      <c r="O146" s="6">
        <v>0</v>
      </c>
      <c r="P146" s="6">
        <v>288.45999999999998</v>
      </c>
      <c r="Q146" s="6">
        <v>459350.47</v>
      </c>
      <c r="R146" s="6">
        <v>0</v>
      </c>
      <c r="S146" s="6">
        <v>0</v>
      </c>
      <c r="T146" s="6">
        <v>195500.04</v>
      </c>
      <c r="U146" s="15">
        <v>1863679.09</v>
      </c>
    </row>
    <row r="147" spans="1:21" x14ac:dyDescent="0.25">
      <c r="A147" s="25" t="s">
        <v>150</v>
      </c>
      <c r="B147" s="14">
        <v>1844523.23</v>
      </c>
      <c r="C147" s="6">
        <v>535340.16</v>
      </c>
      <c r="D147" s="6">
        <v>512444.9</v>
      </c>
      <c r="E147" s="6">
        <v>0</v>
      </c>
      <c r="F147" s="6">
        <v>0</v>
      </c>
      <c r="G147" s="6">
        <v>1424223.38</v>
      </c>
      <c r="H147" s="6">
        <v>2716651.19</v>
      </c>
      <c r="I147" s="6">
        <v>241623.14</v>
      </c>
      <c r="J147" s="15">
        <v>7274806</v>
      </c>
      <c r="K147" s="14">
        <v>754457.61</v>
      </c>
      <c r="L147" s="6">
        <v>230229.11</v>
      </c>
      <c r="M147" s="6">
        <v>206310.32</v>
      </c>
      <c r="N147" s="6">
        <v>0</v>
      </c>
      <c r="O147" s="6">
        <v>0</v>
      </c>
      <c r="P147" s="6">
        <v>-18389.330000000002</v>
      </c>
      <c r="Q147" s="6">
        <v>366796.89</v>
      </c>
      <c r="R147" s="6">
        <v>18389.330000000002</v>
      </c>
      <c r="S147" s="6">
        <v>0</v>
      </c>
      <c r="T147" s="6">
        <v>125389.42</v>
      </c>
      <c r="U147" s="15">
        <v>1683183.35</v>
      </c>
    </row>
    <row r="148" spans="1:21" x14ac:dyDescent="0.25">
      <c r="A148" s="25" t="s">
        <v>151</v>
      </c>
      <c r="B148" s="14">
        <v>1997555.47</v>
      </c>
      <c r="C148" s="6">
        <v>561500.03</v>
      </c>
      <c r="D148" s="6">
        <v>564500.99</v>
      </c>
      <c r="E148" s="6">
        <v>0</v>
      </c>
      <c r="F148" s="6">
        <v>0</v>
      </c>
      <c r="G148" s="6">
        <v>1093763.8600000001</v>
      </c>
      <c r="H148" s="6">
        <v>2547716.08</v>
      </c>
      <c r="I148" s="6">
        <v>141551.60999999999</v>
      </c>
      <c r="J148" s="15">
        <v>6906588.04</v>
      </c>
      <c r="K148" s="14">
        <v>876541.97</v>
      </c>
      <c r="L148" s="6">
        <v>295532.99</v>
      </c>
      <c r="M148" s="6">
        <v>227268.1</v>
      </c>
      <c r="N148" s="6">
        <v>0</v>
      </c>
      <c r="O148" s="6">
        <v>0</v>
      </c>
      <c r="P148" s="6">
        <v>0</v>
      </c>
      <c r="Q148" s="6">
        <v>407920.32</v>
      </c>
      <c r="R148" s="6">
        <v>56505.81</v>
      </c>
      <c r="S148" s="6">
        <v>0</v>
      </c>
      <c r="T148" s="6">
        <v>147232.03</v>
      </c>
      <c r="U148" s="15">
        <v>2011001.22</v>
      </c>
    </row>
    <row r="149" spans="1:21" x14ac:dyDescent="0.25">
      <c r="A149" s="25" t="s">
        <v>152</v>
      </c>
      <c r="B149" s="14">
        <v>797424.33</v>
      </c>
      <c r="C149" s="6">
        <v>403245.78</v>
      </c>
      <c r="D149" s="6">
        <v>1039111.63</v>
      </c>
      <c r="E149" s="6">
        <v>0</v>
      </c>
      <c r="F149" s="6">
        <v>0</v>
      </c>
      <c r="G149" s="6">
        <v>1249138.6100000001</v>
      </c>
      <c r="H149" s="6">
        <v>2411178.04</v>
      </c>
      <c r="I149" s="6">
        <v>70656.91</v>
      </c>
      <c r="J149" s="15">
        <v>5970755.2999999998</v>
      </c>
      <c r="K149" s="14">
        <v>361380.4</v>
      </c>
      <c r="L149" s="6">
        <v>162388.37</v>
      </c>
      <c r="M149" s="6">
        <v>418346.34</v>
      </c>
      <c r="N149" s="6">
        <v>0</v>
      </c>
      <c r="O149" s="6">
        <v>0</v>
      </c>
      <c r="P149" s="6">
        <v>0</v>
      </c>
      <c r="Q149" s="6">
        <v>375822.2</v>
      </c>
      <c r="R149" s="6">
        <v>527.21</v>
      </c>
      <c r="S149" s="6">
        <v>0</v>
      </c>
      <c r="T149" s="6">
        <v>158469.74</v>
      </c>
      <c r="U149" s="15">
        <v>1476934.26</v>
      </c>
    </row>
    <row r="150" spans="1:21" x14ac:dyDescent="0.25">
      <c r="A150" s="22" t="s">
        <v>159</v>
      </c>
      <c r="B150" s="12">
        <f t="shared" ref="B150:J150" si="39">SUM(B146:B149)</f>
        <v>6298223.6100000003</v>
      </c>
      <c r="C150" s="5">
        <f t="shared" si="39"/>
        <v>1880231.11</v>
      </c>
      <c r="D150" s="5">
        <f t="shared" si="39"/>
        <v>2737856</v>
      </c>
      <c r="E150" s="5">
        <f t="shared" si="39"/>
        <v>0</v>
      </c>
      <c r="F150" s="5">
        <f t="shared" si="39"/>
        <v>0</v>
      </c>
      <c r="G150" s="5">
        <f t="shared" si="39"/>
        <v>5489048.5300000003</v>
      </c>
      <c r="H150" s="5">
        <f t="shared" si="39"/>
        <v>11201835.449999999</v>
      </c>
      <c r="I150" s="5">
        <f t="shared" si="39"/>
        <v>679630.44000000006</v>
      </c>
      <c r="J150" s="13">
        <f t="shared" si="39"/>
        <v>28286825.140000001</v>
      </c>
      <c r="K150" s="12">
        <f t="shared" ref="K150:U150" si="40">SUM(K146:K149)</f>
        <v>2797289.6</v>
      </c>
      <c r="L150" s="5">
        <f t="shared" si="40"/>
        <v>841444.9</v>
      </c>
      <c r="M150" s="5">
        <f t="shared" si="40"/>
        <v>1102260.83</v>
      </c>
      <c r="N150" s="5">
        <f t="shared" si="40"/>
        <v>0</v>
      </c>
      <c r="O150" s="5">
        <f t="shared" si="40"/>
        <v>0</v>
      </c>
      <c r="P150" s="5">
        <f t="shared" si="40"/>
        <v>-18100.870000000003</v>
      </c>
      <c r="Q150" s="5">
        <f t="shared" si="40"/>
        <v>1609889.88</v>
      </c>
      <c r="R150" s="5">
        <f t="shared" si="40"/>
        <v>75422.350000000006</v>
      </c>
      <c r="S150" s="5">
        <f t="shared" si="40"/>
        <v>0</v>
      </c>
      <c r="T150" s="5">
        <f t="shared" si="40"/>
        <v>626591.23</v>
      </c>
      <c r="U150" s="13">
        <f t="shared" si="40"/>
        <v>7034797.9199999999</v>
      </c>
    </row>
    <row r="151" spans="1:21" x14ac:dyDescent="0.25">
      <c r="A151" s="24"/>
      <c r="B151" s="32"/>
      <c r="C151" s="33"/>
      <c r="D151" s="33"/>
      <c r="E151" s="33"/>
      <c r="F151" s="33"/>
      <c r="G151" s="33"/>
      <c r="H151" s="33"/>
      <c r="I151" s="33"/>
      <c r="J151" s="34"/>
      <c r="K151" s="32"/>
      <c r="L151" s="33"/>
      <c r="M151" s="33"/>
      <c r="N151" s="33"/>
      <c r="O151" s="33"/>
      <c r="P151" s="33"/>
      <c r="Q151" s="33"/>
      <c r="R151" s="33"/>
      <c r="S151" s="33"/>
      <c r="T151" s="33"/>
      <c r="U151" s="34"/>
    </row>
    <row r="152" spans="1:21" x14ac:dyDescent="0.25">
      <c r="A152" s="22" t="s">
        <v>183</v>
      </c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5" t="s">
        <v>149</v>
      </c>
      <c r="B153" s="14">
        <v>82000</v>
      </c>
      <c r="C153" s="6">
        <v>1984000</v>
      </c>
      <c r="D153" s="6">
        <v>494000</v>
      </c>
      <c r="E153" s="6">
        <v>726000</v>
      </c>
      <c r="F153" s="6">
        <v>126000</v>
      </c>
      <c r="G153" s="6">
        <v>756000</v>
      </c>
      <c r="H153" s="6">
        <v>0</v>
      </c>
      <c r="I153" s="6">
        <v>0</v>
      </c>
      <c r="J153" s="15">
        <v>4168000</v>
      </c>
      <c r="K153" s="14">
        <v>16729</v>
      </c>
      <c r="L153" s="6">
        <v>1325862</v>
      </c>
      <c r="M153" s="6">
        <v>248477</v>
      </c>
      <c r="N153" s="6">
        <v>363219</v>
      </c>
      <c r="O153" s="6">
        <v>57221</v>
      </c>
      <c r="P153" s="6">
        <v>669588</v>
      </c>
      <c r="Q153" s="6">
        <v>0</v>
      </c>
      <c r="R153" s="6">
        <v>0</v>
      </c>
      <c r="S153" s="6">
        <v>-11793</v>
      </c>
      <c r="T153" s="6">
        <v>12035</v>
      </c>
      <c r="U153" s="15">
        <v>2681338</v>
      </c>
    </row>
    <row r="154" spans="1:21" x14ac:dyDescent="0.25">
      <c r="A154" s="25" t="s">
        <v>150</v>
      </c>
      <c r="B154" s="14">
        <v>18000</v>
      </c>
      <c r="C154" s="6">
        <v>1626000</v>
      </c>
      <c r="D154" s="6">
        <v>434000</v>
      </c>
      <c r="E154" s="6">
        <v>906000</v>
      </c>
      <c r="F154" s="6">
        <v>62000</v>
      </c>
      <c r="G154" s="6">
        <v>680000</v>
      </c>
      <c r="H154" s="6">
        <v>0</v>
      </c>
      <c r="I154" s="6">
        <v>0</v>
      </c>
      <c r="J154" s="15">
        <v>3726000</v>
      </c>
      <c r="K154" s="14">
        <v>14350</v>
      </c>
      <c r="L154" s="6">
        <v>1060770</v>
      </c>
      <c r="M154" s="6">
        <v>199728</v>
      </c>
      <c r="N154" s="6">
        <v>428711</v>
      </c>
      <c r="O154" s="6">
        <v>18464</v>
      </c>
      <c r="P154" s="6">
        <v>479481</v>
      </c>
      <c r="Q154" s="6">
        <v>0</v>
      </c>
      <c r="R154" s="6">
        <v>3180</v>
      </c>
      <c r="S154" s="6">
        <v>68943</v>
      </c>
      <c r="T154" s="6">
        <v>2723</v>
      </c>
      <c r="U154" s="15">
        <v>2276350</v>
      </c>
    </row>
    <row r="155" spans="1:21" x14ac:dyDescent="0.25">
      <c r="A155" s="25" t="s">
        <v>151</v>
      </c>
      <c r="B155" s="14">
        <v>10000</v>
      </c>
      <c r="C155" s="6">
        <v>1896000</v>
      </c>
      <c r="D155" s="6">
        <v>214000</v>
      </c>
      <c r="E155" s="6">
        <v>788000</v>
      </c>
      <c r="F155" s="6">
        <v>126000</v>
      </c>
      <c r="G155" s="6">
        <v>578000</v>
      </c>
      <c r="H155" s="6">
        <v>0</v>
      </c>
      <c r="I155" s="6">
        <v>0</v>
      </c>
      <c r="J155" s="15">
        <v>3612000</v>
      </c>
      <c r="K155" s="14">
        <v>24690</v>
      </c>
      <c r="L155" s="6">
        <v>1210788</v>
      </c>
      <c r="M155" s="6">
        <v>104604</v>
      </c>
      <c r="N155" s="6">
        <v>388713</v>
      </c>
      <c r="O155" s="6">
        <v>62151</v>
      </c>
      <c r="P155" s="6">
        <v>256611</v>
      </c>
      <c r="Q155" s="6">
        <v>0</v>
      </c>
      <c r="R155" s="6">
        <v>0</v>
      </c>
      <c r="S155" s="6">
        <v>17804</v>
      </c>
      <c r="T155" s="6">
        <v>5966</v>
      </c>
      <c r="U155" s="15">
        <v>2071327</v>
      </c>
    </row>
    <row r="156" spans="1:21" x14ac:dyDescent="0.25">
      <c r="A156" s="25" t="s">
        <v>152</v>
      </c>
      <c r="B156" s="14">
        <v>0</v>
      </c>
      <c r="C156" s="6">
        <v>260000</v>
      </c>
      <c r="D156" s="6">
        <v>10000</v>
      </c>
      <c r="E156" s="6">
        <v>102000</v>
      </c>
      <c r="F156" s="6">
        <v>12000</v>
      </c>
      <c r="G156" s="6">
        <v>46000</v>
      </c>
      <c r="H156" s="6">
        <v>0</v>
      </c>
      <c r="I156" s="6">
        <v>0</v>
      </c>
      <c r="J156" s="15">
        <v>430000</v>
      </c>
      <c r="K156" s="14">
        <v>19516</v>
      </c>
      <c r="L156" s="6">
        <v>167517</v>
      </c>
      <c r="M156" s="6">
        <v>3800</v>
      </c>
      <c r="N156" s="6">
        <v>35969</v>
      </c>
      <c r="O156" s="6">
        <v>3766</v>
      </c>
      <c r="P156" s="6">
        <v>23053</v>
      </c>
      <c r="Q156" s="6">
        <v>500</v>
      </c>
      <c r="R156" s="6">
        <v>0</v>
      </c>
      <c r="S156" s="6">
        <v>-34777</v>
      </c>
      <c r="T156" s="6">
        <v>0</v>
      </c>
      <c r="U156" s="15">
        <v>219344</v>
      </c>
    </row>
    <row r="157" spans="1:21" x14ac:dyDescent="0.25">
      <c r="A157" s="22" t="s">
        <v>159</v>
      </c>
      <c r="B157" s="12">
        <f t="shared" ref="B157:J157" si="41">SUM(B153:B156)</f>
        <v>110000</v>
      </c>
      <c r="C157" s="5">
        <f t="shared" si="41"/>
        <v>5766000</v>
      </c>
      <c r="D157" s="5">
        <f t="shared" si="41"/>
        <v>1152000</v>
      </c>
      <c r="E157" s="5">
        <f t="shared" si="41"/>
        <v>2522000</v>
      </c>
      <c r="F157" s="5">
        <f t="shared" si="41"/>
        <v>326000</v>
      </c>
      <c r="G157" s="5">
        <f t="shared" si="41"/>
        <v>2060000</v>
      </c>
      <c r="H157" s="5">
        <f t="shared" si="41"/>
        <v>0</v>
      </c>
      <c r="I157" s="5">
        <f t="shared" si="41"/>
        <v>0</v>
      </c>
      <c r="J157" s="13">
        <f t="shared" si="41"/>
        <v>11936000</v>
      </c>
      <c r="K157" s="12">
        <f t="shared" ref="K157:U157" si="42">SUM(K153:K156)</f>
        <v>75285</v>
      </c>
      <c r="L157" s="5">
        <f t="shared" si="42"/>
        <v>3764937</v>
      </c>
      <c r="M157" s="5">
        <f t="shared" si="42"/>
        <v>556609</v>
      </c>
      <c r="N157" s="5">
        <f t="shared" si="42"/>
        <v>1216612</v>
      </c>
      <c r="O157" s="5">
        <f t="shared" si="42"/>
        <v>141602</v>
      </c>
      <c r="P157" s="5">
        <f t="shared" si="42"/>
        <v>1428733</v>
      </c>
      <c r="Q157" s="5">
        <f t="shared" si="42"/>
        <v>500</v>
      </c>
      <c r="R157" s="5">
        <f t="shared" si="42"/>
        <v>3180</v>
      </c>
      <c r="S157" s="5">
        <f t="shared" si="42"/>
        <v>40177</v>
      </c>
      <c r="T157" s="5">
        <f t="shared" si="42"/>
        <v>20724</v>
      </c>
      <c r="U157" s="13">
        <f t="shared" si="42"/>
        <v>7248359</v>
      </c>
    </row>
    <row r="158" spans="1:21" x14ac:dyDescent="0.25">
      <c r="A158" s="24"/>
      <c r="B158" s="32"/>
      <c r="C158" s="33"/>
      <c r="D158" s="33"/>
      <c r="E158" s="33"/>
      <c r="F158" s="33"/>
      <c r="G158" s="33"/>
      <c r="H158" s="33"/>
      <c r="I158" s="33"/>
      <c r="J158" s="34"/>
      <c r="K158" s="32"/>
      <c r="L158" s="33"/>
      <c r="M158" s="33"/>
      <c r="N158" s="33"/>
      <c r="O158" s="33"/>
      <c r="P158" s="33"/>
      <c r="Q158" s="33"/>
      <c r="R158" s="33"/>
      <c r="S158" s="33"/>
      <c r="T158" s="33"/>
      <c r="U158" s="34"/>
    </row>
    <row r="159" spans="1:21" x14ac:dyDescent="0.25">
      <c r="A159" s="22" t="s">
        <v>184</v>
      </c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5" t="s">
        <v>149</v>
      </c>
      <c r="B160" s="14">
        <v>1414000</v>
      </c>
      <c r="C160" s="6">
        <v>5600000</v>
      </c>
      <c r="D160" s="6">
        <v>974000</v>
      </c>
      <c r="E160" s="6">
        <v>936000</v>
      </c>
      <c r="F160" s="6">
        <v>440000</v>
      </c>
      <c r="G160" s="6">
        <v>2458000</v>
      </c>
      <c r="H160" s="6">
        <v>0</v>
      </c>
      <c r="I160" s="6">
        <v>0</v>
      </c>
      <c r="J160" s="15">
        <v>11822000</v>
      </c>
      <c r="K160" s="14">
        <v>1103056</v>
      </c>
      <c r="L160" s="6">
        <v>3777607</v>
      </c>
      <c r="M160" s="6">
        <v>483146</v>
      </c>
      <c r="N160" s="6">
        <v>482859</v>
      </c>
      <c r="O160" s="6">
        <v>177750</v>
      </c>
      <c r="P160" s="6">
        <v>1581074</v>
      </c>
      <c r="Q160" s="6">
        <v>0</v>
      </c>
      <c r="R160" s="6">
        <v>24482</v>
      </c>
      <c r="S160" s="6">
        <v>132990</v>
      </c>
      <c r="T160" s="6">
        <v>29154</v>
      </c>
      <c r="U160" s="15">
        <v>7792118</v>
      </c>
    </row>
    <row r="161" spans="1:21" x14ac:dyDescent="0.25">
      <c r="A161" s="25" t="s">
        <v>150</v>
      </c>
      <c r="B161" s="14">
        <v>1094000</v>
      </c>
      <c r="C161" s="6">
        <v>6326000</v>
      </c>
      <c r="D161" s="6">
        <v>978000</v>
      </c>
      <c r="E161" s="6">
        <v>792000</v>
      </c>
      <c r="F161" s="6">
        <v>294000</v>
      </c>
      <c r="G161" s="6">
        <v>2134000</v>
      </c>
      <c r="H161" s="6">
        <v>0</v>
      </c>
      <c r="I161" s="6">
        <v>0</v>
      </c>
      <c r="J161" s="15">
        <v>11618000</v>
      </c>
      <c r="K161" s="14">
        <v>773775</v>
      </c>
      <c r="L161" s="6">
        <v>4001571</v>
      </c>
      <c r="M161" s="6">
        <v>489160</v>
      </c>
      <c r="N161" s="6">
        <v>373662</v>
      </c>
      <c r="O161" s="6">
        <v>134836</v>
      </c>
      <c r="P161" s="6">
        <v>1329174</v>
      </c>
      <c r="Q161" s="6">
        <v>0</v>
      </c>
      <c r="R161" s="6">
        <v>7000</v>
      </c>
      <c r="S161" s="6">
        <v>111324</v>
      </c>
      <c r="T161" s="6">
        <v>27900</v>
      </c>
      <c r="U161" s="15">
        <v>7248402</v>
      </c>
    </row>
    <row r="162" spans="1:21" x14ac:dyDescent="0.25">
      <c r="A162" s="25" t="s">
        <v>151</v>
      </c>
      <c r="B162" s="14">
        <v>1304000</v>
      </c>
      <c r="C162" s="6">
        <v>5730000</v>
      </c>
      <c r="D162" s="6">
        <v>748000</v>
      </c>
      <c r="E162" s="6">
        <v>682000</v>
      </c>
      <c r="F162" s="6">
        <v>200000</v>
      </c>
      <c r="G162" s="6">
        <v>1938000</v>
      </c>
      <c r="H162" s="6">
        <v>0</v>
      </c>
      <c r="I162" s="6">
        <v>0</v>
      </c>
      <c r="J162" s="15">
        <v>10602000</v>
      </c>
      <c r="K162" s="14">
        <v>731352</v>
      </c>
      <c r="L162" s="6">
        <v>3901046</v>
      </c>
      <c r="M162" s="6">
        <v>379504</v>
      </c>
      <c r="N162" s="6">
        <v>333001</v>
      </c>
      <c r="O162" s="6">
        <v>67125</v>
      </c>
      <c r="P162" s="6">
        <v>1202582</v>
      </c>
      <c r="Q162" s="6">
        <v>0</v>
      </c>
      <c r="R162" s="6">
        <v>0</v>
      </c>
      <c r="S162" s="6">
        <v>102213</v>
      </c>
      <c r="T162" s="6">
        <v>58829</v>
      </c>
      <c r="U162" s="15">
        <v>6775652</v>
      </c>
    </row>
    <row r="163" spans="1:21" x14ac:dyDescent="0.25">
      <c r="A163" s="25" t="s">
        <v>152</v>
      </c>
      <c r="B163" s="14">
        <v>1108000</v>
      </c>
      <c r="C163" s="6">
        <v>7150000</v>
      </c>
      <c r="D163" s="6">
        <v>928000</v>
      </c>
      <c r="E163" s="6">
        <v>1422000</v>
      </c>
      <c r="F163" s="6">
        <v>180000</v>
      </c>
      <c r="G163" s="6">
        <v>2336000</v>
      </c>
      <c r="H163" s="6">
        <v>0</v>
      </c>
      <c r="I163" s="6">
        <v>0</v>
      </c>
      <c r="J163" s="15">
        <v>13124000</v>
      </c>
      <c r="K163" s="14">
        <v>789989</v>
      </c>
      <c r="L163" s="6">
        <v>4932801</v>
      </c>
      <c r="M163" s="6">
        <v>439349</v>
      </c>
      <c r="N163" s="6">
        <v>646103</v>
      </c>
      <c r="O163" s="6">
        <v>69491</v>
      </c>
      <c r="P163" s="6">
        <v>1340554</v>
      </c>
      <c r="Q163" s="6">
        <v>0</v>
      </c>
      <c r="R163" s="6">
        <v>0</v>
      </c>
      <c r="S163" s="6">
        <v>90144</v>
      </c>
      <c r="T163" s="6">
        <v>8407</v>
      </c>
      <c r="U163" s="15">
        <v>8316838</v>
      </c>
    </row>
    <row r="164" spans="1:21" x14ac:dyDescent="0.25">
      <c r="A164" s="22" t="s">
        <v>159</v>
      </c>
      <c r="B164" s="12">
        <f t="shared" ref="B164:J164" si="43">SUM(B160:B163)</f>
        <v>4920000</v>
      </c>
      <c r="C164" s="5">
        <f t="shared" si="43"/>
        <v>24806000</v>
      </c>
      <c r="D164" s="5">
        <f t="shared" si="43"/>
        <v>3628000</v>
      </c>
      <c r="E164" s="5">
        <f t="shared" si="43"/>
        <v>3832000</v>
      </c>
      <c r="F164" s="5">
        <f t="shared" si="43"/>
        <v>1114000</v>
      </c>
      <c r="G164" s="5">
        <f t="shared" si="43"/>
        <v>8866000</v>
      </c>
      <c r="H164" s="5">
        <f t="shared" si="43"/>
        <v>0</v>
      </c>
      <c r="I164" s="5">
        <f t="shared" si="43"/>
        <v>0</v>
      </c>
      <c r="J164" s="13">
        <f t="shared" si="43"/>
        <v>47166000</v>
      </c>
      <c r="K164" s="12">
        <f t="shared" ref="K164:U164" si="44">SUM(K160:K163)</f>
        <v>3398172</v>
      </c>
      <c r="L164" s="5">
        <f t="shared" si="44"/>
        <v>16613025</v>
      </c>
      <c r="M164" s="5">
        <f t="shared" si="44"/>
        <v>1791159</v>
      </c>
      <c r="N164" s="5">
        <f t="shared" si="44"/>
        <v>1835625</v>
      </c>
      <c r="O164" s="5">
        <f t="shared" si="44"/>
        <v>449202</v>
      </c>
      <c r="P164" s="5">
        <f t="shared" si="44"/>
        <v>5453384</v>
      </c>
      <c r="Q164" s="5">
        <f t="shared" si="44"/>
        <v>0</v>
      </c>
      <c r="R164" s="5">
        <f t="shared" si="44"/>
        <v>31482</v>
      </c>
      <c r="S164" s="5">
        <f t="shared" si="44"/>
        <v>436671</v>
      </c>
      <c r="T164" s="5">
        <f t="shared" si="44"/>
        <v>124290</v>
      </c>
      <c r="U164" s="13">
        <f t="shared" si="44"/>
        <v>30133010</v>
      </c>
    </row>
    <row r="165" spans="1:21" x14ac:dyDescent="0.25">
      <c r="A165" s="24"/>
      <c r="B165" s="32"/>
      <c r="C165" s="33"/>
      <c r="D165" s="33"/>
      <c r="E165" s="33"/>
      <c r="F165" s="33"/>
      <c r="G165" s="33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4"/>
    </row>
    <row r="166" spans="1:21" x14ac:dyDescent="0.25">
      <c r="A166" s="22" t="s">
        <v>185</v>
      </c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5" t="s">
        <v>149</v>
      </c>
      <c r="B167" s="14">
        <v>1767472.23</v>
      </c>
      <c r="C167" s="6">
        <v>0</v>
      </c>
      <c r="D167" s="6">
        <v>4299229.18</v>
      </c>
      <c r="E167" s="6">
        <v>811496.47</v>
      </c>
      <c r="F167" s="6">
        <v>0</v>
      </c>
      <c r="G167" s="6">
        <v>416843.01</v>
      </c>
      <c r="H167" s="6">
        <v>2427.23</v>
      </c>
      <c r="I167" s="6">
        <v>0</v>
      </c>
      <c r="J167" s="15">
        <v>7297468.1200000001</v>
      </c>
      <c r="K167" s="14">
        <v>1619915.08</v>
      </c>
      <c r="L167" s="6">
        <v>0</v>
      </c>
      <c r="M167" s="6">
        <v>3976294.8</v>
      </c>
      <c r="N167" s="6">
        <v>568165.18000000005</v>
      </c>
      <c r="O167" s="6">
        <v>0</v>
      </c>
      <c r="P167" s="6">
        <v>546292.29</v>
      </c>
      <c r="Q167" s="6">
        <v>0</v>
      </c>
      <c r="R167" s="6">
        <v>2512.0300000000002</v>
      </c>
      <c r="S167" s="6">
        <v>-803.97</v>
      </c>
      <c r="T167" s="6">
        <v>0</v>
      </c>
      <c r="U167" s="15">
        <v>6712375.4100000001</v>
      </c>
    </row>
    <row r="168" spans="1:21" x14ac:dyDescent="0.25">
      <c r="A168" s="25" t="s">
        <v>150</v>
      </c>
      <c r="B168" s="14">
        <v>2072055.17</v>
      </c>
      <c r="C168" s="6">
        <v>0</v>
      </c>
      <c r="D168" s="6">
        <v>2540499.6800000002</v>
      </c>
      <c r="E168" s="6">
        <v>459189.62</v>
      </c>
      <c r="F168" s="6">
        <v>0</v>
      </c>
      <c r="G168" s="6">
        <v>679080.78</v>
      </c>
      <c r="H168" s="6">
        <v>177288.34</v>
      </c>
      <c r="I168" s="6">
        <v>0</v>
      </c>
      <c r="J168" s="15">
        <v>5928113.5899999999</v>
      </c>
      <c r="K168" s="14">
        <v>3104617.72</v>
      </c>
      <c r="L168" s="6">
        <v>0</v>
      </c>
      <c r="M168" s="6">
        <v>494885.95</v>
      </c>
      <c r="N168" s="6">
        <v>467355.02</v>
      </c>
      <c r="O168" s="6">
        <v>0</v>
      </c>
      <c r="P168" s="6">
        <v>391434.36</v>
      </c>
      <c r="Q168" s="6">
        <v>0</v>
      </c>
      <c r="R168" s="6">
        <v>-129.47999999999999</v>
      </c>
      <c r="S168" s="6">
        <v>-1229.48</v>
      </c>
      <c r="T168" s="6">
        <v>0</v>
      </c>
      <c r="U168" s="15">
        <v>4456934.09</v>
      </c>
    </row>
    <row r="169" spans="1:21" x14ac:dyDescent="0.25">
      <c r="A169" s="25" t="s">
        <v>151</v>
      </c>
      <c r="B169" s="14">
        <v>2033540.86</v>
      </c>
      <c r="C169" s="6">
        <v>0</v>
      </c>
      <c r="D169" s="6">
        <v>1632597.13</v>
      </c>
      <c r="E169" s="6">
        <v>1819372.74</v>
      </c>
      <c r="F169" s="6">
        <v>144308.29999999999</v>
      </c>
      <c r="G169" s="6">
        <v>545455.18000000005</v>
      </c>
      <c r="H169" s="6">
        <v>-158359.07</v>
      </c>
      <c r="I169" s="6">
        <v>0</v>
      </c>
      <c r="J169" s="15">
        <v>6016915.1399999997</v>
      </c>
      <c r="K169" s="14">
        <v>1387273.91</v>
      </c>
      <c r="L169" s="6">
        <v>0</v>
      </c>
      <c r="M169" s="6">
        <v>1734279.6</v>
      </c>
      <c r="N169" s="6">
        <v>1256283.75</v>
      </c>
      <c r="O169" s="6">
        <v>114917.49</v>
      </c>
      <c r="P169" s="6">
        <v>321395.06</v>
      </c>
      <c r="Q169" s="6">
        <v>0</v>
      </c>
      <c r="R169" s="6">
        <v>1792.09</v>
      </c>
      <c r="S169" s="6">
        <v>-2911.91</v>
      </c>
      <c r="T169" s="6">
        <v>0</v>
      </c>
      <c r="U169" s="15">
        <v>4813029.99</v>
      </c>
    </row>
    <row r="170" spans="1:21" x14ac:dyDescent="0.25">
      <c r="A170" s="25" t="s">
        <v>152</v>
      </c>
      <c r="B170" s="14">
        <v>-1773037.03</v>
      </c>
      <c r="C170" s="6">
        <v>0</v>
      </c>
      <c r="D170" s="6">
        <v>7157641.3200000003</v>
      </c>
      <c r="E170" s="6">
        <v>1264557.22</v>
      </c>
      <c r="F170" s="6">
        <v>-141307.29999999999</v>
      </c>
      <c r="G170" s="6">
        <v>561622.11</v>
      </c>
      <c r="H170" s="6">
        <v>-19157.400000000001</v>
      </c>
      <c r="I170" s="6">
        <v>0</v>
      </c>
      <c r="J170" s="15">
        <v>7050318.9199999999</v>
      </c>
      <c r="K170" s="14">
        <v>-1019849.2</v>
      </c>
      <c r="L170" s="6">
        <v>0</v>
      </c>
      <c r="M170" s="6">
        <v>4709750.33</v>
      </c>
      <c r="N170" s="6">
        <v>926966.05</v>
      </c>
      <c r="O170" s="6">
        <v>-114917.49</v>
      </c>
      <c r="P170" s="6">
        <v>663453.98</v>
      </c>
      <c r="Q170" s="6">
        <v>0</v>
      </c>
      <c r="R170" s="6">
        <v>-7536.35</v>
      </c>
      <c r="S170" s="6">
        <v>22191.65</v>
      </c>
      <c r="T170" s="6">
        <v>0</v>
      </c>
      <c r="U170" s="15">
        <v>5180058.97</v>
      </c>
    </row>
    <row r="171" spans="1:21" x14ac:dyDescent="0.25">
      <c r="A171" s="22" t="s">
        <v>159</v>
      </c>
      <c r="B171" s="12">
        <f t="shared" ref="B171:U171" si="45">SUM(B167:B170)</f>
        <v>4100031.2299999995</v>
      </c>
      <c r="C171" s="5">
        <f t="shared" si="45"/>
        <v>0</v>
      </c>
      <c r="D171" s="5">
        <f t="shared" si="45"/>
        <v>15629967.309999999</v>
      </c>
      <c r="E171" s="5">
        <f t="shared" si="45"/>
        <v>4354616.05</v>
      </c>
      <c r="F171" s="5">
        <f t="shared" si="45"/>
        <v>3001</v>
      </c>
      <c r="G171" s="5">
        <f t="shared" si="45"/>
        <v>2203001.08</v>
      </c>
      <c r="H171" s="5">
        <f t="shared" si="45"/>
        <v>2199.0999999999985</v>
      </c>
      <c r="I171" s="5">
        <f t="shared" si="45"/>
        <v>0</v>
      </c>
      <c r="J171" s="13">
        <f t="shared" si="45"/>
        <v>26292815.770000003</v>
      </c>
      <c r="K171" s="12">
        <f t="shared" si="45"/>
        <v>5091957.5100000007</v>
      </c>
      <c r="L171" s="5">
        <f t="shared" si="45"/>
        <v>0</v>
      </c>
      <c r="M171" s="5">
        <f t="shared" si="45"/>
        <v>10915210.68</v>
      </c>
      <c r="N171" s="5">
        <f t="shared" si="45"/>
        <v>3218770</v>
      </c>
      <c r="O171" s="5">
        <f t="shared" si="45"/>
        <v>0</v>
      </c>
      <c r="P171" s="5">
        <f t="shared" si="45"/>
        <v>1922575.69</v>
      </c>
      <c r="Q171" s="5">
        <f t="shared" si="45"/>
        <v>0</v>
      </c>
      <c r="R171" s="5">
        <f t="shared" si="45"/>
        <v>-3361.71</v>
      </c>
      <c r="S171" s="5">
        <f t="shared" si="45"/>
        <v>17246.29</v>
      </c>
      <c r="T171" s="5">
        <f t="shared" si="45"/>
        <v>0</v>
      </c>
      <c r="U171" s="13">
        <f t="shared" si="45"/>
        <v>21162398.460000001</v>
      </c>
    </row>
    <row r="172" spans="1:21" x14ac:dyDescent="0.25">
      <c r="A172" s="24"/>
      <c r="B172" s="32"/>
      <c r="C172" s="33"/>
      <c r="D172" s="33"/>
      <c r="E172" s="33"/>
      <c r="F172" s="33"/>
      <c r="G172" s="33"/>
      <c r="H172" s="33"/>
      <c r="I172" s="33"/>
      <c r="J172" s="34"/>
      <c r="K172" s="32"/>
      <c r="L172" s="33"/>
      <c r="M172" s="33"/>
      <c r="N172" s="33"/>
      <c r="O172" s="33"/>
      <c r="P172" s="33"/>
      <c r="Q172" s="33"/>
      <c r="R172" s="33"/>
      <c r="S172" s="33"/>
      <c r="T172" s="33"/>
      <c r="U172" s="34"/>
    </row>
    <row r="173" spans="1:21" x14ac:dyDescent="0.25">
      <c r="A173" s="22" t="s">
        <v>186</v>
      </c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5" t="s">
        <v>149</v>
      </c>
      <c r="B174" s="14">
        <v>152218.79</v>
      </c>
      <c r="C174" s="6">
        <v>21922.59</v>
      </c>
      <c r="D174" s="6">
        <v>255976.78</v>
      </c>
      <c r="E174" s="6">
        <v>0</v>
      </c>
      <c r="F174" s="6">
        <v>0</v>
      </c>
      <c r="G174" s="6">
        <v>11673.47</v>
      </c>
      <c r="H174" s="6">
        <v>530126.97</v>
      </c>
      <c r="I174" s="6">
        <v>1898.8</v>
      </c>
      <c r="J174" s="15">
        <v>973817.4</v>
      </c>
      <c r="K174" s="14">
        <v>74460.479999999996</v>
      </c>
      <c r="L174" s="6">
        <v>8826.0300000000007</v>
      </c>
      <c r="M174" s="6">
        <v>103056.25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30668.76</v>
      </c>
      <c r="U174" s="15">
        <v>217011.52</v>
      </c>
    </row>
    <row r="175" spans="1:21" x14ac:dyDescent="0.25">
      <c r="A175" s="25" t="s">
        <v>150</v>
      </c>
      <c r="B175" s="14">
        <v>61101.86</v>
      </c>
      <c r="C175" s="6">
        <v>40894.89</v>
      </c>
      <c r="D175" s="6">
        <v>175639</v>
      </c>
      <c r="E175" s="6">
        <v>0</v>
      </c>
      <c r="F175" s="6">
        <v>0</v>
      </c>
      <c r="G175" s="6">
        <v>13825.57</v>
      </c>
      <c r="H175" s="6">
        <v>581087.30000000005</v>
      </c>
      <c r="I175" s="6">
        <v>229.34</v>
      </c>
      <c r="J175" s="15">
        <v>872777.96</v>
      </c>
      <c r="K175" s="14">
        <v>25684.3</v>
      </c>
      <c r="L175" s="6">
        <v>16464.28</v>
      </c>
      <c r="M175" s="6">
        <v>70712.259999999995</v>
      </c>
      <c r="N175" s="6">
        <v>0</v>
      </c>
      <c r="O175" s="6">
        <v>0</v>
      </c>
      <c r="P175" s="6">
        <v>0</v>
      </c>
      <c r="Q175" s="6">
        <v>6512.63</v>
      </c>
      <c r="R175" s="6">
        <v>0</v>
      </c>
      <c r="S175" s="6">
        <v>0</v>
      </c>
      <c r="T175" s="6">
        <v>12218.01</v>
      </c>
      <c r="U175" s="15">
        <v>131591.48000000001</v>
      </c>
    </row>
    <row r="176" spans="1:21" x14ac:dyDescent="0.25">
      <c r="A176" s="25" t="s">
        <v>151</v>
      </c>
      <c r="B176" s="14">
        <v>74793.740000000005</v>
      </c>
      <c r="C176" s="6">
        <v>17042.669999999998</v>
      </c>
      <c r="D176" s="6">
        <v>247591.65</v>
      </c>
      <c r="E176" s="6">
        <v>0</v>
      </c>
      <c r="F176" s="6">
        <v>0</v>
      </c>
      <c r="G176" s="6">
        <v>17023.71</v>
      </c>
      <c r="H176" s="6">
        <v>602958.73</v>
      </c>
      <c r="I176" s="6">
        <v>0</v>
      </c>
      <c r="J176" s="15">
        <v>959410.5</v>
      </c>
      <c r="K176" s="14">
        <v>34907.4</v>
      </c>
      <c r="L176" s="6">
        <v>6861.38</v>
      </c>
      <c r="M176" s="6">
        <v>99680.4</v>
      </c>
      <c r="N176" s="6">
        <v>0</v>
      </c>
      <c r="O176" s="6">
        <v>0</v>
      </c>
      <c r="P176" s="6">
        <v>0</v>
      </c>
      <c r="Q176" s="6">
        <v>16705.38</v>
      </c>
      <c r="R176" s="6">
        <v>0</v>
      </c>
      <c r="S176" s="6">
        <v>0</v>
      </c>
      <c r="T176" s="6">
        <v>17308.46</v>
      </c>
      <c r="U176" s="15">
        <v>175463.02</v>
      </c>
    </row>
    <row r="177" spans="1:21" x14ac:dyDescent="0.25">
      <c r="A177" s="25" t="s">
        <v>152</v>
      </c>
      <c r="B177" s="14">
        <v>95362.48</v>
      </c>
      <c r="C177" s="6">
        <v>24491.66</v>
      </c>
      <c r="D177" s="6">
        <v>343234.68</v>
      </c>
      <c r="E177" s="6">
        <v>0</v>
      </c>
      <c r="F177" s="6">
        <v>0</v>
      </c>
      <c r="G177" s="6">
        <v>108497.87</v>
      </c>
      <c r="H177" s="6">
        <v>640012.76</v>
      </c>
      <c r="I177" s="6">
        <v>0</v>
      </c>
      <c r="J177" s="15">
        <v>1211599.45</v>
      </c>
      <c r="K177" s="14">
        <v>49155.27</v>
      </c>
      <c r="L177" s="6">
        <v>9860.34</v>
      </c>
      <c r="M177" s="6">
        <v>138186.28</v>
      </c>
      <c r="N177" s="6">
        <v>0</v>
      </c>
      <c r="O177" s="6">
        <v>0</v>
      </c>
      <c r="P177" s="6">
        <v>1389.92</v>
      </c>
      <c r="Q177" s="6">
        <v>0</v>
      </c>
      <c r="R177" s="6">
        <v>0</v>
      </c>
      <c r="S177" s="6">
        <v>0</v>
      </c>
      <c r="T177" s="6">
        <v>5207.91</v>
      </c>
      <c r="U177" s="15">
        <v>203799.72</v>
      </c>
    </row>
    <row r="178" spans="1:21" x14ac:dyDescent="0.25">
      <c r="A178" s="22" t="s">
        <v>159</v>
      </c>
      <c r="B178" s="12">
        <f t="shared" ref="B178:J178" si="46">SUM(B174:B177)</f>
        <v>383476.87</v>
      </c>
      <c r="C178" s="5">
        <f t="shared" si="46"/>
        <v>104351.81</v>
      </c>
      <c r="D178" s="5">
        <f t="shared" si="46"/>
        <v>1022442.1100000001</v>
      </c>
      <c r="E178" s="5">
        <f t="shared" si="46"/>
        <v>0</v>
      </c>
      <c r="F178" s="5">
        <f t="shared" si="46"/>
        <v>0</v>
      </c>
      <c r="G178" s="5">
        <f t="shared" si="46"/>
        <v>151020.62</v>
      </c>
      <c r="H178" s="5">
        <f t="shared" si="46"/>
        <v>2354185.7599999998</v>
      </c>
      <c r="I178" s="5">
        <f t="shared" si="46"/>
        <v>2128.14</v>
      </c>
      <c r="J178" s="13">
        <f t="shared" si="46"/>
        <v>4017605.3099999996</v>
      </c>
      <c r="K178" s="12">
        <f t="shared" ref="K178:U178" si="47">SUM(K174:K177)</f>
        <v>184207.44999999998</v>
      </c>
      <c r="L178" s="5">
        <f t="shared" si="47"/>
        <v>42012.03</v>
      </c>
      <c r="M178" s="5">
        <f t="shared" si="47"/>
        <v>411635.19000000006</v>
      </c>
      <c r="N178" s="5">
        <f t="shared" si="47"/>
        <v>0</v>
      </c>
      <c r="O178" s="5">
        <f t="shared" si="47"/>
        <v>0</v>
      </c>
      <c r="P178" s="5">
        <f t="shared" si="47"/>
        <v>1389.92</v>
      </c>
      <c r="Q178" s="5">
        <f t="shared" si="47"/>
        <v>23218.010000000002</v>
      </c>
      <c r="R178" s="5">
        <f t="shared" si="47"/>
        <v>0</v>
      </c>
      <c r="S178" s="5">
        <f t="shared" si="47"/>
        <v>0</v>
      </c>
      <c r="T178" s="5">
        <f t="shared" si="47"/>
        <v>65403.14</v>
      </c>
      <c r="U178" s="13">
        <f t="shared" si="47"/>
        <v>727865.74</v>
      </c>
    </row>
    <row r="179" spans="1:21" x14ac:dyDescent="0.25">
      <c r="A179" s="24"/>
      <c r="B179" s="32"/>
      <c r="C179" s="33"/>
      <c r="D179" s="33"/>
      <c r="E179" s="33"/>
      <c r="F179" s="33"/>
      <c r="G179" s="33"/>
      <c r="H179" s="33"/>
      <c r="I179" s="33"/>
      <c r="J179" s="34"/>
      <c r="K179" s="32"/>
      <c r="L179" s="33"/>
      <c r="M179" s="33"/>
      <c r="N179" s="33"/>
      <c r="O179" s="33"/>
      <c r="P179" s="33"/>
      <c r="Q179" s="33"/>
      <c r="R179" s="33"/>
      <c r="S179" s="33"/>
      <c r="T179" s="33"/>
      <c r="U179" s="34"/>
    </row>
    <row r="180" spans="1:21" x14ac:dyDescent="0.25">
      <c r="A180" s="22" t="s">
        <v>187</v>
      </c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159</v>
      </c>
      <c r="B185" s="12">
        <f t="shared" ref="B185:J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5">
        <f t="shared" si="48"/>
        <v>0</v>
      </c>
      <c r="H185" s="5">
        <f t="shared" si="48"/>
        <v>0</v>
      </c>
      <c r="I185" s="5">
        <f t="shared" si="48"/>
        <v>0</v>
      </c>
      <c r="J185" s="13">
        <f t="shared" si="48"/>
        <v>0</v>
      </c>
      <c r="K185" s="12">
        <f t="shared" ref="K185:U185" si="49">SUM(K181:K184)</f>
        <v>0</v>
      </c>
      <c r="L185" s="5">
        <f t="shared" si="49"/>
        <v>0</v>
      </c>
      <c r="M185" s="5">
        <f t="shared" si="49"/>
        <v>0</v>
      </c>
      <c r="N185" s="5">
        <f t="shared" si="49"/>
        <v>0</v>
      </c>
      <c r="O185" s="5">
        <f t="shared" si="49"/>
        <v>0</v>
      </c>
      <c r="P185" s="5">
        <f t="shared" si="49"/>
        <v>0</v>
      </c>
      <c r="Q185" s="5">
        <f t="shared" si="49"/>
        <v>0</v>
      </c>
      <c r="R185" s="5">
        <f t="shared" si="49"/>
        <v>0</v>
      </c>
      <c r="S185" s="5">
        <f t="shared" si="49"/>
        <v>0</v>
      </c>
      <c r="T185" s="5">
        <f t="shared" si="49"/>
        <v>0</v>
      </c>
      <c r="U185" s="13">
        <f t="shared" si="49"/>
        <v>0</v>
      </c>
    </row>
    <row r="186" spans="1:21" x14ac:dyDescent="0.25">
      <c r="A186" s="24"/>
      <c r="B186" s="32"/>
      <c r="C186" s="33"/>
      <c r="D186" s="33"/>
      <c r="E186" s="33"/>
      <c r="F186" s="33"/>
      <c r="G186" s="33"/>
      <c r="H186" s="33"/>
      <c r="I186" s="33"/>
      <c r="J186" s="34"/>
      <c r="K186" s="32"/>
      <c r="L186" s="33"/>
      <c r="M186" s="33"/>
      <c r="N186" s="33"/>
      <c r="O186" s="33"/>
      <c r="P186" s="33"/>
      <c r="Q186" s="33"/>
      <c r="R186" s="33"/>
      <c r="S186" s="33"/>
      <c r="T186" s="33"/>
      <c r="U186" s="34"/>
    </row>
    <row r="187" spans="1:21" x14ac:dyDescent="0.25">
      <c r="A187" s="22" t="s">
        <v>188</v>
      </c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5" t="s">
        <v>149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159</v>
      </c>
      <c r="B192" s="12">
        <f t="shared" ref="B192:J192" si="50">SUM(B188:B191)</f>
        <v>0</v>
      </c>
      <c r="C192" s="5">
        <f t="shared" si="50"/>
        <v>0</v>
      </c>
      <c r="D192" s="5">
        <f t="shared" si="50"/>
        <v>0</v>
      </c>
      <c r="E192" s="5">
        <f t="shared" si="50"/>
        <v>0</v>
      </c>
      <c r="F192" s="5">
        <f t="shared" si="50"/>
        <v>0</v>
      </c>
      <c r="G192" s="5">
        <f t="shared" si="50"/>
        <v>0</v>
      </c>
      <c r="H192" s="5">
        <f t="shared" si="50"/>
        <v>0</v>
      </c>
      <c r="I192" s="5">
        <f t="shared" si="50"/>
        <v>0</v>
      </c>
      <c r="J192" s="13">
        <f t="shared" si="50"/>
        <v>0</v>
      </c>
      <c r="K192" s="12">
        <f t="shared" ref="K192:U192" si="51">SUM(K188:K191)</f>
        <v>0</v>
      </c>
      <c r="L192" s="5">
        <f t="shared" si="51"/>
        <v>0</v>
      </c>
      <c r="M192" s="5">
        <f t="shared" si="51"/>
        <v>0</v>
      </c>
      <c r="N192" s="5">
        <f t="shared" si="51"/>
        <v>0</v>
      </c>
      <c r="O192" s="5">
        <f t="shared" si="51"/>
        <v>0</v>
      </c>
      <c r="P192" s="5">
        <f t="shared" si="51"/>
        <v>0</v>
      </c>
      <c r="Q192" s="5">
        <f t="shared" si="51"/>
        <v>0</v>
      </c>
      <c r="R192" s="5">
        <f t="shared" si="51"/>
        <v>0</v>
      </c>
      <c r="S192" s="5">
        <f t="shared" si="51"/>
        <v>0</v>
      </c>
      <c r="T192" s="5">
        <f t="shared" si="51"/>
        <v>0</v>
      </c>
      <c r="U192" s="13">
        <f t="shared" si="51"/>
        <v>0</v>
      </c>
    </row>
    <row r="193" spans="1:21" x14ac:dyDescent="0.25">
      <c r="A193" s="24"/>
      <c r="B193" s="32"/>
      <c r="C193" s="33"/>
      <c r="D193" s="33"/>
      <c r="E193" s="33"/>
      <c r="F193" s="33"/>
      <c r="G193" s="33"/>
      <c r="H193" s="33"/>
      <c r="I193" s="33"/>
      <c r="J193" s="34"/>
      <c r="K193" s="32"/>
      <c r="L193" s="33"/>
      <c r="M193" s="33"/>
      <c r="N193" s="33"/>
      <c r="O193" s="33"/>
      <c r="P193" s="33"/>
      <c r="Q193" s="33"/>
      <c r="R193" s="33"/>
      <c r="S193" s="33"/>
      <c r="T193" s="33"/>
      <c r="U193" s="34"/>
    </row>
    <row r="194" spans="1:21" x14ac:dyDescent="0.25">
      <c r="A194" s="22" t="s">
        <v>189</v>
      </c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5" t="s">
        <v>149</v>
      </c>
      <c r="B195" s="14">
        <v>2513200</v>
      </c>
      <c r="C195" s="6">
        <v>4029725</v>
      </c>
      <c r="D195" s="6">
        <v>732450</v>
      </c>
      <c r="E195" s="6">
        <v>786425</v>
      </c>
      <c r="F195" s="6">
        <v>225450</v>
      </c>
      <c r="G195" s="6">
        <v>4787100</v>
      </c>
      <c r="H195" s="6">
        <v>17600</v>
      </c>
      <c r="I195" s="6">
        <v>32000</v>
      </c>
      <c r="J195" s="15">
        <v>13123950</v>
      </c>
      <c r="K195" s="14">
        <v>1820082</v>
      </c>
      <c r="L195" s="6">
        <v>2622111</v>
      </c>
      <c r="M195" s="6">
        <v>368395</v>
      </c>
      <c r="N195" s="6">
        <v>394490</v>
      </c>
      <c r="O195" s="6">
        <v>118866</v>
      </c>
      <c r="P195" s="6">
        <v>2389645</v>
      </c>
      <c r="Q195" s="6">
        <v>40800</v>
      </c>
      <c r="R195" s="6">
        <v>44623</v>
      </c>
      <c r="S195" s="6">
        <v>85872</v>
      </c>
      <c r="T195" s="6">
        <v>117911</v>
      </c>
      <c r="U195" s="15">
        <v>8002795</v>
      </c>
    </row>
    <row r="196" spans="1:21" x14ac:dyDescent="0.25">
      <c r="A196" s="25" t="s">
        <v>150</v>
      </c>
      <c r="B196" s="14">
        <v>2580800</v>
      </c>
      <c r="C196" s="6">
        <v>4311675</v>
      </c>
      <c r="D196" s="6">
        <v>1053050</v>
      </c>
      <c r="E196" s="6">
        <v>692700</v>
      </c>
      <c r="F196" s="6">
        <v>378625</v>
      </c>
      <c r="G196" s="6">
        <v>4837100</v>
      </c>
      <c r="H196" s="6">
        <v>46400</v>
      </c>
      <c r="I196" s="6">
        <v>203200</v>
      </c>
      <c r="J196" s="15">
        <v>14103550</v>
      </c>
      <c r="K196" s="14">
        <v>1843032</v>
      </c>
      <c r="L196" s="6">
        <v>2681148</v>
      </c>
      <c r="M196" s="6">
        <v>534848</v>
      </c>
      <c r="N196" s="6">
        <v>359586</v>
      </c>
      <c r="O196" s="6">
        <v>190501</v>
      </c>
      <c r="P196" s="6">
        <v>2176864</v>
      </c>
      <c r="Q196" s="6">
        <v>226400</v>
      </c>
      <c r="R196" s="6">
        <v>284900</v>
      </c>
      <c r="S196" s="6">
        <v>168173</v>
      </c>
      <c r="T196" s="6">
        <v>118317</v>
      </c>
      <c r="U196" s="15">
        <v>8583769</v>
      </c>
    </row>
    <row r="197" spans="1:21" x14ac:dyDescent="0.25">
      <c r="A197" s="25" t="s">
        <v>151</v>
      </c>
      <c r="B197" s="14">
        <v>2518700</v>
      </c>
      <c r="C197" s="6">
        <v>3560400</v>
      </c>
      <c r="D197" s="6">
        <v>1099875</v>
      </c>
      <c r="E197" s="6">
        <v>604575</v>
      </c>
      <c r="F197" s="6">
        <v>156975</v>
      </c>
      <c r="G197" s="6">
        <v>4808750</v>
      </c>
      <c r="H197" s="6">
        <v>118400</v>
      </c>
      <c r="I197" s="6">
        <v>94400</v>
      </c>
      <c r="J197" s="15">
        <v>12962075</v>
      </c>
      <c r="K197" s="14">
        <v>1692826</v>
      </c>
      <c r="L197" s="6">
        <v>2210601</v>
      </c>
      <c r="M197" s="6">
        <v>551705</v>
      </c>
      <c r="N197" s="6">
        <v>297575</v>
      </c>
      <c r="O197" s="6">
        <v>86974</v>
      </c>
      <c r="P197" s="6">
        <v>2286783</v>
      </c>
      <c r="Q197" s="6">
        <v>153600</v>
      </c>
      <c r="R197" s="6">
        <v>214041</v>
      </c>
      <c r="S197" s="6">
        <v>224715</v>
      </c>
      <c r="T197" s="6">
        <v>205710</v>
      </c>
      <c r="U197" s="15">
        <v>7924530</v>
      </c>
    </row>
    <row r="198" spans="1:21" x14ac:dyDescent="0.25">
      <c r="A198" s="25" t="s">
        <v>152</v>
      </c>
      <c r="B198" s="14">
        <v>2385400</v>
      </c>
      <c r="C198" s="6">
        <v>3779175</v>
      </c>
      <c r="D198" s="6">
        <v>788225</v>
      </c>
      <c r="E198" s="6">
        <v>424125</v>
      </c>
      <c r="F198" s="6">
        <v>196625</v>
      </c>
      <c r="G198" s="6">
        <v>4417900</v>
      </c>
      <c r="H198" s="6">
        <v>57600</v>
      </c>
      <c r="I198" s="6">
        <v>70400</v>
      </c>
      <c r="J198" s="15">
        <v>12119450</v>
      </c>
      <c r="K198" s="14">
        <v>1606335</v>
      </c>
      <c r="L198" s="6">
        <v>2244659</v>
      </c>
      <c r="M198" s="6">
        <v>392730</v>
      </c>
      <c r="N198" s="6">
        <v>169063</v>
      </c>
      <c r="O198" s="6">
        <v>90897</v>
      </c>
      <c r="P198" s="6">
        <v>2159118</v>
      </c>
      <c r="Q198" s="6">
        <v>99200</v>
      </c>
      <c r="R198" s="6">
        <v>128045</v>
      </c>
      <c r="S198" s="6">
        <v>279783</v>
      </c>
      <c r="T198" s="6">
        <v>175812</v>
      </c>
      <c r="U198" s="15">
        <v>7345642</v>
      </c>
    </row>
    <row r="199" spans="1:21" x14ac:dyDescent="0.25">
      <c r="A199" s="22" t="s">
        <v>159</v>
      </c>
      <c r="B199" s="12">
        <f t="shared" ref="B199:J199" si="52">SUM(B195:B198)</f>
        <v>9998100</v>
      </c>
      <c r="C199" s="5">
        <f t="shared" si="52"/>
        <v>15680975</v>
      </c>
      <c r="D199" s="5">
        <f t="shared" si="52"/>
        <v>3673600</v>
      </c>
      <c r="E199" s="5">
        <f t="shared" si="52"/>
        <v>2507825</v>
      </c>
      <c r="F199" s="5">
        <f t="shared" si="52"/>
        <v>957675</v>
      </c>
      <c r="G199" s="5">
        <f t="shared" si="52"/>
        <v>18850850</v>
      </c>
      <c r="H199" s="5">
        <f t="shared" si="52"/>
        <v>240000</v>
      </c>
      <c r="I199" s="5">
        <f t="shared" si="52"/>
        <v>400000</v>
      </c>
      <c r="J199" s="13">
        <f t="shared" si="52"/>
        <v>52309025</v>
      </c>
      <c r="K199" s="12">
        <f t="shared" ref="K199:U199" si="53">SUM(K195:K198)</f>
        <v>6962275</v>
      </c>
      <c r="L199" s="5">
        <f t="shared" si="53"/>
        <v>9758519</v>
      </c>
      <c r="M199" s="5">
        <f t="shared" si="53"/>
        <v>1847678</v>
      </c>
      <c r="N199" s="5">
        <f t="shared" si="53"/>
        <v>1220714</v>
      </c>
      <c r="O199" s="5">
        <f t="shared" si="53"/>
        <v>487238</v>
      </c>
      <c r="P199" s="5">
        <f t="shared" si="53"/>
        <v>9012410</v>
      </c>
      <c r="Q199" s="5">
        <f t="shared" si="53"/>
        <v>520000</v>
      </c>
      <c r="R199" s="5">
        <f t="shared" si="53"/>
        <v>671609</v>
      </c>
      <c r="S199" s="5">
        <f t="shared" si="53"/>
        <v>758543</v>
      </c>
      <c r="T199" s="5">
        <f t="shared" si="53"/>
        <v>617750</v>
      </c>
      <c r="U199" s="13">
        <f t="shared" si="53"/>
        <v>31856736</v>
      </c>
    </row>
    <row r="200" spans="1:21" x14ac:dyDescent="0.25">
      <c r="A200" s="24"/>
      <c r="B200" s="32"/>
      <c r="C200" s="33"/>
      <c r="D200" s="33"/>
      <c r="E200" s="33"/>
      <c r="F200" s="33"/>
      <c r="G200" s="33"/>
      <c r="H200" s="33"/>
      <c r="I200" s="33"/>
      <c r="J200" s="34"/>
      <c r="K200" s="32"/>
      <c r="L200" s="33"/>
      <c r="M200" s="33"/>
      <c r="N200" s="33"/>
      <c r="O200" s="33"/>
      <c r="P200" s="33"/>
      <c r="Q200" s="33"/>
      <c r="R200" s="33"/>
      <c r="S200" s="33"/>
      <c r="T200" s="33"/>
      <c r="U200" s="34"/>
    </row>
    <row r="201" spans="1:21" x14ac:dyDescent="0.25">
      <c r="A201" s="22" t="s">
        <v>190</v>
      </c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5" t="s">
        <v>149</v>
      </c>
      <c r="B202" s="14">
        <v>155209</v>
      </c>
      <c r="C202" s="6">
        <v>527445</v>
      </c>
      <c r="D202" s="6">
        <v>7824024</v>
      </c>
      <c r="E202" s="6">
        <v>2675926</v>
      </c>
      <c r="F202" s="6">
        <v>716996</v>
      </c>
      <c r="G202" s="6">
        <v>4376984</v>
      </c>
      <c r="H202" s="6">
        <v>38490</v>
      </c>
      <c r="I202" s="6">
        <v>0</v>
      </c>
      <c r="J202" s="15">
        <v>16315074</v>
      </c>
      <c r="K202" s="14">
        <v>107244</v>
      </c>
      <c r="L202" s="6">
        <v>362070</v>
      </c>
      <c r="M202" s="6">
        <v>5370889</v>
      </c>
      <c r="N202" s="6">
        <v>1847751</v>
      </c>
      <c r="O202" s="6">
        <v>504526</v>
      </c>
      <c r="P202" s="6">
        <v>3006431</v>
      </c>
      <c r="Q202" s="6">
        <v>24647</v>
      </c>
      <c r="R202" s="6">
        <v>0</v>
      </c>
      <c r="S202" s="6">
        <v>155449</v>
      </c>
      <c r="T202" s="6">
        <v>0</v>
      </c>
      <c r="U202" s="15">
        <v>11379007</v>
      </c>
    </row>
    <row r="203" spans="1:21" x14ac:dyDescent="0.25">
      <c r="A203" s="25" t="s">
        <v>150</v>
      </c>
      <c r="B203" s="14">
        <v>453442</v>
      </c>
      <c r="C203" s="6">
        <v>234270</v>
      </c>
      <c r="D203" s="6">
        <v>9336256</v>
      </c>
      <c r="E203" s="6">
        <v>3294168</v>
      </c>
      <c r="F203" s="6">
        <v>1000742</v>
      </c>
      <c r="G203" s="6">
        <v>3572407</v>
      </c>
      <c r="H203" s="6">
        <v>46487</v>
      </c>
      <c r="I203" s="6">
        <v>0</v>
      </c>
      <c r="J203" s="15">
        <v>17937772</v>
      </c>
      <c r="K203" s="14">
        <v>318802</v>
      </c>
      <c r="L203" s="6">
        <v>163991</v>
      </c>
      <c r="M203" s="6">
        <v>6539414</v>
      </c>
      <c r="N203" s="6">
        <v>2303797</v>
      </c>
      <c r="O203" s="6">
        <v>699626</v>
      </c>
      <c r="P203" s="6">
        <v>2503529</v>
      </c>
      <c r="Q203" s="6">
        <v>33018</v>
      </c>
      <c r="R203" s="6">
        <v>0</v>
      </c>
      <c r="S203" s="6">
        <v>196951</v>
      </c>
      <c r="T203" s="6">
        <v>0</v>
      </c>
      <c r="U203" s="15">
        <v>12759128</v>
      </c>
    </row>
    <row r="204" spans="1:21" x14ac:dyDescent="0.25">
      <c r="A204" s="25" t="s">
        <v>151</v>
      </c>
      <c r="B204" s="14">
        <v>460051</v>
      </c>
      <c r="C204" s="6">
        <v>315010</v>
      </c>
      <c r="D204" s="6">
        <v>8216494</v>
      </c>
      <c r="E204" s="6">
        <v>3437661</v>
      </c>
      <c r="F204" s="6">
        <v>1198350</v>
      </c>
      <c r="G204" s="6">
        <v>3977273</v>
      </c>
      <c r="H204" s="6">
        <v>232453</v>
      </c>
      <c r="I204" s="6">
        <v>2784</v>
      </c>
      <c r="J204" s="15">
        <v>17840076</v>
      </c>
      <c r="K204" s="14">
        <v>323162</v>
      </c>
      <c r="L204" s="6">
        <v>221271</v>
      </c>
      <c r="M204" s="6">
        <v>5770549</v>
      </c>
      <c r="N204" s="6">
        <v>2411243</v>
      </c>
      <c r="O204" s="6">
        <v>842625</v>
      </c>
      <c r="P204" s="6">
        <v>2795366</v>
      </c>
      <c r="Q204" s="6">
        <v>161789</v>
      </c>
      <c r="R204" s="6">
        <v>2784</v>
      </c>
      <c r="S204" s="6">
        <v>165762</v>
      </c>
      <c r="T204" s="6">
        <v>0</v>
      </c>
      <c r="U204" s="15">
        <v>12694551</v>
      </c>
    </row>
    <row r="205" spans="1:21" x14ac:dyDescent="0.25">
      <c r="A205" s="25" t="s">
        <v>152</v>
      </c>
      <c r="B205" s="14">
        <v>546903</v>
      </c>
      <c r="C205" s="6">
        <v>216198</v>
      </c>
      <c r="D205" s="6">
        <v>7954356</v>
      </c>
      <c r="E205" s="6">
        <v>4493047</v>
      </c>
      <c r="F205" s="6">
        <v>1975100</v>
      </c>
      <c r="G205" s="6">
        <v>3470840</v>
      </c>
      <c r="H205" s="6">
        <v>272688</v>
      </c>
      <c r="I205" s="6">
        <v>-2719</v>
      </c>
      <c r="J205" s="15">
        <v>18926413</v>
      </c>
      <c r="K205" s="14">
        <v>386385</v>
      </c>
      <c r="L205" s="6">
        <v>152107</v>
      </c>
      <c r="M205" s="6">
        <v>5620139</v>
      </c>
      <c r="N205" s="6">
        <v>3170728</v>
      </c>
      <c r="O205" s="6">
        <v>1392066</v>
      </c>
      <c r="P205" s="6">
        <v>2454710</v>
      </c>
      <c r="Q205" s="6">
        <v>193084</v>
      </c>
      <c r="R205" s="6">
        <v>-2719</v>
      </c>
      <c r="S205" s="6">
        <v>197289</v>
      </c>
      <c r="T205" s="6">
        <v>0</v>
      </c>
      <c r="U205" s="15">
        <v>13563789</v>
      </c>
    </row>
    <row r="206" spans="1:21" x14ac:dyDescent="0.25">
      <c r="A206" s="22" t="s">
        <v>159</v>
      </c>
      <c r="B206" s="12">
        <f t="shared" ref="B206:J206" si="54">SUM(B202:B205)</f>
        <v>1615605</v>
      </c>
      <c r="C206" s="5">
        <f t="shared" si="54"/>
        <v>1292923</v>
      </c>
      <c r="D206" s="5">
        <f t="shared" si="54"/>
        <v>33331130</v>
      </c>
      <c r="E206" s="5">
        <f t="shared" si="54"/>
        <v>13900802</v>
      </c>
      <c r="F206" s="5">
        <f t="shared" si="54"/>
        <v>4891188</v>
      </c>
      <c r="G206" s="5">
        <f t="shared" si="54"/>
        <v>15397504</v>
      </c>
      <c r="H206" s="5">
        <f t="shared" si="54"/>
        <v>590118</v>
      </c>
      <c r="I206" s="5">
        <f t="shared" si="54"/>
        <v>65</v>
      </c>
      <c r="J206" s="13">
        <f t="shared" si="54"/>
        <v>71019335</v>
      </c>
      <c r="K206" s="12">
        <f t="shared" ref="K206:U206" si="55">SUM(K202:K205)</f>
        <v>1135593</v>
      </c>
      <c r="L206" s="5">
        <f t="shared" si="55"/>
        <v>899439</v>
      </c>
      <c r="M206" s="5">
        <f t="shared" si="55"/>
        <v>23300991</v>
      </c>
      <c r="N206" s="5">
        <f t="shared" si="55"/>
        <v>9733519</v>
      </c>
      <c r="O206" s="5">
        <f t="shared" si="55"/>
        <v>3438843</v>
      </c>
      <c r="P206" s="5">
        <f t="shared" si="55"/>
        <v>10760036</v>
      </c>
      <c r="Q206" s="5">
        <f t="shared" si="55"/>
        <v>412538</v>
      </c>
      <c r="R206" s="5">
        <f t="shared" si="55"/>
        <v>65</v>
      </c>
      <c r="S206" s="5">
        <f t="shared" si="55"/>
        <v>715451</v>
      </c>
      <c r="T206" s="5">
        <f t="shared" si="55"/>
        <v>0</v>
      </c>
      <c r="U206" s="13">
        <f t="shared" si="55"/>
        <v>50396475</v>
      </c>
    </row>
    <row r="207" spans="1:21" x14ac:dyDescent="0.25">
      <c r="A207" s="24"/>
      <c r="B207" s="32"/>
      <c r="C207" s="33"/>
      <c r="D207" s="33"/>
      <c r="E207" s="33"/>
      <c r="F207" s="33"/>
      <c r="G207" s="33"/>
      <c r="H207" s="33"/>
      <c r="I207" s="33"/>
      <c r="J207" s="34"/>
      <c r="K207" s="32"/>
      <c r="L207" s="33"/>
      <c r="M207" s="33"/>
      <c r="N207" s="33"/>
      <c r="O207" s="33"/>
      <c r="P207" s="33"/>
      <c r="Q207" s="33"/>
      <c r="R207" s="33"/>
      <c r="S207" s="33"/>
      <c r="T207" s="33"/>
      <c r="U207" s="34"/>
    </row>
    <row r="208" spans="1:21" x14ac:dyDescent="0.25">
      <c r="A208" s="22" t="s">
        <v>191</v>
      </c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5" t="s">
        <v>149</v>
      </c>
      <c r="B209" s="14">
        <v>1554800</v>
      </c>
      <c r="C209" s="6">
        <v>344500</v>
      </c>
      <c r="D209" s="6">
        <v>0</v>
      </c>
      <c r="E209" s="6">
        <v>0</v>
      </c>
      <c r="F209" s="6">
        <v>0</v>
      </c>
      <c r="G209" s="6">
        <v>5748600</v>
      </c>
      <c r="H209" s="6">
        <v>84500</v>
      </c>
      <c r="I209" s="6">
        <v>0</v>
      </c>
      <c r="J209" s="15">
        <v>7732400</v>
      </c>
      <c r="K209" s="14">
        <v>1023170</v>
      </c>
      <c r="L209" s="6">
        <v>188531</v>
      </c>
      <c r="M209" s="6">
        <v>0</v>
      </c>
      <c r="N209" s="6">
        <v>0</v>
      </c>
      <c r="O209" s="6">
        <v>0</v>
      </c>
      <c r="P209" s="6">
        <v>2202052</v>
      </c>
      <c r="Q209" s="6">
        <v>61920</v>
      </c>
      <c r="R209" s="6">
        <v>0</v>
      </c>
      <c r="S209" s="6">
        <v>-1241</v>
      </c>
      <c r="T209" s="6">
        <v>79095</v>
      </c>
      <c r="U209" s="15">
        <v>3553527</v>
      </c>
    </row>
    <row r="210" spans="1:21" x14ac:dyDescent="0.25">
      <c r="A210" s="25" t="s">
        <v>150</v>
      </c>
      <c r="B210" s="14">
        <v>1756300</v>
      </c>
      <c r="C210" s="6">
        <v>421200</v>
      </c>
      <c r="D210" s="6">
        <v>0</v>
      </c>
      <c r="E210" s="6">
        <v>0</v>
      </c>
      <c r="F210" s="6">
        <v>0</v>
      </c>
      <c r="G210" s="6">
        <v>6782100</v>
      </c>
      <c r="H210" s="6">
        <v>0</v>
      </c>
      <c r="I210" s="6">
        <v>0</v>
      </c>
      <c r="J210" s="15">
        <v>8959600</v>
      </c>
      <c r="K210" s="14">
        <v>1149250</v>
      </c>
      <c r="L210" s="6">
        <v>292106</v>
      </c>
      <c r="M210" s="6">
        <v>0</v>
      </c>
      <c r="N210" s="6">
        <v>0</v>
      </c>
      <c r="O210" s="6">
        <v>0</v>
      </c>
      <c r="P210" s="6">
        <v>2609438</v>
      </c>
      <c r="Q210" s="6">
        <v>5593</v>
      </c>
      <c r="R210" s="6">
        <v>0</v>
      </c>
      <c r="S210" s="6">
        <v>57121</v>
      </c>
      <c r="T210" s="6">
        <v>23052</v>
      </c>
      <c r="U210" s="15">
        <v>4136560</v>
      </c>
    </row>
    <row r="211" spans="1:21" x14ac:dyDescent="0.25">
      <c r="A211" s="25" t="s">
        <v>151</v>
      </c>
      <c r="B211" s="14">
        <v>1476800</v>
      </c>
      <c r="C211" s="6">
        <v>302900</v>
      </c>
      <c r="D211" s="6">
        <v>0</v>
      </c>
      <c r="E211" s="6">
        <v>0</v>
      </c>
      <c r="F211" s="6">
        <v>0</v>
      </c>
      <c r="G211" s="6">
        <v>6441500</v>
      </c>
      <c r="H211" s="6">
        <v>0</v>
      </c>
      <c r="I211" s="6">
        <v>0</v>
      </c>
      <c r="J211" s="15">
        <v>8221200</v>
      </c>
      <c r="K211" s="14">
        <v>781160</v>
      </c>
      <c r="L211" s="6">
        <v>191360</v>
      </c>
      <c r="M211" s="6">
        <v>0</v>
      </c>
      <c r="N211" s="6">
        <v>0</v>
      </c>
      <c r="O211" s="6">
        <v>0</v>
      </c>
      <c r="P211" s="6">
        <v>2345154</v>
      </c>
      <c r="Q211" s="6">
        <v>-6789</v>
      </c>
      <c r="R211" s="6">
        <v>0</v>
      </c>
      <c r="S211" s="6">
        <v>22812</v>
      </c>
      <c r="T211" s="6">
        <v>-20088</v>
      </c>
      <c r="U211" s="15">
        <v>3313609</v>
      </c>
    </row>
    <row r="212" spans="1:21" x14ac:dyDescent="0.25">
      <c r="A212" s="25" t="s">
        <v>152</v>
      </c>
      <c r="B212" s="14">
        <v>1610700</v>
      </c>
      <c r="C212" s="6">
        <v>436800</v>
      </c>
      <c r="D212" s="6">
        <v>0</v>
      </c>
      <c r="E212" s="6">
        <v>0</v>
      </c>
      <c r="F212" s="6">
        <v>0</v>
      </c>
      <c r="G212" s="6">
        <v>6288100</v>
      </c>
      <c r="H212" s="6">
        <v>54600</v>
      </c>
      <c r="I212" s="6">
        <v>0</v>
      </c>
      <c r="J212" s="15">
        <v>8390200</v>
      </c>
      <c r="K212" s="14">
        <v>904470</v>
      </c>
      <c r="L212" s="6">
        <v>274315</v>
      </c>
      <c r="M212" s="6">
        <v>0</v>
      </c>
      <c r="N212" s="6">
        <v>0</v>
      </c>
      <c r="O212" s="6">
        <v>0</v>
      </c>
      <c r="P212" s="6">
        <v>2254397</v>
      </c>
      <c r="Q212" s="6">
        <v>10724</v>
      </c>
      <c r="R212" s="6">
        <v>0</v>
      </c>
      <c r="S212" s="6">
        <v>60877</v>
      </c>
      <c r="T212" s="6">
        <v>34882</v>
      </c>
      <c r="U212" s="15">
        <v>3539665</v>
      </c>
    </row>
    <row r="213" spans="1:21" ht="15.75" thickBot="1" x14ac:dyDescent="0.3">
      <c r="A213" s="26" t="s">
        <v>159</v>
      </c>
      <c r="B213" s="16">
        <f t="shared" ref="B213:J213" si="56">SUM(B209:B212)</f>
        <v>6398600</v>
      </c>
      <c r="C213" s="21">
        <f t="shared" si="56"/>
        <v>1505400</v>
      </c>
      <c r="D213" s="21">
        <f t="shared" si="56"/>
        <v>0</v>
      </c>
      <c r="E213" s="21">
        <f t="shared" si="56"/>
        <v>0</v>
      </c>
      <c r="F213" s="21">
        <f t="shared" si="56"/>
        <v>0</v>
      </c>
      <c r="G213" s="21">
        <f t="shared" si="56"/>
        <v>25260300</v>
      </c>
      <c r="H213" s="21">
        <f t="shared" si="56"/>
        <v>139100</v>
      </c>
      <c r="I213" s="21">
        <f t="shared" si="56"/>
        <v>0</v>
      </c>
      <c r="J213" s="17">
        <f t="shared" si="56"/>
        <v>33303400</v>
      </c>
      <c r="K213" s="16">
        <f t="shared" ref="K213:U213" si="57">SUM(K209:K212)</f>
        <v>3858050</v>
      </c>
      <c r="L213" s="21">
        <f t="shared" si="57"/>
        <v>946312</v>
      </c>
      <c r="M213" s="21">
        <f t="shared" si="57"/>
        <v>0</v>
      </c>
      <c r="N213" s="21">
        <f t="shared" si="57"/>
        <v>0</v>
      </c>
      <c r="O213" s="21">
        <f t="shared" si="57"/>
        <v>0</v>
      </c>
      <c r="P213" s="21">
        <f t="shared" si="57"/>
        <v>9411041</v>
      </c>
      <c r="Q213" s="21">
        <f t="shared" si="57"/>
        <v>71448</v>
      </c>
      <c r="R213" s="21">
        <f t="shared" si="57"/>
        <v>0</v>
      </c>
      <c r="S213" s="21">
        <f t="shared" si="57"/>
        <v>139569</v>
      </c>
      <c r="T213" s="21">
        <f t="shared" si="57"/>
        <v>116941</v>
      </c>
      <c r="U213" s="17">
        <f t="shared" si="57"/>
        <v>14543361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9" width="19.140625" style="44" customWidth="1"/>
    <col min="10" max="10" width="20.28515625" style="44" bestFit="1" customWidth="1"/>
    <col min="11" max="20" width="19.140625" style="44" customWidth="1"/>
    <col min="21" max="21" width="20.28515625" style="44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21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44</v>
      </c>
      <c r="C13" s="52"/>
      <c r="D13" s="52"/>
      <c r="E13" s="52"/>
      <c r="F13" s="60"/>
      <c r="G13" s="60"/>
      <c r="H13" s="60"/>
      <c r="I13" s="60"/>
      <c r="J13" s="61"/>
      <c r="K13" s="62" t="s">
        <v>45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154</v>
      </c>
      <c r="C14" s="4" t="s">
        <v>155</v>
      </c>
      <c r="D14" s="4" t="s">
        <v>156</v>
      </c>
      <c r="E14" s="4" t="s">
        <v>157</v>
      </c>
      <c r="F14" s="4" t="s">
        <v>38</v>
      </c>
      <c r="G14" s="4" t="s">
        <v>158</v>
      </c>
      <c r="H14" s="4" t="s">
        <v>39</v>
      </c>
      <c r="I14" s="4" t="s">
        <v>40</v>
      </c>
      <c r="J14" s="11" t="s">
        <v>35</v>
      </c>
      <c r="K14" s="10" t="s">
        <v>154</v>
      </c>
      <c r="L14" s="4" t="s">
        <v>155</v>
      </c>
      <c r="M14" s="4" t="s">
        <v>156</v>
      </c>
      <c r="N14" s="4" t="s">
        <v>157</v>
      </c>
      <c r="O14" s="4" t="s">
        <v>38</v>
      </c>
      <c r="P14" s="4" t="s">
        <v>158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160</v>
      </c>
      <c r="B15" s="12">
        <f t="shared" ref="B15:U15" si="0">SUM(B16:B17)</f>
        <v>2983293.33</v>
      </c>
      <c r="C15" s="5">
        <f t="shared" si="0"/>
        <v>6687074</v>
      </c>
      <c r="D15" s="5">
        <f t="shared" si="0"/>
        <v>15675764</v>
      </c>
      <c r="E15" s="5">
        <f t="shared" si="0"/>
        <v>8828904.4399999995</v>
      </c>
      <c r="F15" s="5">
        <f t="shared" si="0"/>
        <v>4216306</v>
      </c>
      <c r="G15" s="5">
        <f t="shared" si="0"/>
        <v>22401446.509999998</v>
      </c>
      <c r="H15" s="5">
        <f t="shared" si="0"/>
        <v>44111</v>
      </c>
      <c r="I15" s="5">
        <f t="shared" si="0"/>
        <v>147191</v>
      </c>
      <c r="J15" s="13">
        <f t="shared" si="0"/>
        <v>60984090.280000001</v>
      </c>
      <c r="K15" s="12">
        <f t="shared" si="0"/>
        <v>2166612.81</v>
      </c>
      <c r="L15" s="5">
        <f t="shared" si="0"/>
        <v>4395385</v>
      </c>
      <c r="M15" s="5">
        <f t="shared" si="0"/>
        <v>11479815.16</v>
      </c>
      <c r="N15" s="5">
        <f t="shared" si="0"/>
        <v>6096146.4900000002</v>
      </c>
      <c r="O15" s="5">
        <f t="shared" si="0"/>
        <v>2667276</v>
      </c>
      <c r="P15" s="5">
        <f t="shared" si="0"/>
        <v>15497208.379999999</v>
      </c>
      <c r="Q15" s="5">
        <f t="shared" si="0"/>
        <v>31757.279999999999</v>
      </c>
      <c r="R15" s="5">
        <f t="shared" si="0"/>
        <v>203818</v>
      </c>
      <c r="S15" s="5">
        <f t="shared" si="0"/>
        <v>565382</v>
      </c>
      <c r="T15" s="5">
        <f t="shared" si="0"/>
        <v>199145.16999999998</v>
      </c>
      <c r="U15" s="13">
        <f t="shared" si="0"/>
        <v>43302546.289999999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1138510</v>
      </c>
      <c r="C16" s="5">
        <f t="shared" ref="C16:T16" si="1">C24+C31+C38+C45+C52+C59+C66+C73+C80+C87+C94+C101+C108+C115+C122+C129+C136+C143+C150+C157+C164</f>
        <v>2903640</v>
      </c>
      <c r="D16" s="5">
        <f t="shared" si="1"/>
        <v>5330120</v>
      </c>
      <c r="E16" s="5">
        <f t="shared" si="1"/>
        <v>327200</v>
      </c>
      <c r="F16" s="5">
        <f t="shared" si="1"/>
        <v>1396520</v>
      </c>
      <c r="G16" s="5">
        <f t="shared" si="1"/>
        <v>7039035.5899999999</v>
      </c>
      <c r="H16" s="5">
        <f t="shared" si="1"/>
        <v>48204</v>
      </c>
      <c r="I16" s="5">
        <f t="shared" si="1"/>
        <v>0</v>
      </c>
      <c r="J16" s="13">
        <f t="shared" si="1"/>
        <v>18183229.59</v>
      </c>
      <c r="K16" s="12">
        <f t="shared" si="1"/>
        <v>904146.8</v>
      </c>
      <c r="L16" s="5">
        <f t="shared" si="1"/>
        <v>1850418</v>
      </c>
      <c r="M16" s="5">
        <f t="shared" si="1"/>
        <v>4242960.1500000004</v>
      </c>
      <c r="N16" s="5">
        <f t="shared" si="1"/>
        <v>146706.26</v>
      </c>
      <c r="O16" s="5">
        <f t="shared" si="1"/>
        <v>701756</v>
      </c>
      <c r="P16" s="5">
        <f t="shared" si="1"/>
        <v>4995602.63</v>
      </c>
      <c r="Q16" s="5">
        <f t="shared" si="1"/>
        <v>33360</v>
      </c>
      <c r="R16" s="5">
        <f t="shared" si="1"/>
        <v>42133</v>
      </c>
      <c r="S16" s="5">
        <f t="shared" si="1"/>
        <v>137940</v>
      </c>
      <c r="T16" s="5">
        <f t="shared" si="1"/>
        <v>147297.16999999998</v>
      </c>
      <c r="U16" s="13">
        <f t="shared" ref="U16" si="2">U24+U31+U38+U45+U52+U59+U66+U73+U80+U87+U94+U101+U108+U115+U122+U129+U136+U143+U150+U157+U164</f>
        <v>13202320.01</v>
      </c>
    </row>
    <row r="17" spans="1:21" x14ac:dyDescent="0.25">
      <c r="A17" s="23" t="s">
        <v>147</v>
      </c>
      <c r="B17" s="12">
        <f>B171+B178+B185+B192+B199+B206+B213</f>
        <v>1844783.33</v>
      </c>
      <c r="C17" s="5">
        <f t="shared" ref="C17:T17" si="3">C171+C178+C185+C192+C199+C206+C213</f>
        <v>3783434</v>
      </c>
      <c r="D17" s="5">
        <f t="shared" si="3"/>
        <v>10345644</v>
      </c>
      <c r="E17" s="5">
        <f t="shared" si="3"/>
        <v>8501704.4399999995</v>
      </c>
      <c r="F17" s="5">
        <f t="shared" si="3"/>
        <v>2819786</v>
      </c>
      <c r="G17" s="5">
        <f t="shared" si="3"/>
        <v>15362410.92</v>
      </c>
      <c r="H17" s="5">
        <f t="shared" si="3"/>
        <v>-4093</v>
      </c>
      <c r="I17" s="5">
        <f t="shared" si="3"/>
        <v>147191</v>
      </c>
      <c r="J17" s="13">
        <f t="shared" si="3"/>
        <v>42800860.689999998</v>
      </c>
      <c r="K17" s="12">
        <f t="shared" si="3"/>
        <v>1262466.01</v>
      </c>
      <c r="L17" s="5">
        <f t="shared" si="3"/>
        <v>2544967</v>
      </c>
      <c r="M17" s="5">
        <f t="shared" si="3"/>
        <v>7236855.0099999998</v>
      </c>
      <c r="N17" s="5">
        <f t="shared" si="3"/>
        <v>5949440.2300000004</v>
      </c>
      <c r="O17" s="5">
        <f t="shared" si="3"/>
        <v>1965520</v>
      </c>
      <c r="P17" s="5">
        <f t="shared" si="3"/>
        <v>10501605.75</v>
      </c>
      <c r="Q17" s="5">
        <f t="shared" si="3"/>
        <v>-1602.72</v>
      </c>
      <c r="R17" s="5">
        <f t="shared" si="3"/>
        <v>161685</v>
      </c>
      <c r="S17" s="5">
        <f t="shared" si="3"/>
        <v>427442</v>
      </c>
      <c r="T17" s="5">
        <f t="shared" si="3"/>
        <v>51848</v>
      </c>
      <c r="U17" s="13">
        <f t="shared" ref="U17" si="4">U171+U178+U185+U192+U199+U206+U213</f>
        <v>30100226.279999997</v>
      </c>
    </row>
    <row r="18" spans="1:21" x14ac:dyDescent="0.25">
      <c r="A18" s="24"/>
      <c r="B18" s="32"/>
      <c r="C18" s="33"/>
      <c r="D18" s="33"/>
      <c r="E18" s="33"/>
      <c r="F18" s="33"/>
      <c r="G18" s="33"/>
      <c r="H18" s="33"/>
      <c r="I18" s="33"/>
      <c r="J18" s="34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4"/>
    </row>
    <row r="19" spans="1:21" x14ac:dyDescent="0.25">
      <c r="A19" s="22" t="s">
        <v>164</v>
      </c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5" t="s">
        <v>149</v>
      </c>
      <c r="B20" s="14">
        <v>62560</v>
      </c>
      <c r="C20" s="6">
        <v>168000</v>
      </c>
      <c r="D20" s="6">
        <v>22400</v>
      </c>
      <c r="E20" s="6">
        <v>33600</v>
      </c>
      <c r="F20" s="6">
        <v>282400</v>
      </c>
      <c r="G20" s="6">
        <v>304320</v>
      </c>
      <c r="H20" s="6">
        <v>0</v>
      </c>
      <c r="I20" s="6">
        <v>0</v>
      </c>
      <c r="J20" s="15">
        <v>873280</v>
      </c>
      <c r="K20" s="14">
        <v>30274</v>
      </c>
      <c r="L20" s="6">
        <v>107593</v>
      </c>
      <c r="M20" s="6">
        <v>14583</v>
      </c>
      <c r="N20" s="6">
        <v>16715</v>
      </c>
      <c r="O20" s="6">
        <v>149899</v>
      </c>
      <c r="P20" s="6">
        <v>162077</v>
      </c>
      <c r="Q20" s="6">
        <v>0</v>
      </c>
      <c r="R20" s="6">
        <v>5749</v>
      </c>
      <c r="S20" s="6">
        <v>4254</v>
      </c>
      <c r="T20" s="6">
        <v>9479</v>
      </c>
      <c r="U20" s="15">
        <v>500623</v>
      </c>
    </row>
    <row r="21" spans="1:21" x14ac:dyDescent="0.25">
      <c r="A21" s="25" t="s">
        <v>150</v>
      </c>
      <c r="B21" s="14">
        <v>131200</v>
      </c>
      <c r="C21" s="6">
        <v>217600</v>
      </c>
      <c r="D21" s="6">
        <v>55200</v>
      </c>
      <c r="E21" s="6">
        <v>30880</v>
      </c>
      <c r="F21" s="6">
        <v>313920</v>
      </c>
      <c r="G21" s="6">
        <v>265440</v>
      </c>
      <c r="H21" s="6">
        <v>0</v>
      </c>
      <c r="I21" s="6">
        <v>0</v>
      </c>
      <c r="J21" s="15">
        <v>1014240</v>
      </c>
      <c r="K21" s="14">
        <v>64013</v>
      </c>
      <c r="L21" s="6">
        <v>130772</v>
      </c>
      <c r="M21" s="6">
        <v>27306</v>
      </c>
      <c r="N21" s="6">
        <v>16121</v>
      </c>
      <c r="O21" s="6">
        <v>168144</v>
      </c>
      <c r="P21" s="6">
        <v>129382</v>
      </c>
      <c r="Q21" s="6">
        <v>0</v>
      </c>
      <c r="R21" s="6">
        <v>2887</v>
      </c>
      <c r="S21" s="6">
        <v>27396</v>
      </c>
      <c r="T21" s="6">
        <v>25268</v>
      </c>
      <c r="U21" s="15">
        <v>591289</v>
      </c>
    </row>
    <row r="22" spans="1:21" x14ac:dyDescent="0.25">
      <c r="A22" s="25" t="s">
        <v>151</v>
      </c>
      <c r="B22" s="14">
        <v>86930</v>
      </c>
      <c r="C22" s="6">
        <v>274080</v>
      </c>
      <c r="D22" s="6">
        <v>46080</v>
      </c>
      <c r="E22" s="6">
        <v>29280</v>
      </c>
      <c r="F22" s="6">
        <v>332480</v>
      </c>
      <c r="G22" s="6">
        <v>209145</v>
      </c>
      <c r="H22" s="6">
        <v>0</v>
      </c>
      <c r="I22" s="6">
        <v>0</v>
      </c>
      <c r="J22" s="15">
        <v>977995</v>
      </c>
      <c r="K22" s="14">
        <v>61868</v>
      </c>
      <c r="L22" s="6">
        <v>164095</v>
      </c>
      <c r="M22" s="6">
        <v>24476</v>
      </c>
      <c r="N22" s="6">
        <v>16420</v>
      </c>
      <c r="O22" s="6">
        <v>176799</v>
      </c>
      <c r="P22" s="6">
        <v>104377</v>
      </c>
      <c r="Q22" s="6">
        <v>0</v>
      </c>
      <c r="R22" s="6">
        <v>10815</v>
      </c>
      <c r="S22" s="6">
        <v>15113</v>
      </c>
      <c r="T22" s="6">
        <v>2510</v>
      </c>
      <c r="U22" s="15">
        <v>576473</v>
      </c>
    </row>
    <row r="23" spans="1:21" x14ac:dyDescent="0.25">
      <c r="A23" s="25" t="s">
        <v>152</v>
      </c>
      <c r="B23" s="14">
        <v>106240</v>
      </c>
      <c r="C23" s="6">
        <v>273120</v>
      </c>
      <c r="D23" s="6">
        <v>49120</v>
      </c>
      <c r="E23" s="6">
        <v>30400</v>
      </c>
      <c r="F23" s="6">
        <v>324800</v>
      </c>
      <c r="G23" s="6">
        <v>197440</v>
      </c>
      <c r="H23" s="6">
        <v>0</v>
      </c>
      <c r="I23" s="6">
        <v>0</v>
      </c>
      <c r="J23" s="15">
        <v>981120</v>
      </c>
      <c r="K23" s="14">
        <v>53381</v>
      </c>
      <c r="L23" s="6">
        <v>158918</v>
      </c>
      <c r="M23" s="6">
        <v>26141</v>
      </c>
      <c r="N23" s="6">
        <v>10702</v>
      </c>
      <c r="O23" s="6">
        <v>161481</v>
      </c>
      <c r="P23" s="6">
        <v>104114</v>
      </c>
      <c r="Q23" s="6">
        <v>0</v>
      </c>
      <c r="R23" s="6">
        <v>1659</v>
      </c>
      <c r="S23" s="6">
        <v>32013</v>
      </c>
      <c r="T23" s="6">
        <v>17795</v>
      </c>
      <c r="U23" s="15">
        <v>566204</v>
      </c>
    </row>
    <row r="24" spans="1:21" x14ac:dyDescent="0.25">
      <c r="A24" s="22" t="s">
        <v>159</v>
      </c>
      <c r="B24" s="12">
        <f t="shared" ref="B24:J24" si="5">SUM(B20:B23)</f>
        <v>386930</v>
      </c>
      <c r="C24" s="5">
        <f t="shared" si="5"/>
        <v>932800</v>
      </c>
      <c r="D24" s="5">
        <f t="shared" si="5"/>
        <v>172800</v>
      </c>
      <c r="E24" s="5">
        <f t="shared" si="5"/>
        <v>124160</v>
      </c>
      <c r="F24" s="5">
        <f t="shared" si="5"/>
        <v>1253600</v>
      </c>
      <c r="G24" s="5">
        <f t="shared" si="5"/>
        <v>976345</v>
      </c>
      <c r="H24" s="5">
        <f t="shared" si="5"/>
        <v>0</v>
      </c>
      <c r="I24" s="5">
        <f t="shared" si="5"/>
        <v>0</v>
      </c>
      <c r="J24" s="13">
        <f t="shared" si="5"/>
        <v>3846635</v>
      </c>
      <c r="K24" s="12">
        <f t="shared" ref="K24:U24" si="6">SUM(K20:K23)</f>
        <v>209536</v>
      </c>
      <c r="L24" s="5">
        <f t="shared" si="6"/>
        <v>561378</v>
      </c>
      <c r="M24" s="5">
        <f t="shared" si="6"/>
        <v>92506</v>
      </c>
      <c r="N24" s="5">
        <f t="shared" si="6"/>
        <v>59958</v>
      </c>
      <c r="O24" s="5">
        <f t="shared" si="6"/>
        <v>656323</v>
      </c>
      <c r="P24" s="5">
        <f t="shared" si="6"/>
        <v>499950</v>
      </c>
      <c r="Q24" s="5">
        <f t="shared" si="6"/>
        <v>0</v>
      </c>
      <c r="R24" s="5">
        <f t="shared" si="6"/>
        <v>21110</v>
      </c>
      <c r="S24" s="5">
        <f t="shared" si="6"/>
        <v>78776</v>
      </c>
      <c r="T24" s="5">
        <f t="shared" si="6"/>
        <v>55052</v>
      </c>
      <c r="U24" s="13">
        <f t="shared" si="6"/>
        <v>2234589</v>
      </c>
    </row>
    <row r="25" spans="1:21" x14ac:dyDescent="0.25">
      <c r="A25" s="24"/>
      <c r="B25" s="32"/>
      <c r="C25" s="33"/>
      <c r="D25" s="33"/>
      <c r="E25" s="33"/>
      <c r="F25" s="33"/>
      <c r="G25" s="33"/>
      <c r="H25" s="33"/>
      <c r="I25" s="33"/>
      <c r="J25" s="34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4"/>
    </row>
    <row r="26" spans="1:21" x14ac:dyDescent="0.25">
      <c r="A26" s="22" t="s">
        <v>165</v>
      </c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159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2"/>
      <c r="C32" s="33"/>
      <c r="D32" s="33"/>
      <c r="E32" s="33"/>
      <c r="F32" s="33"/>
      <c r="G32" s="33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4"/>
    </row>
    <row r="33" spans="1:21" x14ac:dyDescent="0.25">
      <c r="A33" s="22" t="s">
        <v>166</v>
      </c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5" t="s">
        <v>149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159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2"/>
      <c r="C39" s="33"/>
      <c r="D39" s="33"/>
      <c r="E39" s="33"/>
      <c r="F39" s="33"/>
      <c r="G39" s="33"/>
      <c r="H39" s="33"/>
      <c r="I39" s="33"/>
      <c r="J39" s="34"/>
      <c r="K39" s="32"/>
      <c r="L39" s="33"/>
      <c r="M39" s="33"/>
      <c r="N39" s="33"/>
      <c r="O39" s="33"/>
      <c r="P39" s="33"/>
      <c r="Q39" s="33"/>
      <c r="R39" s="33"/>
      <c r="S39" s="33"/>
      <c r="T39" s="33"/>
      <c r="U39" s="34"/>
    </row>
    <row r="40" spans="1:21" x14ac:dyDescent="0.25">
      <c r="A40" s="22" t="s">
        <v>167</v>
      </c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6" t="s">
        <v>194</v>
      </c>
      <c r="I41" s="6" t="s">
        <v>194</v>
      </c>
      <c r="J41" s="15" t="s">
        <v>194</v>
      </c>
      <c r="K41" s="14" t="s">
        <v>194</v>
      </c>
      <c r="L41" s="6" t="s">
        <v>194</v>
      </c>
      <c r="M41" s="6" t="s">
        <v>194</v>
      </c>
      <c r="N41" s="6" t="s">
        <v>194</v>
      </c>
      <c r="O41" s="6" t="s">
        <v>194</v>
      </c>
      <c r="P41" s="6" t="s">
        <v>194</v>
      </c>
      <c r="Q41" s="6" t="s">
        <v>194</v>
      </c>
      <c r="R41" s="6" t="s">
        <v>194</v>
      </c>
      <c r="S41" s="6" t="s">
        <v>194</v>
      </c>
      <c r="T41" s="6" t="s">
        <v>194</v>
      </c>
      <c r="U41" s="15" t="s">
        <v>194</v>
      </c>
    </row>
    <row r="42" spans="1:21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6" t="s">
        <v>194</v>
      </c>
      <c r="I42" s="6" t="s">
        <v>194</v>
      </c>
      <c r="J42" s="15" t="s">
        <v>194</v>
      </c>
      <c r="K42" s="14" t="s">
        <v>194</v>
      </c>
      <c r="L42" s="6" t="s">
        <v>194</v>
      </c>
      <c r="M42" s="6" t="s">
        <v>194</v>
      </c>
      <c r="N42" s="6" t="s">
        <v>194</v>
      </c>
      <c r="O42" s="6" t="s">
        <v>194</v>
      </c>
      <c r="P42" s="6" t="s">
        <v>194</v>
      </c>
      <c r="Q42" s="6" t="s">
        <v>194</v>
      </c>
      <c r="R42" s="6" t="s">
        <v>194</v>
      </c>
      <c r="S42" s="6" t="s">
        <v>194</v>
      </c>
      <c r="T42" s="6" t="s">
        <v>194</v>
      </c>
      <c r="U42" s="15" t="s">
        <v>194</v>
      </c>
    </row>
    <row r="43" spans="1:21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2" t="s">
        <v>159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2"/>
      <c r="C46" s="33"/>
      <c r="D46" s="33"/>
      <c r="E46" s="33"/>
      <c r="F46" s="33"/>
      <c r="G46" s="33"/>
      <c r="H46" s="33"/>
      <c r="I46" s="33"/>
      <c r="J46" s="34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4"/>
    </row>
    <row r="47" spans="1:21" x14ac:dyDescent="0.25">
      <c r="A47" s="22" t="s">
        <v>168</v>
      </c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159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2"/>
      <c r="C53" s="33"/>
      <c r="D53" s="33"/>
      <c r="E53" s="33"/>
      <c r="F53" s="33"/>
      <c r="G53" s="33"/>
      <c r="H53" s="33"/>
      <c r="I53" s="33"/>
      <c r="J53" s="34"/>
      <c r="K53" s="32"/>
      <c r="L53" s="33"/>
      <c r="M53" s="33"/>
      <c r="N53" s="33"/>
      <c r="O53" s="33"/>
      <c r="P53" s="33"/>
      <c r="Q53" s="33"/>
      <c r="R53" s="33"/>
      <c r="S53" s="33"/>
      <c r="T53" s="33"/>
      <c r="U53" s="34"/>
    </row>
    <row r="54" spans="1:21" x14ac:dyDescent="0.25">
      <c r="A54" s="22" t="s">
        <v>169</v>
      </c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5" t="s">
        <v>149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159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2"/>
      <c r="C60" s="33"/>
      <c r="D60" s="33"/>
      <c r="E60" s="33"/>
      <c r="F60" s="33"/>
      <c r="G60" s="33"/>
      <c r="H60" s="33"/>
      <c r="I60" s="33"/>
      <c r="J60" s="34"/>
      <c r="K60" s="32"/>
      <c r="L60" s="33"/>
      <c r="M60" s="33"/>
      <c r="N60" s="33"/>
      <c r="O60" s="33"/>
      <c r="P60" s="33"/>
      <c r="Q60" s="33"/>
      <c r="R60" s="33"/>
      <c r="S60" s="33"/>
      <c r="T60" s="33"/>
      <c r="U60" s="34"/>
    </row>
    <row r="61" spans="1:21" x14ac:dyDescent="0.25">
      <c r="A61" s="22" t="s">
        <v>170</v>
      </c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5" t="s">
        <v>149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159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2"/>
      <c r="C67" s="33"/>
      <c r="D67" s="33"/>
      <c r="E67" s="33"/>
      <c r="F67" s="33"/>
      <c r="G67" s="33"/>
      <c r="H67" s="33"/>
      <c r="I67" s="33"/>
      <c r="J67" s="34"/>
      <c r="K67" s="32"/>
      <c r="L67" s="33"/>
      <c r="M67" s="33"/>
      <c r="N67" s="33"/>
      <c r="O67" s="33"/>
      <c r="P67" s="33"/>
      <c r="Q67" s="33"/>
      <c r="R67" s="33"/>
      <c r="S67" s="33"/>
      <c r="T67" s="33"/>
      <c r="U67" s="34"/>
    </row>
    <row r="68" spans="1:21" x14ac:dyDescent="0.25">
      <c r="A68" s="22" t="s">
        <v>171</v>
      </c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5" t="s">
        <v>149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159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2"/>
      <c r="C74" s="33"/>
      <c r="D74" s="33"/>
      <c r="E74" s="33"/>
      <c r="F74" s="33"/>
      <c r="G74" s="33"/>
      <c r="H74" s="33"/>
      <c r="I74" s="33"/>
      <c r="J74" s="34"/>
      <c r="K74" s="32"/>
      <c r="L74" s="33"/>
      <c r="M74" s="33"/>
      <c r="N74" s="33"/>
      <c r="O74" s="33"/>
      <c r="P74" s="33"/>
      <c r="Q74" s="33"/>
      <c r="R74" s="33"/>
      <c r="S74" s="33"/>
      <c r="T74" s="33"/>
      <c r="U74" s="34"/>
    </row>
    <row r="75" spans="1:21" x14ac:dyDescent="0.25">
      <c r="A75" s="22" t="s">
        <v>172</v>
      </c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5" t="s">
        <v>149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159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2"/>
      <c r="C81" s="33"/>
      <c r="D81" s="33"/>
      <c r="E81" s="33"/>
      <c r="F81" s="33"/>
      <c r="G81" s="33"/>
      <c r="H81" s="33"/>
      <c r="I81" s="33"/>
      <c r="J81" s="34"/>
      <c r="K81" s="32"/>
      <c r="L81" s="33"/>
      <c r="M81" s="33"/>
      <c r="N81" s="33"/>
      <c r="O81" s="33"/>
      <c r="P81" s="33"/>
      <c r="Q81" s="33"/>
      <c r="R81" s="33"/>
      <c r="S81" s="33"/>
      <c r="T81" s="33"/>
      <c r="U81" s="34"/>
    </row>
    <row r="82" spans="1:21" x14ac:dyDescent="0.25">
      <c r="A82" s="22" t="s">
        <v>173</v>
      </c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5" t="s">
        <v>149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159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2"/>
      <c r="C88" s="33"/>
      <c r="D88" s="33"/>
      <c r="E88" s="33"/>
      <c r="F88" s="33"/>
      <c r="G88" s="33"/>
      <c r="H88" s="33"/>
      <c r="I88" s="33"/>
      <c r="J88" s="34"/>
      <c r="K88" s="32"/>
      <c r="L88" s="33"/>
      <c r="M88" s="33"/>
      <c r="N88" s="33"/>
      <c r="O88" s="33"/>
      <c r="P88" s="33"/>
      <c r="Q88" s="33"/>
      <c r="R88" s="33"/>
      <c r="S88" s="33"/>
      <c r="T88" s="33"/>
      <c r="U88" s="34"/>
    </row>
    <row r="89" spans="1:21" x14ac:dyDescent="0.25">
      <c r="A89" s="22" t="s">
        <v>174</v>
      </c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5" t="s">
        <v>149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159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2"/>
      <c r="C95" s="33"/>
      <c r="D95" s="33"/>
      <c r="E95" s="33"/>
      <c r="F95" s="33"/>
      <c r="G95" s="33"/>
      <c r="H95" s="33"/>
      <c r="I95" s="33"/>
      <c r="J95" s="34"/>
      <c r="K95" s="32"/>
      <c r="L95" s="33"/>
      <c r="M95" s="33"/>
      <c r="N95" s="33"/>
      <c r="O95" s="33"/>
      <c r="P95" s="33"/>
      <c r="Q95" s="33"/>
      <c r="R95" s="33"/>
      <c r="S95" s="33"/>
      <c r="T95" s="33"/>
      <c r="U95" s="34"/>
    </row>
    <row r="96" spans="1:21" x14ac:dyDescent="0.25">
      <c r="A96" s="22" t="s">
        <v>175</v>
      </c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5" t="s">
        <v>149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150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151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152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2" t="s">
        <v>159</v>
      </c>
      <c r="B101" s="12">
        <f t="shared" ref="B101:J101" si="27">SUM(B97:B100)</f>
        <v>0</v>
      </c>
      <c r="C101" s="5">
        <f t="shared" si="27"/>
        <v>0</v>
      </c>
      <c r="D101" s="5">
        <f t="shared" si="27"/>
        <v>0</v>
      </c>
      <c r="E101" s="5">
        <f t="shared" si="27"/>
        <v>0</v>
      </c>
      <c r="F101" s="5">
        <f t="shared" si="27"/>
        <v>0</v>
      </c>
      <c r="G101" s="5">
        <f t="shared" si="27"/>
        <v>0</v>
      </c>
      <c r="H101" s="5">
        <f t="shared" si="27"/>
        <v>0</v>
      </c>
      <c r="I101" s="5">
        <f t="shared" si="27"/>
        <v>0</v>
      </c>
      <c r="J101" s="13">
        <f t="shared" si="27"/>
        <v>0</v>
      </c>
      <c r="K101" s="12">
        <f t="shared" ref="K101:U101" si="28">SUM(K97:K100)</f>
        <v>0</v>
      </c>
      <c r="L101" s="5">
        <f t="shared" si="28"/>
        <v>0</v>
      </c>
      <c r="M101" s="5">
        <f t="shared" si="28"/>
        <v>0</v>
      </c>
      <c r="N101" s="5">
        <f t="shared" si="28"/>
        <v>0</v>
      </c>
      <c r="O101" s="5">
        <f t="shared" si="28"/>
        <v>0</v>
      </c>
      <c r="P101" s="5">
        <f t="shared" si="28"/>
        <v>0</v>
      </c>
      <c r="Q101" s="5">
        <f t="shared" si="28"/>
        <v>0</v>
      </c>
      <c r="R101" s="5">
        <f t="shared" si="28"/>
        <v>0</v>
      </c>
      <c r="S101" s="5">
        <f t="shared" si="28"/>
        <v>0</v>
      </c>
      <c r="T101" s="5">
        <f t="shared" si="28"/>
        <v>0</v>
      </c>
      <c r="U101" s="13">
        <f t="shared" si="28"/>
        <v>0</v>
      </c>
    </row>
    <row r="102" spans="1:21" x14ac:dyDescent="0.25">
      <c r="A102" s="24"/>
      <c r="B102" s="32"/>
      <c r="C102" s="33"/>
      <c r="D102" s="33"/>
      <c r="E102" s="33"/>
      <c r="F102" s="33"/>
      <c r="G102" s="33"/>
      <c r="H102" s="33"/>
      <c r="I102" s="33"/>
      <c r="J102" s="34"/>
      <c r="K102" s="32"/>
      <c r="L102" s="33"/>
      <c r="M102" s="33"/>
      <c r="N102" s="33"/>
      <c r="O102" s="33"/>
      <c r="P102" s="33"/>
      <c r="Q102" s="33"/>
      <c r="R102" s="33"/>
      <c r="S102" s="33"/>
      <c r="T102" s="33"/>
      <c r="U102" s="34"/>
    </row>
    <row r="103" spans="1:21" x14ac:dyDescent="0.25">
      <c r="A103" s="22" t="s">
        <v>176</v>
      </c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5" t="s">
        <v>149</v>
      </c>
      <c r="B104" s="14">
        <v>157326</v>
      </c>
      <c r="C104" s="6">
        <v>0</v>
      </c>
      <c r="D104" s="6">
        <v>208154</v>
      </c>
      <c r="E104" s="6">
        <v>0</v>
      </c>
      <c r="F104" s="6">
        <v>0</v>
      </c>
      <c r="G104" s="6">
        <v>516351</v>
      </c>
      <c r="H104" s="6">
        <v>0</v>
      </c>
      <c r="I104" s="6">
        <v>0</v>
      </c>
      <c r="J104" s="15">
        <v>881831</v>
      </c>
      <c r="K104" s="14">
        <v>140174</v>
      </c>
      <c r="L104" s="6">
        <v>0</v>
      </c>
      <c r="M104" s="6">
        <v>181348</v>
      </c>
      <c r="N104" s="6">
        <v>0</v>
      </c>
      <c r="O104" s="6">
        <v>0</v>
      </c>
      <c r="P104" s="6">
        <v>469174</v>
      </c>
      <c r="Q104" s="6">
        <v>0</v>
      </c>
      <c r="R104" s="6">
        <v>0</v>
      </c>
      <c r="S104" s="6">
        <v>456</v>
      </c>
      <c r="T104" s="6">
        <v>17</v>
      </c>
      <c r="U104" s="15">
        <v>791169</v>
      </c>
    </row>
    <row r="105" spans="1:21" x14ac:dyDescent="0.25">
      <c r="A105" s="25" t="s">
        <v>150</v>
      </c>
      <c r="B105" s="14">
        <v>20170</v>
      </c>
      <c r="C105" s="6">
        <v>0</v>
      </c>
      <c r="D105" s="6">
        <v>932485</v>
      </c>
      <c r="E105" s="6">
        <v>0</v>
      </c>
      <c r="F105" s="6">
        <v>0</v>
      </c>
      <c r="G105" s="6">
        <v>295650</v>
      </c>
      <c r="H105" s="6">
        <v>0</v>
      </c>
      <c r="I105" s="6">
        <v>0</v>
      </c>
      <c r="J105" s="15">
        <v>1248305</v>
      </c>
      <c r="K105" s="14">
        <v>62092</v>
      </c>
      <c r="L105" s="6">
        <v>0</v>
      </c>
      <c r="M105" s="6">
        <v>831256</v>
      </c>
      <c r="N105" s="6">
        <v>0</v>
      </c>
      <c r="O105" s="6">
        <v>0</v>
      </c>
      <c r="P105" s="6">
        <v>375740</v>
      </c>
      <c r="Q105" s="6">
        <v>0</v>
      </c>
      <c r="R105" s="6">
        <v>0</v>
      </c>
      <c r="S105" s="6">
        <v>4973</v>
      </c>
      <c r="T105" s="6">
        <v>-345</v>
      </c>
      <c r="U105" s="15">
        <v>1273716</v>
      </c>
    </row>
    <row r="106" spans="1:21" x14ac:dyDescent="0.25">
      <c r="A106" s="25" t="s">
        <v>151</v>
      </c>
      <c r="B106" s="14">
        <v>138990</v>
      </c>
      <c r="C106" s="6">
        <v>0</v>
      </c>
      <c r="D106" s="6">
        <v>715334</v>
      </c>
      <c r="E106" s="6">
        <v>0</v>
      </c>
      <c r="F106" s="6">
        <v>0</v>
      </c>
      <c r="G106" s="6">
        <v>67641</v>
      </c>
      <c r="H106" s="6">
        <v>0</v>
      </c>
      <c r="I106" s="6">
        <v>0</v>
      </c>
      <c r="J106" s="15">
        <v>921965</v>
      </c>
      <c r="K106" s="14">
        <v>133873</v>
      </c>
      <c r="L106" s="6">
        <v>0</v>
      </c>
      <c r="M106" s="6">
        <v>601690</v>
      </c>
      <c r="N106" s="6">
        <v>0</v>
      </c>
      <c r="O106" s="6">
        <v>0</v>
      </c>
      <c r="P106" s="6">
        <v>59118</v>
      </c>
      <c r="Q106" s="6">
        <v>0</v>
      </c>
      <c r="R106" s="6">
        <v>0</v>
      </c>
      <c r="S106" s="6">
        <v>0</v>
      </c>
      <c r="T106" s="6">
        <v>0</v>
      </c>
      <c r="U106" s="15">
        <v>794681</v>
      </c>
    </row>
    <row r="107" spans="1:21" x14ac:dyDescent="0.25">
      <c r="A107" s="25" t="s">
        <v>152</v>
      </c>
      <c r="B107" s="14">
        <v>99860</v>
      </c>
      <c r="C107" s="6">
        <v>0</v>
      </c>
      <c r="D107" s="6">
        <v>504293</v>
      </c>
      <c r="E107" s="6">
        <v>0</v>
      </c>
      <c r="F107" s="6">
        <v>0</v>
      </c>
      <c r="G107" s="6">
        <v>438385</v>
      </c>
      <c r="H107" s="6">
        <v>0</v>
      </c>
      <c r="I107" s="6">
        <v>0</v>
      </c>
      <c r="J107" s="15">
        <v>1042538</v>
      </c>
      <c r="K107" s="14">
        <v>96449</v>
      </c>
      <c r="L107" s="6">
        <v>0</v>
      </c>
      <c r="M107" s="6">
        <v>455696</v>
      </c>
      <c r="N107" s="6">
        <v>0</v>
      </c>
      <c r="O107" s="6">
        <v>0</v>
      </c>
      <c r="P107" s="6">
        <v>389985</v>
      </c>
      <c r="Q107" s="6">
        <v>0</v>
      </c>
      <c r="R107" s="6">
        <v>0</v>
      </c>
      <c r="S107" s="6">
        <v>0</v>
      </c>
      <c r="T107" s="6">
        <v>0</v>
      </c>
      <c r="U107" s="15">
        <v>942130</v>
      </c>
    </row>
    <row r="108" spans="1:21" x14ac:dyDescent="0.25">
      <c r="A108" s="22" t="s">
        <v>159</v>
      </c>
      <c r="B108" s="12">
        <f t="shared" ref="B108:J108" si="29">SUM(B104:B107)</f>
        <v>416346</v>
      </c>
      <c r="C108" s="5">
        <f t="shared" si="29"/>
        <v>0</v>
      </c>
      <c r="D108" s="5">
        <f t="shared" si="29"/>
        <v>2360266</v>
      </c>
      <c r="E108" s="5">
        <f t="shared" si="29"/>
        <v>0</v>
      </c>
      <c r="F108" s="5">
        <f t="shared" si="29"/>
        <v>0</v>
      </c>
      <c r="G108" s="5">
        <f t="shared" si="29"/>
        <v>1318027</v>
      </c>
      <c r="H108" s="5">
        <f t="shared" si="29"/>
        <v>0</v>
      </c>
      <c r="I108" s="5">
        <f t="shared" si="29"/>
        <v>0</v>
      </c>
      <c r="J108" s="13">
        <f t="shared" si="29"/>
        <v>4094639</v>
      </c>
      <c r="K108" s="12">
        <f t="shared" ref="K108:U108" si="30">SUM(K104:K107)</f>
        <v>432588</v>
      </c>
      <c r="L108" s="5">
        <f t="shared" si="30"/>
        <v>0</v>
      </c>
      <c r="M108" s="5">
        <f t="shared" si="30"/>
        <v>2069990</v>
      </c>
      <c r="N108" s="5">
        <f t="shared" si="30"/>
        <v>0</v>
      </c>
      <c r="O108" s="5">
        <f t="shared" si="30"/>
        <v>0</v>
      </c>
      <c r="P108" s="5">
        <f t="shared" si="30"/>
        <v>1294017</v>
      </c>
      <c r="Q108" s="5">
        <f t="shared" si="30"/>
        <v>0</v>
      </c>
      <c r="R108" s="5">
        <f t="shared" si="30"/>
        <v>0</v>
      </c>
      <c r="S108" s="5">
        <f t="shared" si="30"/>
        <v>5429</v>
      </c>
      <c r="T108" s="5">
        <f t="shared" si="30"/>
        <v>-328</v>
      </c>
      <c r="U108" s="13">
        <f t="shared" si="30"/>
        <v>3801696</v>
      </c>
    </row>
    <row r="109" spans="1:21" x14ac:dyDescent="0.25">
      <c r="A109" s="24"/>
      <c r="B109" s="32"/>
      <c r="C109" s="33"/>
      <c r="D109" s="33"/>
      <c r="E109" s="33"/>
      <c r="F109" s="33"/>
      <c r="G109" s="33"/>
      <c r="H109" s="33"/>
      <c r="I109" s="33"/>
      <c r="J109" s="34"/>
      <c r="K109" s="32"/>
      <c r="L109" s="33"/>
      <c r="M109" s="33"/>
      <c r="N109" s="33"/>
      <c r="O109" s="33"/>
      <c r="P109" s="33"/>
      <c r="Q109" s="33"/>
      <c r="R109" s="33"/>
      <c r="S109" s="33"/>
      <c r="T109" s="33"/>
      <c r="U109" s="34"/>
    </row>
    <row r="110" spans="1:21" x14ac:dyDescent="0.25">
      <c r="A110" s="22" t="s">
        <v>177</v>
      </c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5" t="s">
        <v>149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150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159</v>
      </c>
      <c r="B115" s="12">
        <f t="shared" ref="B115:J115" si="31">SUM(B111:B114)</f>
        <v>0</v>
      </c>
      <c r="C115" s="5">
        <f t="shared" si="31"/>
        <v>0</v>
      </c>
      <c r="D115" s="5">
        <f t="shared" si="31"/>
        <v>0</v>
      </c>
      <c r="E115" s="5">
        <f t="shared" si="31"/>
        <v>0</v>
      </c>
      <c r="F115" s="5">
        <f t="shared" si="31"/>
        <v>0</v>
      </c>
      <c r="G115" s="5">
        <f t="shared" si="31"/>
        <v>0</v>
      </c>
      <c r="H115" s="5">
        <f t="shared" si="31"/>
        <v>0</v>
      </c>
      <c r="I115" s="5">
        <f t="shared" si="31"/>
        <v>0</v>
      </c>
      <c r="J115" s="13">
        <f t="shared" si="31"/>
        <v>0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0</v>
      </c>
      <c r="N115" s="5">
        <f t="shared" si="32"/>
        <v>0</v>
      </c>
      <c r="O115" s="5">
        <f t="shared" si="32"/>
        <v>0</v>
      </c>
      <c r="P115" s="5">
        <f t="shared" si="32"/>
        <v>0</v>
      </c>
      <c r="Q115" s="5">
        <f t="shared" si="32"/>
        <v>0</v>
      </c>
      <c r="R115" s="5">
        <f t="shared" si="32"/>
        <v>0</v>
      </c>
      <c r="S115" s="5">
        <f t="shared" si="32"/>
        <v>0</v>
      </c>
      <c r="T115" s="5">
        <f t="shared" si="32"/>
        <v>0</v>
      </c>
      <c r="U115" s="13">
        <f t="shared" si="32"/>
        <v>0</v>
      </c>
    </row>
    <row r="116" spans="1:21" x14ac:dyDescent="0.25">
      <c r="A116" s="24"/>
      <c r="B116" s="32"/>
      <c r="C116" s="33"/>
      <c r="D116" s="33"/>
      <c r="E116" s="33"/>
      <c r="F116" s="33"/>
      <c r="G116" s="33"/>
      <c r="H116" s="33"/>
      <c r="I116" s="33"/>
      <c r="J116" s="34"/>
      <c r="K116" s="32"/>
      <c r="L116" s="33"/>
      <c r="M116" s="33"/>
      <c r="N116" s="33"/>
      <c r="O116" s="33"/>
      <c r="P116" s="33"/>
      <c r="Q116" s="33"/>
      <c r="R116" s="33"/>
      <c r="S116" s="33"/>
      <c r="T116" s="33"/>
      <c r="U116" s="34"/>
    </row>
    <row r="117" spans="1:21" x14ac:dyDescent="0.25">
      <c r="A117" s="22" t="s">
        <v>178</v>
      </c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5" t="s">
        <v>149</v>
      </c>
      <c r="B118" s="14">
        <v>49183</v>
      </c>
      <c r="C118" s="6">
        <v>0</v>
      </c>
      <c r="D118" s="6">
        <v>687687</v>
      </c>
      <c r="E118" s="6">
        <v>0</v>
      </c>
      <c r="F118" s="6">
        <v>0</v>
      </c>
      <c r="G118" s="6">
        <v>283301</v>
      </c>
      <c r="H118" s="6">
        <v>0</v>
      </c>
      <c r="I118" s="6">
        <v>0</v>
      </c>
      <c r="J118" s="15">
        <v>1020171</v>
      </c>
      <c r="K118" s="14">
        <v>38204</v>
      </c>
      <c r="L118" s="6">
        <v>0</v>
      </c>
      <c r="M118" s="6">
        <v>522507</v>
      </c>
      <c r="N118" s="6">
        <v>0</v>
      </c>
      <c r="O118" s="6">
        <v>0</v>
      </c>
      <c r="P118" s="6">
        <v>182623</v>
      </c>
      <c r="Q118" s="6">
        <v>2</v>
      </c>
      <c r="R118" s="6">
        <v>0</v>
      </c>
      <c r="S118" s="6">
        <v>12905</v>
      </c>
      <c r="T118" s="6">
        <v>0</v>
      </c>
      <c r="U118" s="15">
        <v>756241</v>
      </c>
    </row>
    <row r="119" spans="1:21" x14ac:dyDescent="0.25">
      <c r="A119" s="25" t="s">
        <v>150</v>
      </c>
      <c r="B119" s="14">
        <v>74629</v>
      </c>
      <c r="C119" s="6">
        <v>0</v>
      </c>
      <c r="D119" s="6">
        <v>516477</v>
      </c>
      <c r="E119" s="6">
        <v>0</v>
      </c>
      <c r="F119" s="6">
        <v>0</v>
      </c>
      <c r="G119" s="6">
        <v>448680</v>
      </c>
      <c r="H119" s="6">
        <v>0</v>
      </c>
      <c r="I119" s="6">
        <v>0</v>
      </c>
      <c r="J119" s="15">
        <v>1039786</v>
      </c>
      <c r="K119" s="14">
        <v>67301</v>
      </c>
      <c r="L119" s="6">
        <v>0</v>
      </c>
      <c r="M119" s="6">
        <v>402575</v>
      </c>
      <c r="N119" s="6">
        <v>0</v>
      </c>
      <c r="O119" s="6">
        <v>0</v>
      </c>
      <c r="P119" s="6">
        <v>326440</v>
      </c>
      <c r="Q119" s="6">
        <v>350</v>
      </c>
      <c r="R119" s="6">
        <v>0</v>
      </c>
      <c r="S119" s="6">
        <v>13153</v>
      </c>
      <c r="T119" s="6">
        <v>0</v>
      </c>
      <c r="U119" s="15">
        <v>809819</v>
      </c>
    </row>
    <row r="120" spans="1:21" x14ac:dyDescent="0.25">
      <c r="A120" s="25" t="s">
        <v>151</v>
      </c>
      <c r="B120" s="14">
        <v>86030</v>
      </c>
      <c r="C120" s="6">
        <v>0</v>
      </c>
      <c r="D120" s="6">
        <v>738888</v>
      </c>
      <c r="E120" s="6">
        <v>0</v>
      </c>
      <c r="F120" s="6">
        <v>0</v>
      </c>
      <c r="G120" s="6">
        <v>340419</v>
      </c>
      <c r="H120" s="6">
        <v>0</v>
      </c>
      <c r="I120" s="6">
        <v>0</v>
      </c>
      <c r="J120" s="15">
        <v>1165337</v>
      </c>
      <c r="K120" s="14">
        <v>65179</v>
      </c>
      <c r="L120" s="6">
        <v>0</v>
      </c>
      <c r="M120" s="6">
        <v>575378</v>
      </c>
      <c r="N120" s="6">
        <v>0</v>
      </c>
      <c r="O120" s="6">
        <v>0</v>
      </c>
      <c r="P120" s="6">
        <v>296319</v>
      </c>
      <c r="Q120" s="6">
        <v>-106</v>
      </c>
      <c r="R120" s="6">
        <v>0</v>
      </c>
      <c r="S120" s="6">
        <v>14741</v>
      </c>
      <c r="T120" s="6">
        <v>0</v>
      </c>
      <c r="U120" s="15">
        <v>951511</v>
      </c>
    </row>
    <row r="121" spans="1:21" x14ac:dyDescent="0.25">
      <c r="A121" s="25" t="s">
        <v>152</v>
      </c>
      <c r="B121" s="14">
        <v>82112</v>
      </c>
      <c r="C121" s="6">
        <v>0</v>
      </c>
      <c r="D121" s="6">
        <v>559482</v>
      </c>
      <c r="E121" s="6">
        <v>0</v>
      </c>
      <c r="F121" s="6">
        <v>0</v>
      </c>
      <c r="G121" s="6">
        <v>360716</v>
      </c>
      <c r="H121" s="6">
        <v>4484</v>
      </c>
      <c r="I121" s="6">
        <v>0</v>
      </c>
      <c r="J121" s="15">
        <v>1006794</v>
      </c>
      <c r="K121" s="14">
        <v>67146</v>
      </c>
      <c r="L121" s="6">
        <v>0</v>
      </c>
      <c r="M121" s="6">
        <v>421185</v>
      </c>
      <c r="N121" s="6">
        <v>0</v>
      </c>
      <c r="O121" s="6">
        <v>0</v>
      </c>
      <c r="P121" s="6">
        <v>343628</v>
      </c>
      <c r="Q121" s="6">
        <v>-466</v>
      </c>
      <c r="R121" s="6">
        <v>0</v>
      </c>
      <c r="S121" s="6">
        <v>12736</v>
      </c>
      <c r="T121" s="6">
        <v>0</v>
      </c>
      <c r="U121" s="15">
        <v>844229</v>
      </c>
    </row>
    <row r="122" spans="1:21" x14ac:dyDescent="0.25">
      <c r="A122" s="22" t="s">
        <v>159</v>
      </c>
      <c r="B122" s="12">
        <f t="shared" ref="B122:J122" si="33">SUM(B118:B121)</f>
        <v>291954</v>
      </c>
      <c r="C122" s="5">
        <f t="shared" si="33"/>
        <v>0</v>
      </c>
      <c r="D122" s="5">
        <f t="shared" si="33"/>
        <v>2502534</v>
      </c>
      <c r="E122" s="5">
        <f t="shared" si="33"/>
        <v>0</v>
      </c>
      <c r="F122" s="5">
        <f t="shared" si="33"/>
        <v>0</v>
      </c>
      <c r="G122" s="5">
        <f t="shared" si="33"/>
        <v>1433116</v>
      </c>
      <c r="H122" s="5">
        <f t="shared" si="33"/>
        <v>4484</v>
      </c>
      <c r="I122" s="5">
        <f t="shared" si="33"/>
        <v>0</v>
      </c>
      <c r="J122" s="13">
        <f t="shared" si="33"/>
        <v>4232088</v>
      </c>
      <c r="K122" s="12">
        <f t="shared" ref="K122:U122" si="34">SUM(K118:K121)</f>
        <v>237830</v>
      </c>
      <c r="L122" s="5">
        <f t="shared" si="34"/>
        <v>0</v>
      </c>
      <c r="M122" s="5">
        <f t="shared" si="34"/>
        <v>1921645</v>
      </c>
      <c r="N122" s="5">
        <f t="shared" si="34"/>
        <v>0</v>
      </c>
      <c r="O122" s="5">
        <f t="shared" si="34"/>
        <v>0</v>
      </c>
      <c r="P122" s="5">
        <f t="shared" si="34"/>
        <v>1149010</v>
      </c>
      <c r="Q122" s="5">
        <f t="shared" si="34"/>
        <v>-220</v>
      </c>
      <c r="R122" s="5">
        <f t="shared" si="34"/>
        <v>0</v>
      </c>
      <c r="S122" s="5">
        <f t="shared" si="34"/>
        <v>53535</v>
      </c>
      <c r="T122" s="5">
        <f t="shared" si="34"/>
        <v>0</v>
      </c>
      <c r="U122" s="13">
        <f t="shared" si="34"/>
        <v>3361800</v>
      </c>
    </row>
    <row r="123" spans="1:21" x14ac:dyDescent="0.25">
      <c r="A123" s="24"/>
      <c r="B123" s="32"/>
      <c r="C123" s="33"/>
      <c r="D123" s="33"/>
      <c r="E123" s="33"/>
      <c r="F123" s="33"/>
      <c r="G123" s="33"/>
      <c r="H123" s="33"/>
      <c r="I123" s="33"/>
      <c r="J123" s="34"/>
      <c r="K123" s="32"/>
      <c r="L123" s="33"/>
      <c r="M123" s="33"/>
      <c r="N123" s="33"/>
      <c r="O123" s="33"/>
      <c r="P123" s="33"/>
      <c r="Q123" s="33"/>
      <c r="R123" s="33"/>
      <c r="S123" s="33"/>
      <c r="T123" s="33"/>
      <c r="U123" s="34"/>
    </row>
    <row r="124" spans="1:21" x14ac:dyDescent="0.25">
      <c r="A124" s="22" t="s">
        <v>179</v>
      </c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5" t="s">
        <v>149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159</v>
      </c>
      <c r="B129" s="12">
        <f t="shared" ref="B129:J129" si="35">SUM(B125:B128)</f>
        <v>0</v>
      </c>
      <c r="C129" s="5">
        <f t="shared" si="35"/>
        <v>0</v>
      </c>
      <c r="D129" s="5">
        <f t="shared" si="35"/>
        <v>0</v>
      </c>
      <c r="E129" s="5">
        <f t="shared" si="35"/>
        <v>0</v>
      </c>
      <c r="F129" s="5">
        <f t="shared" si="35"/>
        <v>0</v>
      </c>
      <c r="G129" s="5">
        <f t="shared" si="35"/>
        <v>0</v>
      </c>
      <c r="H129" s="5">
        <f t="shared" si="35"/>
        <v>0</v>
      </c>
      <c r="I129" s="5">
        <f t="shared" si="35"/>
        <v>0</v>
      </c>
      <c r="J129" s="13">
        <f t="shared" si="35"/>
        <v>0</v>
      </c>
      <c r="K129" s="12">
        <f t="shared" ref="K129:U129" si="36">SUM(K125:K128)</f>
        <v>0</v>
      </c>
      <c r="L129" s="5">
        <f t="shared" si="36"/>
        <v>0</v>
      </c>
      <c r="M129" s="5">
        <f t="shared" si="36"/>
        <v>0</v>
      </c>
      <c r="N129" s="5">
        <f t="shared" si="36"/>
        <v>0</v>
      </c>
      <c r="O129" s="5">
        <f t="shared" si="36"/>
        <v>0</v>
      </c>
      <c r="P129" s="5">
        <f t="shared" si="36"/>
        <v>0</v>
      </c>
      <c r="Q129" s="5">
        <f t="shared" si="36"/>
        <v>0</v>
      </c>
      <c r="R129" s="5">
        <f t="shared" si="36"/>
        <v>0</v>
      </c>
      <c r="S129" s="5">
        <f t="shared" si="36"/>
        <v>0</v>
      </c>
      <c r="T129" s="5">
        <f t="shared" si="36"/>
        <v>0</v>
      </c>
      <c r="U129" s="13">
        <f t="shared" si="36"/>
        <v>0</v>
      </c>
    </row>
    <row r="130" spans="1:21" x14ac:dyDescent="0.25">
      <c r="A130" s="24"/>
      <c r="B130" s="32"/>
      <c r="C130" s="33"/>
      <c r="D130" s="33"/>
      <c r="E130" s="33"/>
      <c r="F130" s="33"/>
      <c r="G130" s="33"/>
      <c r="H130" s="33"/>
      <c r="I130" s="33"/>
      <c r="J130" s="34"/>
      <c r="K130" s="32"/>
      <c r="L130" s="33"/>
      <c r="M130" s="33"/>
      <c r="N130" s="33"/>
      <c r="O130" s="33"/>
      <c r="P130" s="33"/>
      <c r="Q130" s="33"/>
      <c r="R130" s="33"/>
      <c r="S130" s="33"/>
      <c r="T130" s="33"/>
      <c r="U130" s="34"/>
    </row>
    <row r="131" spans="1:21" x14ac:dyDescent="0.25">
      <c r="A131" s="22" t="s">
        <v>180</v>
      </c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159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2"/>
      <c r="C137" s="33"/>
      <c r="D137" s="33"/>
      <c r="E137" s="33"/>
      <c r="F137" s="33"/>
      <c r="G137" s="33"/>
      <c r="H137" s="33"/>
      <c r="I137" s="33"/>
      <c r="J137" s="34"/>
      <c r="K137" s="32"/>
      <c r="L137" s="33"/>
      <c r="M137" s="33"/>
      <c r="N137" s="33"/>
      <c r="O137" s="33"/>
      <c r="P137" s="33"/>
      <c r="Q137" s="33"/>
      <c r="R137" s="33"/>
      <c r="S137" s="33"/>
      <c r="T137" s="33"/>
      <c r="U137" s="34"/>
    </row>
    <row r="138" spans="1:21" x14ac:dyDescent="0.25">
      <c r="A138" s="22" t="s">
        <v>181</v>
      </c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5" t="s">
        <v>149</v>
      </c>
      <c r="B139" s="14">
        <v>0</v>
      </c>
      <c r="C139" s="6">
        <v>370800</v>
      </c>
      <c r="D139" s="6">
        <v>48160</v>
      </c>
      <c r="E139" s="6">
        <v>2400</v>
      </c>
      <c r="F139" s="6">
        <v>28160</v>
      </c>
      <c r="G139" s="6">
        <v>625000</v>
      </c>
      <c r="H139" s="6">
        <v>17800</v>
      </c>
      <c r="I139" s="6">
        <v>0</v>
      </c>
      <c r="J139" s="15">
        <v>1092320</v>
      </c>
      <c r="K139" s="14">
        <v>300</v>
      </c>
      <c r="L139" s="6">
        <v>261131</v>
      </c>
      <c r="M139" s="6">
        <v>30002</v>
      </c>
      <c r="N139" s="6">
        <v>929</v>
      </c>
      <c r="O139" s="6">
        <v>18937</v>
      </c>
      <c r="P139" s="6">
        <v>388130</v>
      </c>
      <c r="Q139" s="6">
        <v>13425</v>
      </c>
      <c r="R139" s="6">
        <v>0</v>
      </c>
      <c r="S139" s="6">
        <v>0</v>
      </c>
      <c r="T139" s="6">
        <v>7775</v>
      </c>
      <c r="U139" s="15">
        <v>720629</v>
      </c>
    </row>
    <row r="140" spans="1:21" x14ac:dyDescent="0.25">
      <c r="A140" s="25" t="s">
        <v>150</v>
      </c>
      <c r="B140" s="14">
        <v>800</v>
      </c>
      <c r="C140" s="6">
        <v>452400</v>
      </c>
      <c r="D140" s="6">
        <v>53760</v>
      </c>
      <c r="E140" s="6">
        <v>43840</v>
      </c>
      <c r="F140" s="6">
        <v>14080</v>
      </c>
      <c r="G140" s="6">
        <v>666200</v>
      </c>
      <c r="H140" s="6">
        <v>13800</v>
      </c>
      <c r="I140" s="6">
        <v>0</v>
      </c>
      <c r="J140" s="15">
        <v>1244880</v>
      </c>
      <c r="K140" s="14">
        <v>575</v>
      </c>
      <c r="L140" s="6">
        <v>307364</v>
      </c>
      <c r="M140" s="6">
        <v>34774</v>
      </c>
      <c r="N140" s="6">
        <v>25390</v>
      </c>
      <c r="O140" s="6">
        <v>8780</v>
      </c>
      <c r="P140" s="6">
        <v>446734</v>
      </c>
      <c r="Q140" s="6">
        <v>10675</v>
      </c>
      <c r="R140" s="6">
        <v>500</v>
      </c>
      <c r="S140" s="6">
        <v>0</v>
      </c>
      <c r="T140" s="6">
        <v>17301</v>
      </c>
      <c r="U140" s="15">
        <v>852093</v>
      </c>
    </row>
    <row r="141" spans="1:21" x14ac:dyDescent="0.25">
      <c r="A141" s="25" t="s">
        <v>151</v>
      </c>
      <c r="B141" s="14">
        <v>0</v>
      </c>
      <c r="C141" s="6">
        <v>487200</v>
      </c>
      <c r="D141" s="6">
        <v>61280</v>
      </c>
      <c r="E141" s="6">
        <v>11200</v>
      </c>
      <c r="F141" s="6">
        <v>0</v>
      </c>
      <c r="G141" s="6">
        <v>700800</v>
      </c>
      <c r="H141" s="6">
        <v>0</v>
      </c>
      <c r="I141" s="6">
        <v>0</v>
      </c>
      <c r="J141" s="15">
        <v>1260480</v>
      </c>
      <c r="K141" s="14">
        <v>545</v>
      </c>
      <c r="L141" s="6">
        <v>340930</v>
      </c>
      <c r="M141" s="6">
        <v>43477</v>
      </c>
      <c r="N141" s="6">
        <v>6216</v>
      </c>
      <c r="O141" s="6">
        <v>0</v>
      </c>
      <c r="P141" s="6">
        <v>449249</v>
      </c>
      <c r="Q141" s="6">
        <v>0</v>
      </c>
      <c r="R141" s="6">
        <v>0</v>
      </c>
      <c r="S141" s="6">
        <v>0</v>
      </c>
      <c r="T141" s="6">
        <v>14686</v>
      </c>
      <c r="U141" s="15">
        <v>855103</v>
      </c>
    </row>
    <row r="142" spans="1:21" x14ac:dyDescent="0.25">
      <c r="A142" s="25" t="s">
        <v>152</v>
      </c>
      <c r="B142" s="14">
        <v>0</v>
      </c>
      <c r="C142" s="6">
        <v>356000</v>
      </c>
      <c r="D142" s="6">
        <v>30880</v>
      </c>
      <c r="E142" s="6">
        <v>30400</v>
      </c>
      <c r="F142" s="6">
        <v>55200</v>
      </c>
      <c r="G142" s="6">
        <v>627800</v>
      </c>
      <c r="H142" s="6">
        <v>0</v>
      </c>
      <c r="I142" s="6">
        <v>0</v>
      </c>
      <c r="J142" s="15">
        <v>1100280</v>
      </c>
      <c r="K142" s="14">
        <v>122.8</v>
      </c>
      <c r="L142" s="6">
        <v>254444</v>
      </c>
      <c r="M142" s="6">
        <v>19237.150000000001</v>
      </c>
      <c r="N142" s="6">
        <v>15891.26</v>
      </c>
      <c r="O142" s="6">
        <v>0</v>
      </c>
      <c r="P142" s="6">
        <v>450529.63</v>
      </c>
      <c r="Q142" s="6">
        <v>0</v>
      </c>
      <c r="R142" s="6">
        <v>0</v>
      </c>
      <c r="S142" s="6">
        <v>0</v>
      </c>
      <c r="T142" s="6">
        <v>43633.17</v>
      </c>
      <c r="U142" s="15">
        <v>783858.01</v>
      </c>
    </row>
    <row r="143" spans="1:21" x14ac:dyDescent="0.25">
      <c r="A143" s="22" t="s">
        <v>159</v>
      </c>
      <c r="B143" s="12">
        <f t="shared" ref="B143:J143" si="39">SUM(B139:B142)</f>
        <v>800</v>
      </c>
      <c r="C143" s="5">
        <f t="shared" si="39"/>
        <v>1666400</v>
      </c>
      <c r="D143" s="5">
        <f t="shared" si="39"/>
        <v>194080</v>
      </c>
      <c r="E143" s="5">
        <f t="shared" si="39"/>
        <v>87840</v>
      </c>
      <c r="F143" s="5">
        <f t="shared" si="39"/>
        <v>97440</v>
      </c>
      <c r="G143" s="5">
        <f t="shared" si="39"/>
        <v>2619800</v>
      </c>
      <c r="H143" s="5">
        <f t="shared" si="39"/>
        <v>31600</v>
      </c>
      <c r="I143" s="5">
        <f t="shared" si="39"/>
        <v>0</v>
      </c>
      <c r="J143" s="13">
        <f t="shared" si="39"/>
        <v>4697960</v>
      </c>
      <c r="K143" s="12">
        <f t="shared" ref="K143:U143" si="40">SUM(K139:K142)</f>
        <v>1542.8</v>
      </c>
      <c r="L143" s="5">
        <f t="shared" si="40"/>
        <v>1163869</v>
      </c>
      <c r="M143" s="5">
        <f t="shared" si="40"/>
        <v>127490.15</v>
      </c>
      <c r="N143" s="5">
        <f t="shared" si="40"/>
        <v>48426.26</v>
      </c>
      <c r="O143" s="5">
        <f t="shared" si="40"/>
        <v>27717</v>
      </c>
      <c r="P143" s="5">
        <f t="shared" si="40"/>
        <v>1734642.63</v>
      </c>
      <c r="Q143" s="5">
        <f t="shared" si="40"/>
        <v>24100</v>
      </c>
      <c r="R143" s="5">
        <f t="shared" si="40"/>
        <v>500</v>
      </c>
      <c r="S143" s="5">
        <f t="shared" si="40"/>
        <v>0</v>
      </c>
      <c r="T143" s="5">
        <f t="shared" si="40"/>
        <v>83395.17</v>
      </c>
      <c r="U143" s="13">
        <f t="shared" si="40"/>
        <v>3211683.01</v>
      </c>
    </row>
    <row r="144" spans="1:21" x14ac:dyDescent="0.25">
      <c r="A144" s="24"/>
      <c r="B144" s="32"/>
      <c r="C144" s="33"/>
      <c r="D144" s="33"/>
      <c r="E144" s="33"/>
      <c r="F144" s="33"/>
      <c r="G144" s="33"/>
      <c r="H144" s="33"/>
      <c r="I144" s="33"/>
      <c r="J144" s="34"/>
      <c r="K144" s="32"/>
      <c r="L144" s="33"/>
      <c r="M144" s="33"/>
      <c r="N144" s="33"/>
      <c r="O144" s="33"/>
      <c r="P144" s="33"/>
      <c r="Q144" s="33"/>
      <c r="R144" s="33"/>
      <c r="S144" s="33"/>
      <c r="T144" s="33"/>
      <c r="U144" s="34"/>
    </row>
    <row r="145" spans="1:21" x14ac:dyDescent="0.25">
      <c r="A145" s="22" t="s">
        <v>182</v>
      </c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8109.59</v>
      </c>
      <c r="H146" s="6">
        <v>0</v>
      </c>
      <c r="I146" s="6">
        <v>0</v>
      </c>
      <c r="J146" s="15">
        <v>8109.59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159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8109.59</v>
      </c>
      <c r="H150" s="5">
        <f t="shared" si="41"/>
        <v>0</v>
      </c>
      <c r="I150" s="5">
        <f t="shared" si="41"/>
        <v>0</v>
      </c>
      <c r="J150" s="13">
        <f t="shared" si="41"/>
        <v>8109.59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2"/>
      <c r="C151" s="33"/>
      <c r="D151" s="33"/>
      <c r="E151" s="33"/>
      <c r="F151" s="33"/>
      <c r="G151" s="33"/>
      <c r="H151" s="33"/>
      <c r="I151" s="33"/>
      <c r="J151" s="34"/>
      <c r="K151" s="32"/>
      <c r="L151" s="33"/>
      <c r="M151" s="33"/>
      <c r="N151" s="33"/>
      <c r="O151" s="33"/>
      <c r="P151" s="33"/>
      <c r="Q151" s="33"/>
      <c r="R151" s="33"/>
      <c r="S151" s="33"/>
      <c r="T151" s="33"/>
      <c r="U151" s="34"/>
    </row>
    <row r="152" spans="1:21" x14ac:dyDescent="0.25">
      <c r="A152" s="22" t="s">
        <v>183</v>
      </c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5" t="s">
        <v>149</v>
      </c>
      <c r="B153" s="14">
        <v>8280</v>
      </c>
      <c r="C153" s="6">
        <v>80160</v>
      </c>
      <c r="D153" s="6">
        <v>29400</v>
      </c>
      <c r="E153" s="6">
        <v>17880</v>
      </c>
      <c r="F153" s="6">
        <v>9720</v>
      </c>
      <c r="G153" s="6">
        <v>184800</v>
      </c>
      <c r="H153" s="6">
        <v>0</v>
      </c>
      <c r="I153" s="6">
        <v>0</v>
      </c>
      <c r="J153" s="15">
        <v>330240</v>
      </c>
      <c r="K153" s="14">
        <v>365</v>
      </c>
      <c r="L153" s="6">
        <v>32365</v>
      </c>
      <c r="M153" s="6">
        <v>10440</v>
      </c>
      <c r="N153" s="6">
        <v>4009</v>
      </c>
      <c r="O153" s="6">
        <v>3552</v>
      </c>
      <c r="P153" s="6">
        <v>92975</v>
      </c>
      <c r="Q153" s="6">
        <v>0</v>
      </c>
      <c r="R153" s="6">
        <v>20523</v>
      </c>
      <c r="S153" s="6">
        <v>0</v>
      </c>
      <c r="T153" s="6">
        <v>2348</v>
      </c>
      <c r="U153" s="15">
        <v>166577</v>
      </c>
    </row>
    <row r="154" spans="1:21" x14ac:dyDescent="0.25">
      <c r="A154" s="25" t="s">
        <v>150</v>
      </c>
      <c r="B154" s="14">
        <v>9480</v>
      </c>
      <c r="C154" s="6">
        <v>46800</v>
      </c>
      <c r="D154" s="6">
        <v>16320</v>
      </c>
      <c r="E154" s="6">
        <v>24480</v>
      </c>
      <c r="F154" s="6">
        <v>13440</v>
      </c>
      <c r="G154" s="6">
        <v>173398</v>
      </c>
      <c r="H154" s="6">
        <v>0</v>
      </c>
      <c r="I154" s="6">
        <v>0</v>
      </c>
      <c r="J154" s="15">
        <v>283918</v>
      </c>
      <c r="K154" s="14">
        <v>5336</v>
      </c>
      <c r="L154" s="6">
        <v>18900</v>
      </c>
      <c r="M154" s="6">
        <v>4079</v>
      </c>
      <c r="N154" s="6">
        <v>9563</v>
      </c>
      <c r="O154" s="6">
        <v>5506</v>
      </c>
      <c r="P154" s="6">
        <v>76841</v>
      </c>
      <c r="Q154" s="6">
        <v>0</v>
      </c>
      <c r="R154" s="6">
        <v>0</v>
      </c>
      <c r="S154" s="6">
        <v>30</v>
      </c>
      <c r="T154" s="6">
        <v>4271</v>
      </c>
      <c r="U154" s="15">
        <v>124526</v>
      </c>
    </row>
    <row r="155" spans="1:21" x14ac:dyDescent="0.25">
      <c r="A155" s="25" t="s">
        <v>151</v>
      </c>
      <c r="B155" s="14">
        <v>12960</v>
      </c>
      <c r="C155" s="6">
        <v>70560</v>
      </c>
      <c r="D155" s="6">
        <v>31920</v>
      </c>
      <c r="E155" s="6">
        <v>35280</v>
      </c>
      <c r="F155" s="6">
        <v>16920</v>
      </c>
      <c r="G155" s="6">
        <v>134400</v>
      </c>
      <c r="H155" s="6">
        <v>0</v>
      </c>
      <c r="I155" s="6">
        <v>0</v>
      </c>
      <c r="J155" s="15">
        <v>302040</v>
      </c>
      <c r="K155" s="14">
        <v>9478</v>
      </c>
      <c r="L155" s="6">
        <v>32401</v>
      </c>
      <c r="M155" s="6">
        <v>10387</v>
      </c>
      <c r="N155" s="6">
        <v>7224</v>
      </c>
      <c r="O155" s="6">
        <v>6564</v>
      </c>
      <c r="P155" s="6">
        <v>57779</v>
      </c>
      <c r="Q155" s="6">
        <v>0</v>
      </c>
      <c r="R155" s="6">
        <v>0</v>
      </c>
      <c r="S155" s="6">
        <v>125</v>
      </c>
      <c r="T155" s="6">
        <v>2980</v>
      </c>
      <c r="U155" s="15">
        <v>126938</v>
      </c>
    </row>
    <row r="156" spans="1:21" x14ac:dyDescent="0.25">
      <c r="A156" s="25" t="s">
        <v>152</v>
      </c>
      <c r="B156" s="14">
        <v>11760</v>
      </c>
      <c r="C156" s="6">
        <v>106920</v>
      </c>
      <c r="D156" s="6">
        <v>22800</v>
      </c>
      <c r="E156" s="6">
        <v>37560</v>
      </c>
      <c r="F156" s="6">
        <v>5400</v>
      </c>
      <c r="G156" s="6">
        <v>191040</v>
      </c>
      <c r="H156" s="6">
        <v>12120</v>
      </c>
      <c r="I156" s="6">
        <v>0</v>
      </c>
      <c r="J156" s="15">
        <v>387600</v>
      </c>
      <c r="K156" s="14">
        <v>7471</v>
      </c>
      <c r="L156" s="6">
        <v>41505</v>
      </c>
      <c r="M156" s="6">
        <v>6423</v>
      </c>
      <c r="N156" s="6">
        <v>17526</v>
      </c>
      <c r="O156" s="6">
        <v>2094</v>
      </c>
      <c r="P156" s="6">
        <v>90388</v>
      </c>
      <c r="Q156" s="6">
        <v>9480</v>
      </c>
      <c r="R156" s="6">
        <v>0</v>
      </c>
      <c r="S156" s="6">
        <v>45</v>
      </c>
      <c r="T156" s="6">
        <v>-421</v>
      </c>
      <c r="U156" s="15">
        <v>174511</v>
      </c>
    </row>
    <row r="157" spans="1:21" x14ac:dyDescent="0.25">
      <c r="A157" s="22" t="s">
        <v>159</v>
      </c>
      <c r="B157" s="12">
        <f t="shared" ref="B157:J157" si="43">SUM(B153:B156)</f>
        <v>42480</v>
      </c>
      <c r="C157" s="5">
        <f t="shared" si="43"/>
        <v>304440</v>
      </c>
      <c r="D157" s="5">
        <f t="shared" si="43"/>
        <v>100440</v>
      </c>
      <c r="E157" s="5">
        <f t="shared" si="43"/>
        <v>115200</v>
      </c>
      <c r="F157" s="5">
        <f t="shared" si="43"/>
        <v>45480</v>
      </c>
      <c r="G157" s="5">
        <f t="shared" si="43"/>
        <v>683638</v>
      </c>
      <c r="H157" s="5">
        <f t="shared" si="43"/>
        <v>12120</v>
      </c>
      <c r="I157" s="5">
        <f t="shared" si="43"/>
        <v>0</v>
      </c>
      <c r="J157" s="13">
        <f t="shared" si="43"/>
        <v>1303798</v>
      </c>
      <c r="K157" s="12">
        <f t="shared" ref="K157:U157" si="44">SUM(K153:K156)</f>
        <v>22650</v>
      </c>
      <c r="L157" s="5">
        <f t="shared" si="44"/>
        <v>125171</v>
      </c>
      <c r="M157" s="5">
        <f t="shared" si="44"/>
        <v>31329</v>
      </c>
      <c r="N157" s="5">
        <f t="shared" si="44"/>
        <v>38322</v>
      </c>
      <c r="O157" s="5">
        <f t="shared" si="44"/>
        <v>17716</v>
      </c>
      <c r="P157" s="5">
        <f t="shared" si="44"/>
        <v>317983</v>
      </c>
      <c r="Q157" s="5">
        <f t="shared" si="44"/>
        <v>9480</v>
      </c>
      <c r="R157" s="5">
        <f t="shared" si="44"/>
        <v>20523</v>
      </c>
      <c r="S157" s="5">
        <f t="shared" si="44"/>
        <v>200</v>
      </c>
      <c r="T157" s="5">
        <f t="shared" si="44"/>
        <v>9178</v>
      </c>
      <c r="U157" s="13">
        <f t="shared" si="44"/>
        <v>592552</v>
      </c>
    </row>
    <row r="158" spans="1:21" x14ac:dyDescent="0.25">
      <c r="A158" s="24"/>
      <c r="B158" s="32"/>
      <c r="C158" s="33"/>
      <c r="D158" s="33"/>
      <c r="E158" s="33"/>
      <c r="F158" s="33"/>
      <c r="G158" s="33"/>
      <c r="H158" s="33"/>
      <c r="I158" s="33"/>
      <c r="J158" s="34"/>
      <c r="K158" s="32"/>
      <c r="L158" s="33"/>
      <c r="M158" s="33"/>
      <c r="N158" s="33"/>
      <c r="O158" s="33"/>
      <c r="P158" s="33"/>
      <c r="Q158" s="33"/>
      <c r="R158" s="33"/>
      <c r="S158" s="33"/>
      <c r="T158" s="33"/>
      <c r="U158" s="34"/>
    </row>
    <row r="159" spans="1:21" x14ac:dyDescent="0.25">
      <c r="A159" s="22" t="s">
        <v>184</v>
      </c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5" t="s">
        <v>149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159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2"/>
      <c r="C165" s="33"/>
      <c r="D165" s="33"/>
      <c r="E165" s="33"/>
      <c r="F165" s="33"/>
      <c r="G165" s="33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4"/>
    </row>
    <row r="166" spans="1:21" x14ac:dyDescent="0.25">
      <c r="A166" s="22" t="s">
        <v>185</v>
      </c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5" t="s">
        <v>149</v>
      </c>
      <c r="B167" s="14">
        <v>20547.93</v>
      </c>
      <c r="C167" s="6">
        <v>0</v>
      </c>
      <c r="D167" s="6">
        <v>14971.7</v>
      </c>
      <c r="E167" s="6">
        <v>2160.9299999999998</v>
      </c>
      <c r="F167" s="6">
        <v>0</v>
      </c>
      <c r="G167" s="6">
        <v>1289</v>
      </c>
      <c r="H167" s="6">
        <v>0</v>
      </c>
      <c r="I167" s="6">
        <v>0</v>
      </c>
      <c r="J167" s="15">
        <v>38969.56</v>
      </c>
      <c r="K167" s="14">
        <v>10421.91</v>
      </c>
      <c r="L167" s="6">
        <v>0</v>
      </c>
      <c r="M167" s="6">
        <v>1736.54</v>
      </c>
      <c r="N167" s="6">
        <v>1484.32</v>
      </c>
      <c r="O167" s="6">
        <v>0</v>
      </c>
      <c r="P167" s="6">
        <v>197.11</v>
      </c>
      <c r="Q167" s="6">
        <v>0</v>
      </c>
      <c r="R167" s="6">
        <v>0</v>
      </c>
      <c r="S167" s="6">
        <v>0</v>
      </c>
      <c r="T167" s="6">
        <v>0</v>
      </c>
      <c r="U167" s="15">
        <v>13839.88</v>
      </c>
    </row>
    <row r="168" spans="1:21" x14ac:dyDescent="0.25">
      <c r="A168" s="25" t="s">
        <v>150</v>
      </c>
      <c r="B168" s="14">
        <v>-24362.6</v>
      </c>
      <c r="C168" s="6">
        <v>0</v>
      </c>
      <c r="D168" s="6">
        <v>-16000.96</v>
      </c>
      <c r="E168" s="6">
        <v>-1355</v>
      </c>
      <c r="F168" s="6">
        <v>0</v>
      </c>
      <c r="G168" s="6">
        <v>1628.9</v>
      </c>
      <c r="H168" s="6">
        <v>0</v>
      </c>
      <c r="I168" s="6">
        <v>0</v>
      </c>
      <c r="J168" s="15">
        <v>-40089.660000000003</v>
      </c>
      <c r="K168" s="14">
        <v>0</v>
      </c>
      <c r="L168" s="6">
        <v>0</v>
      </c>
      <c r="M168" s="6">
        <v>629.11</v>
      </c>
      <c r="N168" s="6">
        <v>0</v>
      </c>
      <c r="O168" s="6">
        <v>0</v>
      </c>
      <c r="P168" s="6">
        <v>1506.35</v>
      </c>
      <c r="Q168" s="6">
        <v>0</v>
      </c>
      <c r="R168" s="6">
        <v>0</v>
      </c>
      <c r="S168" s="6">
        <v>0</v>
      </c>
      <c r="T168" s="6">
        <v>0</v>
      </c>
      <c r="U168" s="15">
        <v>2135.46</v>
      </c>
    </row>
    <row r="169" spans="1:21" x14ac:dyDescent="0.25">
      <c r="A169" s="25" t="s">
        <v>151</v>
      </c>
      <c r="B169" s="14">
        <v>0</v>
      </c>
      <c r="C169" s="6">
        <v>0</v>
      </c>
      <c r="D169" s="6">
        <v>-473.74</v>
      </c>
      <c r="E169" s="6">
        <v>0</v>
      </c>
      <c r="F169" s="6">
        <v>0</v>
      </c>
      <c r="G169" s="6">
        <v>28.53</v>
      </c>
      <c r="H169" s="6">
        <v>0</v>
      </c>
      <c r="I169" s="6">
        <v>0</v>
      </c>
      <c r="J169" s="15">
        <v>-445.21</v>
      </c>
      <c r="K169" s="14">
        <v>0</v>
      </c>
      <c r="L169" s="6">
        <v>0</v>
      </c>
      <c r="M169" s="6">
        <v>35.36</v>
      </c>
      <c r="N169" s="6">
        <v>807.71</v>
      </c>
      <c r="O169" s="6">
        <v>0</v>
      </c>
      <c r="P169" s="6">
        <v>-2212.6</v>
      </c>
      <c r="Q169" s="6">
        <v>0</v>
      </c>
      <c r="R169" s="6">
        <v>0</v>
      </c>
      <c r="S169" s="6">
        <v>0</v>
      </c>
      <c r="T169" s="6">
        <v>0</v>
      </c>
      <c r="U169" s="15">
        <v>-1369.53</v>
      </c>
    </row>
    <row r="170" spans="1:21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858.51</v>
      </c>
      <c r="F170" s="6">
        <v>0</v>
      </c>
      <c r="G170" s="6">
        <v>187.49</v>
      </c>
      <c r="H170" s="6">
        <v>0</v>
      </c>
      <c r="I170" s="6">
        <v>0</v>
      </c>
      <c r="J170" s="15">
        <v>1046</v>
      </c>
      <c r="K170" s="14">
        <v>0</v>
      </c>
      <c r="L170" s="6">
        <v>0</v>
      </c>
      <c r="M170" s="6">
        <v>0</v>
      </c>
      <c r="N170" s="6">
        <v>556.20000000000005</v>
      </c>
      <c r="O170" s="6">
        <v>0</v>
      </c>
      <c r="P170" s="6">
        <v>652.96</v>
      </c>
      <c r="Q170" s="6">
        <v>0</v>
      </c>
      <c r="R170" s="6">
        <v>0</v>
      </c>
      <c r="S170" s="6">
        <v>0</v>
      </c>
      <c r="T170" s="6">
        <v>0</v>
      </c>
      <c r="U170" s="15">
        <v>1209.1600000000001</v>
      </c>
    </row>
    <row r="171" spans="1:21" x14ac:dyDescent="0.25">
      <c r="A171" s="22" t="s">
        <v>159</v>
      </c>
      <c r="B171" s="12">
        <f t="shared" ref="B171:U171" si="47">SUM(B167:B170)</f>
        <v>-3814.6699999999983</v>
      </c>
      <c r="C171" s="5">
        <f t="shared" si="47"/>
        <v>0</v>
      </c>
      <c r="D171" s="5">
        <f t="shared" si="47"/>
        <v>-1502.9999999999984</v>
      </c>
      <c r="E171" s="5">
        <f t="shared" si="47"/>
        <v>1664.4399999999998</v>
      </c>
      <c r="F171" s="5">
        <f t="shared" si="47"/>
        <v>0</v>
      </c>
      <c r="G171" s="5">
        <f t="shared" si="47"/>
        <v>3133.92</v>
      </c>
      <c r="H171" s="5">
        <f t="shared" si="47"/>
        <v>0</v>
      </c>
      <c r="I171" s="5">
        <f t="shared" si="47"/>
        <v>0</v>
      </c>
      <c r="J171" s="13">
        <f t="shared" si="47"/>
        <v>-519.31000000000586</v>
      </c>
      <c r="K171" s="12">
        <f t="shared" si="47"/>
        <v>10421.91</v>
      </c>
      <c r="L171" s="5">
        <f t="shared" si="47"/>
        <v>0</v>
      </c>
      <c r="M171" s="5">
        <f t="shared" si="47"/>
        <v>2401.0100000000002</v>
      </c>
      <c r="N171" s="5">
        <f t="shared" si="47"/>
        <v>2848.2299999999996</v>
      </c>
      <c r="O171" s="5">
        <f t="shared" si="47"/>
        <v>0</v>
      </c>
      <c r="P171" s="5">
        <f t="shared" si="47"/>
        <v>143.82000000000016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15814.97</v>
      </c>
    </row>
    <row r="172" spans="1:21" x14ac:dyDescent="0.25">
      <c r="A172" s="24"/>
      <c r="B172" s="32"/>
      <c r="C172" s="33"/>
      <c r="D172" s="33"/>
      <c r="E172" s="33"/>
      <c r="F172" s="33"/>
      <c r="G172" s="33"/>
      <c r="H172" s="33"/>
      <c r="I172" s="33"/>
      <c r="J172" s="34"/>
      <c r="K172" s="32"/>
      <c r="L172" s="33"/>
      <c r="M172" s="33"/>
      <c r="N172" s="33"/>
      <c r="O172" s="33"/>
      <c r="P172" s="33"/>
      <c r="Q172" s="33"/>
      <c r="R172" s="33"/>
      <c r="S172" s="33"/>
      <c r="T172" s="33"/>
      <c r="U172" s="34"/>
    </row>
    <row r="173" spans="1:21" x14ac:dyDescent="0.25">
      <c r="A173" s="22" t="s">
        <v>186</v>
      </c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159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2"/>
      <c r="C179" s="33"/>
      <c r="D179" s="33"/>
      <c r="E179" s="33"/>
      <c r="F179" s="33"/>
      <c r="G179" s="33"/>
      <c r="H179" s="33"/>
      <c r="I179" s="33"/>
      <c r="J179" s="34"/>
      <c r="K179" s="32"/>
      <c r="L179" s="33"/>
      <c r="M179" s="33"/>
      <c r="N179" s="33"/>
      <c r="O179" s="33"/>
      <c r="P179" s="33"/>
      <c r="Q179" s="33"/>
      <c r="R179" s="33"/>
      <c r="S179" s="33"/>
      <c r="T179" s="33"/>
      <c r="U179" s="34"/>
    </row>
    <row r="180" spans="1:21" x14ac:dyDescent="0.25">
      <c r="A180" s="22" t="s">
        <v>187</v>
      </c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159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2"/>
      <c r="C186" s="33"/>
      <c r="D186" s="33"/>
      <c r="E186" s="33"/>
      <c r="F186" s="33"/>
      <c r="G186" s="33"/>
      <c r="H186" s="33"/>
      <c r="I186" s="33"/>
      <c r="J186" s="34"/>
      <c r="K186" s="32"/>
      <c r="L186" s="33"/>
      <c r="M186" s="33"/>
      <c r="N186" s="33"/>
      <c r="O186" s="33"/>
      <c r="P186" s="33"/>
      <c r="Q186" s="33"/>
      <c r="R186" s="33"/>
      <c r="S186" s="33"/>
      <c r="T186" s="33"/>
      <c r="U186" s="34"/>
    </row>
    <row r="187" spans="1:21" x14ac:dyDescent="0.25">
      <c r="A187" s="22" t="s">
        <v>188</v>
      </c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5" t="s">
        <v>149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159</v>
      </c>
      <c r="B192" s="12">
        <f t="shared" ref="B192:J192" si="52">SUM(B188:B191)</f>
        <v>0</v>
      </c>
      <c r="C192" s="5">
        <f t="shared" si="52"/>
        <v>0</v>
      </c>
      <c r="D192" s="5">
        <f t="shared" si="52"/>
        <v>0</v>
      </c>
      <c r="E192" s="5">
        <f t="shared" si="52"/>
        <v>0</v>
      </c>
      <c r="F192" s="5">
        <f t="shared" si="52"/>
        <v>0</v>
      </c>
      <c r="G192" s="5">
        <f t="shared" si="52"/>
        <v>0</v>
      </c>
      <c r="H192" s="5">
        <f t="shared" si="52"/>
        <v>0</v>
      </c>
      <c r="I192" s="5">
        <f t="shared" si="52"/>
        <v>0</v>
      </c>
      <c r="J192" s="13">
        <f t="shared" si="52"/>
        <v>0</v>
      </c>
      <c r="K192" s="12">
        <f t="shared" ref="K192:U192" si="53">SUM(K188:K191)</f>
        <v>0</v>
      </c>
      <c r="L192" s="5">
        <f t="shared" si="53"/>
        <v>0</v>
      </c>
      <c r="M192" s="5">
        <f t="shared" si="53"/>
        <v>0</v>
      </c>
      <c r="N192" s="5">
        <f t="shared" si="53"/>
        <v>0</v>
      </c>
      <c r="O192" s="5">
        <f t="shared" si="53"/>
        <v>0</v>
      </c>
      <c r="P192" s="5">
        <f t="shared" si="53"/>
        <v>0</v>
      </c>
      <c r="Q192" s="5">
        <f t="shared" si="53"/>
        <v>0</v>
      </c>
      <c r="R192" s="5">
        <f t="shared" si="53"/>
        <v>0</v>
      </c>
      <c r="S192" s="5">
        <f t="shared" si="53"/>
        <v>0</v>
      </c>
      <c r="T192" s="5">
        <f t="shared" si="53"/>
        <v>0</v>
      </c>
      <c r="U192" s="13">
        <f t="shared" si="53"/>
        <v>0</v>
      </c>
    </row>
    <row r="193" spans="1:21" x14ac:dyDescent="0.25">
      <c r="A193" s="24"/>
      <c r="B193" s="12"/>
      <c r="C193" s="5"/>
      <c r="D193" s="5"/>
      <c r="E193" s="5"/>
      <c r="F193" s="5"/>
      <c r="G193" s="5"/>
      <c r="H193" s="5"/>
      <c r="I193" s="5"/>
      <c r="J193" s="13"/>
      <c r="K193" s="12"/>
      <c r="L193" s="5"/>
      <c r="M193" s="5"/>
      <c r="N193" s="5"/>
      <c r="O193" s="5"/>
      <c r="P193" s="5"/>
      <c r="Q193" s="5"/>
      <c r="R193" s="5"/>
      <c r="S193" s="5"/>
      <c r="T193" s="5"/>
      <c r="U193" s="13"/>
    </row>
    <row r="194" spans="1:21" x14ac:dyDescent="0.25">
      <c r="A194" s="22" t="s">
        <v>189</v>
      </c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5" t="s">
        <v>149</v>
      </c>
      <c r="B195" s="14">
        <v>90400</v>
      </c>
      <c r="C195" s="6">
        <v>271840</v>
      </c>
      <c r="D195" s="6">
        <v>39200</v>
      </c>
      <c r="E195" s="6">
        <v>8320</v>
      </c>
      <c r="F195" s="6">
        <v>42240</v>
      </c>
      <c r="G195" s="6">
        <v>388320</v>
      </c>
      <c r="H195" s="6">
        <v>0</v>
      </c>
      <c r="I195" s="6">
        <v>0</v>
      </c>
      <c r="J195" s="15">
        <v>840320</v>
      </c>
      <c r="K195" s="14">
        <v>53457</v>
      </c>
      <c r="L195" s="6">
        <v>169191</v>
      </c>
      <c r="M195" s="6">
        <v>22789</v>
      </c>
      <c r="N195" s="6">
        <v>5137</v>
      </c>
      <c r="O195" s="6">
        <v>26009</v>
      </c>
      <c r="P195" s="6">
        <v>210141</v>
      </c>
      <c r="Q195" s="6">
        <v>0</v>
      </c>
      <c r="R195" s="6">
        <v>2912</v>
      </c>
      <c r="S195" s="6">
        <v>14865</v>
      </c>
      <c r="T195" s="6">
        <v>6339</v>
      </c>
      <c r="U195" s="15">
        <v>510840</v>
      </c>
    </row>
    <row r="196" spans="1:21" x14ac:dyDescent="0.25">
      <c r="A196" s="25" t="s">
        <v>150</v>
      </c>
      <c r="B196" s="14">
        <v>147680</v>
      </c>
      <c r="C196" s="6">
        <v>308320</v>
      </c>
      <c r="D196" s="6">
        <v>43520</v>
      </c>
      <c r="E196" s="6">
        <v>24640</v>
      </c>
      <c r="F196" s="6">
        <v>33600</v>
      </c>
      <c r="G196" s="6">
        <v>371360</v>
      </c>
      <c r="H196" s="6">
        <v>0</v>
      </c>
      <c r="I196" s="6">
        <v>0</v>
      </c>
      <c r="J196" s="15">
        <v>929120</v>
      </c>
      <c r="K196" s="14">
        <v>88806</v>
      </c>
      <c r="L196" s="6">
        <v>190865</v>
      </c>
      <c r="M196" s="6">
        <v>25667</v>
      </c>
      <c r="N196" s="6">
        <v>16236</v>
      </c>
      <c r="O196" s="6">
        <v>19907</v>
      </c>
      <c r="P196" s="6">
        <v>205285</v>
      </c>
      <c r="Q196" s="6">
        <v>0</v>
      </c>
      <c r="R196" s="6">
        <v>6406</v>
      </c>
      <c r="S196" s="6">
        <v>-4538</v>
      </c>
      <c r="T196" s="6">
        <v>10775</v>
      </c>
      <c r="U196" s="15">
        <v>559409</v>
      </c>
    </row>
    <row r="197" spans="1:21" x14ac:dyDescent="0.25">
      <c r="A197" s="25" t="s">
        <v>151</v>
      </c>
      <c r="B197" s="14">
        <v>63200</v>
      </c>
      <c r="C197" s="6">
        <v>334560</v>
      </c>
      <c r="D197" s="6">
        <v>14240</v>
      </c>
      <c r="E197" s="6">
        <v>22080</v>
      </c>
      <c r="F197" s="6">
        <v>25440</v>
      </c>
      <c r="G197" s="6">
        <v>434720</v>
      </c>
      <c r="H197" s="6">
        <v>0</v>
      </c>
      <c r="I197" s="6">
        <v>0</v>
      </c>
      <c r="J197" s="15">
        <v>894240</v>
      </c>
      <c r="K197" s="14">
        <v>37019</v>
      </c>
      <c r="L197" s="6">
        <v>204155</v>
      </c>
      <c r="M197" s="6">
        <v>8946</v>
      </c>
      <c r="N197" s="6">
        <v>11089</v>
      </c>
      <c r="O197" s="6">
        <v>14637</v>
      </c>
      <c r="P197" s="6">
        <v>237082</v>
      </c>
      <c r="Q197" s="6">
        <v>0</v>
      </c>
      <c r="R197" s="6">
        <v>2496</v>
      </c>
      <c r="S197" s="6">
        <v>43590</v>
      </c>
      <c r="T197" s="6">
        <v>17991</v>
      </c>
      <c r="U197" s="15">
        <v>577005</v>
      </c>
    </row>
    <row r="198" spans="1:21" x14ac:dyDescent="0.25">
      <c r="A198" s="25" t="s">
        <v>152</v>
      </c>
      <c r="B198" s="14">
        <v>117920</v>
      </c>
      <c r="C198" s="6">
        <v>356160</v>
      </c>
      <c r="D198" s="6">
        <v>31200</v>
      </c>
      <c r="E198" s="6">
        <v>5280</v>
      </c>
      <c r="F198" s="6">
        <v>22560</v>
      </c>
      <c r="G198" s="6">
        <v>431360</v>
      </c>
      <c r="H198" s="6">
        <v>0</v>
      </c>
      <c r="I198" s="6">
        <v>0</v>
      </c>
      <c r="J198" s="15">
        <v>964480</v>
      </c>
      <c r="K198" s="14">
        <v>70942</v>
      </c>
      <c r="L198" s="6">
        <v>221172</v>
      </c>
      <c r="M198" s="6">
        <v>18050</v>
      </c>
      <c r="N198" s="6">
        <v>2953</v>
      </c>
      <c r="O198" s="6">
        <v>13563</v>
      </c>
      <c r="P198" s="6">
        <v>240166</v>
      </c>
      <c r="Q198" s="6">
        <v>0</v>
      </c>
      <c r="R198" s="6">
        <v>2680</v>
      </c>
      <c r="S198" s="6">
        <v>-24439</v>
      </c>
      <c r="T198" s="6">
        <v>16743</v>
      </c>
      <c r="U198" s="15">
        <v>561830</v>
      </c>
    </row>
    <row r="199" spans="1:21" x14ac:dyDescent="0.25">
      <c r="A199" s="22" t="s">
        <v>159</v>
      </c>
      <c r="B199" s="12">
        <f t="shared" ref="B199:J199" si="54">SUM(B195:B198)</f>
        <v>419200</v>
      </c>
      <c r="C199" s="5">
        <f t="shared" si="54"/>
        <v>1270880</v>
      </c>
      <c r="D199" s="5">
        <f t="shared" si="54"/>
        <v>128160</v>
      </c>
      <c r="E199" s="5">
        <f t="shared" si="54"/>
        <v>60320</v>
      </c>
      <c r="F199" s="5">
        <f t="shared" si="54"/>
        <v>123840</v>
      </c>
      <c r="G199" s="5">
        <f t="shared" si="54"/>
        <v>1625760</v>
      </c>
      <c r="H199" s="5">
        <f t="shared" si="54"/>
        <v>0</v>
      </c>
      <c r="I199" s="5">
        <f t="shared" si="54"/>
        <v>0</v>
      </c>
      <c r="J199" s="13">
        <f t="shared" si="54"/>
        <v>3628160</v>
      </c>
      <c r="K199" s="12">
        <f t="shared" ref="K199:U199" si="55">SUM(K195:K198)</f>
        <v>250224</v>
      </c>
      <c r="L199" s="5">
        <f t="shared" si="55"/>
        <v>785383</v>
      </c>
      <c r="M199" s="5">
        <f t="shared" si="55"/>
        <v>75452</v>
      </c>
      <c r="N199" s="5">
        <f t="shared" si="55"/>
        <v>35415</v>
      </c>
      <c r="O199" s="5">
        <f t="shared" si="55"/>
        <v>74116</v>
      </c>
      <c r="P199" s="5">
        <f t="shared" si="55"/>
        <v>892674</v>
      </c>
      <c r="Q199" s="5">
        <f t="shared" si="55"/>
        <v>0</v>
      </c>
      <c r="R199" s="5">
        <f t="shared" si="55"/>
        <v>14494</v>
      </c>
      <c r="S199" s="5">
        <f t="shared" si="55"/>
        <v>29478</v>
      </c>
      <c r="T199" s="5">
        <f t="shared" si="55"/>
        <v>51848</v>
      </c>
      <c r="U199" s="13">
        <f t="shared" si="55"/>
        <v>2209084</v>
      </c>
    </row>
    <row r="200" spans="1:21" x14ac:dyDescent="0.25">
      <c r="A200" s="24"/>
      <c r="B200" s="32"/>
      <c r="C200" s="33"/>
      <c r="D200" s="33"/>
      <c r="E200" s="33"/>
      <c r="F200" s="33"/>
      <c r="G200" s="33"/>
      <c r="H200" s="33"/>
      <c r="I200" s="33"/>
      <c r="J200" s="34"/>
      <c r="K200" s="32"/>
      <c r="L200" s="33"/>
      <c r="M200" s="33"/>
      <c r="N200" s="33"/>
      <c r="O200" s="33"/>
      <c r="P200" s="33"/>
      <c r="Q200" s="33"/>
      <c r="R200" s="33"/>
      <c r="S200" s="33"/>
      <c r="T200" s="33"/>
      <c r="U200" s="34"/>
    </row>
    <row r="201" spans="1:21" x14ac:dyDescent="0.25">
      <c r="A201" s="22" t="s">
        <v>190</v>
      </c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5" t="s">
        <v>149</v>
      </c>
      <c r="B202" s="14">
        <v>375256</v>
      </c>
      <c r="C202" s="6">
        <v>640222</v>
      </c>
      <c r="D202" s="6">
        <v>2462368</v>
      </c>
      <c r="E202" s="6">
        <v>2465310</v>
      </c>
      <c r="F202" s="6">
        <v>513897</v>
      </c>
      <c r="G202" s="6">
        <v>2894805</v>
      </c>
      <c r="H202" s="6">
        <v>-20841</v>
      </c>
      <c r="I202" s="6">
        <v>55897</v>
      </c>
      <c r="J202" s="15">
        <v>9386914</v>
      </c>
      <c r="K202" s="14">
        <v>261052</v>
      </c>
      <c r="L202" s="6">
        <v>443739</v>
      </c>
      <c r="M202" s="6">
        <v>1706454</v>
      </c>
      <c r="N202" s="6">
        <v>1711209</v>
      </c>
      <c r="O202" s="6">
        <v>354697</v>
      </c>
      <c r="P202" s="6">
        <v>1993796</v>
      </c>
      <c r="Q202" s="6">
        <v>-13888</v>
      </c>
      <c r="R202" s="6">
        <v>55897</v>
      </c>
      <c r="S202" s="6">
        <v>88305</v>
      </c>
      <c r="T202" s="6">
        <v>0</v>
      </c>
      <c r="U202" s="15">
        <v>6601261</v>
      </c>
    </row>
    <row r="203" spans="1:21" x14ac:dyDescent="0.25">
      <c r="A203" s="25" t="s">
        <v>150</v>
      </c>
      <c r="B203" s="14">
        <v>296285</v>
      </c>
      <c r="C203" s="6">
        <v>713536</v>
      </c>
      <c r="D203" s="6">
        <v>2391025</v>
      </c>
      <c r="E203" s="6">
        <v>1880485</v>
      </c>
      <c r="F203" s="6">
        <v>579976</v>
      </c>
      <c r="G203" s="6">
        <v>3420673</v>
      </c>
      <c r="H203" s="6">
        <v>-658</v>
      </c>
      <c r="I203" s="6">
        <v>42675</v>
      </c>
      <c r="J203" s="15">
        <v>9323997</v>
      </c>
      <c r="K203" s="14">
        <v>207897</v>
      </c>
      <c r="L203" s="6">
        <v>500143</v>
      </c>
      <c r="M203" s="6">
        <v>1675457</v>
      </c>
      <c r="N203" s="6">
        <v>1316262</v>
      </c>
      <c r="O203" s="6">
        <v>406037</v>
      </c>
      <c r="P203" s="6">
        <v>2397795</v>
      </c>
      <c r="Q203" s="6">
        <v>-321</v>
      </c>
      <c r="R203" s="6">
        <v>42675</v>
      </c>
      <c r="S203" s="6">
        <v>105208</v>
      </c>
      <c r="T203" s="6">
        <v>0</v>
      </c>
      <c r="U203" s="15">
        <v>6651153</v>
      </c>
    </row>
    <row r="204" spans="1:21" x14ac:dyDescent="0.25">
      <c r="A204" s="25" t="s">
        <v>151</v>
      </c>
      <c r="B204" s="14">
        <v>354849</v>
      </c>
      <c r="C204" s="6">
        <v>550348</v>
      </c>
      <c r="D204" s="6">
        <v>2900850</v>
      </c>
      <c r="E204" s="6">
        <v>2259341</v>
      </c>
      <c r="F204" s="6">
        <v>768483</v>
      </c>
      <c r="G204" s="6">
        <v>3708555</v>
      </c>
      <c r="H204" s="6">
        <v>-12070</v>
      </c>
      <c r="I204" s="6">
        <v>33255</v>
      </c>
      <c r="J204" s="15">
        <v>10563611</v>
      </c>
      <c r="K204" s="14">
        <v>249215</v>
      </c>
      <c r="L204" s="6">
        <v>385841</v>
      </c>
      <c r="M204" s="6">
        <v>2034453</v>
      </c>
      <c r="N204" s="6">
        <v>1587718</v>
      </c>
      <c r="O204" s="6">
        <v>541253</v>
      </c>
      <c r="P204" s="6">
        <v>2604832</v>
      </c>
      <c r="Q204" s="6">
        <v>-8149</v>
      </c>
      <c r="R204" s="6">
        <v>33255</v>
      </c>
      <c r="S204" s="6">
        <v>100037</v>
      </c>
      <c r="T204" s="6">
        <v>0</v>
      </c>
      <c r="U204" s="15">
        <v>7528455</v>
      </c>
    </row>
    <row r="205" spans="1:21" x14ac:dyDescent="0.25">
      <c r="A205" s="25" t="s">
        <v>152</v>
      </c>
      <c r="B205" s="14">
        <v>317344</v>
      </c>
      <c r="C205" s="6">
        <v>608448</v>
      </c>
      <c r="D205" s="6">
        <v>2464744</v>
      </c>
      <c r="E205" s="6">
        <v>1834584</v>
      </c>
      <c r="F205" s="6">
        <v>833590</v>
      </c>
      <c r="G205" s="6">
        <v>3641984</v>
      </c>
      <c r="H205" s="6">
        <v>29476</v>
      </c>
      <c r="I205" s="6">
        <v>15364</v>
      </c>
      <c r="J205" s="15">
        <v>9745534</v>
      </c>
      <c r="K205" s="14">
        <v>224316</v>
      </c>
      <c r="L205" s="6">
        <v>429861</v>
      </c>
      <c r="M205" s="6">
        <v>1742638</v>
      </c>
      <c r="N205" s="6">
        <v>1295988</v>
      </c>
      <c r="O205" s="6">
        <v>589417</v>
      </c>
      <c r="P205" s="6">
        <v>2570826</v>
      </c>
      <c r="Q205" s="6">
        <v>20763</v>
      </c>
      <c r="R205" s="6">
        <v>15364</v>
      </c>
      <c r="S205" s="6">
        <v>104414</v>
      </c>
      <c r="T205" s="6">
        <v>0</v>
      </c>
      <c r="U205" s="15">
        <v>6993587</v>
      </c>
    </row>
    <row r="206" spans="1:21" x14ac:dyDescent="0.25">
      <c r="A206" s="22" t="s">
        <v>159</v>
      </c>
      <c r="B206" s="12">
        <f t="shared" ref="B206:J206" si="56">SUM(B202:B205)</f>
        <v>1343734</v>
      </c>
      <c r="C206" s="5">
        <f t="shared" si="56"/>
        <v>2512554</v>
      </c>
      <c r="D206" s="5">
        <f t="shared" si="56"/>
        <v>10218987</v>
      </c>
      <c r="E206" s="5">
        <f t="shared" si="56"/>
        <v>8439720</v>
      </c>
      <c r="F206" s="5">
        <f t="shared" si="56"/>
        <v>2695946</v>
      </c>
      <c r="G206" s="5">
        <f t="shared" si="56"/>
        <v>13666017</v>
      </c>
      <c r="H206" s="5">
        <f t="shared" si="56"/>
        <v>-4093</v>
      </c>
      <c r="I206" s="5">
        <f t="shared" si="56"/>
        <v>147191</v>
      </c>
      <c r="J206" s="13">
        <f t="shared" si="56"/>
        <v>39020056</v>
      </c>
      <c r="K206" s="12">
        <f t="shared" ref="K206:U206" si="57">SUM(K202:K205)</f>
        <v>942480</v>
      </c>
      <c r="L206" s="5">
        <f t="shared" si="57"/>
        <v>1759584</v>
      </c>
      <c r="M206" s="5">
        <f t="shared" si="57"/>
        <v>7159002</v>
      </c>
      <c r="N206" s="5">
        <f t="shared" si="57"/>
        <v>5911177</v>
      </c>
      <c r="O206" s="5">
        <f t="shared" si="57"/>
        <v>1891404</v>
      </c>
      <c r="P206" s="5">
        <f t="shared" si="57"/>
        <v>9567249</v>
      </c>
      <c r="Q206" s="5">
        <f t="shared" si="57"/>
        <v>-1595</v>
      </c>
      <c r="R206" s="5">
        <f t="shared" si="57"/>
        <v>147191</v>
      </c>
      <c r="S206" s="5">
        <f t="shared" si="57"/>
        <v>397964</v>
      </c>
      <c r="T206" s="5">
        <f t="shared" si="57"/>
        <v>0</v>
      </c>
      <c r="U206" s="13">
        <f t="shared" si="57"/>
        <v>27774456</v>
      </c>
    </row>
    <row r="207" spans="1:21" x14ac:dyDescent="0.25">
      <c r="A207" s="24"/>
      <c r="B207" s="32"/>
      <c r="C207" s="33"/>
      <c r="D207" s="33"/>
      <c r="E207" s="33"/>
      <c r="F207" s="33"/>
      <c r="G207" s="33"/>
      <c r="H207" s="33"/>
      <c r="I207" s="33"/>
      <c r="J207" s="34"/>
      <c r="K207" s="32"/>
      <c r="L207" s="33"/>
      <c r="M207" s="33"/>
      <c r="N207" s="33"/>
      <c r="O207" s="33"/>
      <c r="P207" s="33"/>
      <c r="Q207" s="33"/>
      <c r="R207" s="33"/>
      <c r="S207" s="33"/>
      <c r="T207" s="33"/>
      <c r="U207" s="34"/>
    </row>
    <row r="208" spans="1:21" x14ac:dyDescent="0.25">
      <c r="A208" s="22" t="s">
        <v>191</v>
      </c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5" t="s">
        <v>149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15">
        <v>0</v>
      </c>
      <c r="K209" s="14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15">
        <v>0</v>
      </c>
    </row>
    <row r="210" spans="1:21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-1.07</v>
      </c>
      <c r="Q210" s="6">
        <v>-7.72</v>
      </c>
      <c r="R210" s="6">
        <v>0</v>
      </c>
      <c r="S210" s="6">
        <v>0</v>
      </c>
      <c r="T210" s="6">
        <v>0</v>
      </c>
      <c r="U210" s="15">
        <v>-8.7899999999999991</v>
      </c>
    </row>
    <row r="211" spans="1:21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152</v>
      </c>
      <c r="B212" s="14">
        <v>85664</v>
      </c>
      <c r="C212" s="6">
        <v>0</v>
      </c>
      <c r="D212" s="6">
        <v>0</v>
      </c>
      <c r="E212" s="6">
        <v>0</v>
      </c>
      <c r="F212" s="6">
        <v>0</v>
      </c>
      <c r="G212" s="6">
        <v>67500</v>
      </c>
      <c r="H212" s="6">
        <v>0</v>
      </c>
      <c r="I212" s="6">
        <v>0</v>
      </c>
      <c r="J212" s="15">
        <v>153164</v>
      </c>
      <c r="K212" s="14">
        <v>59340.1</v>
      </c>
      <c r="L212" s="6">
        <v>0</v>
      </c>
      <c r="M212" s="6">
        <v>0</v>
      </c>
      <c r="N212" s="6">
        <v>0</v>
      </c>
      <c r="O212" s="6">
        <v>0</v>
      </c>
      <c r="P212" s="6">
        <v>41540</v>
      </c>
      <c r="Q212" s="6">
        <v>0</v>
      </c>
      <c r="R212" s="6">
        <v>0</v>
      </c>
      <c r="S212" s="6">
        <v>0</v>
      </c>
      <c r="T212" s="6">
        <v>0</v>
      </c>
      <c r="U212" s="15">
        <v>100880.1</v>
      </c>
    </row>
    <row r="213" spans="1:21" ht="15.75" thickBot="1" x14ac:dyDescent="0.3">
      <c r="A213" s="26" t="s">
        <v>159</v>
      </c>
      <c r="B213" s="16">
        <f t="shared" ref="B213:J213" si="58">SUM(B209:B212)</f>
        <v>85664</v>
      </c>
      <c r="C213" s="21">
        <f t="shared" si="58"/>
        <v>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67500</v>
      </c>
      <c r="H213" s="21">
        <f t="shared" si="58"/>
        <v>0</v>
      </c>
      <c r="I213" s="21">
        <f t="shared" si="58"/>
        <v>0</v>
      </c>
      <c r="J213" s="17">
        <f t="shared" si="58"/>
        <v>153164</v>
      </c>
      <c r="K213" s="16">
        <f t="shared" ref="K213:U213" si="59">SUM(K209:K212)</f>
        <v>59340.1</v>
      </c>
      <c r="L213" s="21">
        <f t="shared" si="59"/>
        <v>0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41538.93</v>
      </c>
      <c r="Q213" s="21">
        <f t="shared" si="59"/>
        <v>-7.72</v>
      </c>
      <c r="R213" s="21">
        <f t="shared" si="59"/>
        <v>0</v>
      </c>
      <c r="S213" s="21">
        <f t="shared" si="59"/>
        <v>0</v>
      </c>
      <c r="T213" s="21">
        <f t="shared" si="59"/>
        <v>0</v>
      </c>
      <c r="U213" s="17">
        <f t="shared" si="59"/>
        <v>100871.31000000001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46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47</v>
      </c>
      <c r="C13" s="52"/>
      <c r="D13" s="52"/>
      <c r="E13" s="52"/>
      <c r="F13" s="60"/>
      <c r="G13" s="60"/>
      <c r="H13" s="60"/>
      <c r="I13" s="60"/>
      <c r="J13" s="61"/>
      <c r="K13" s="62" t="s">
        <v>48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154</v>
      </c>
      <c r="C14" s="4" t="s">
        <v>155</v>
      </c>
      <c r="D14" s="4" t="s">
        <v>156</v>
      </c>
      <c r="E14" s="4" t="s">
        <v>157</v>
      </c>
      <c r="F14" s="4" t="s">
        <v>38</v>
      </c>
      <c r="G14" s="4" t="s">
        <v>158</v>
      </c>
      <c r="H14" s="4" t="s">
        <v>39</v>
      </c>
      <c r="I14" s="4" t="s">
        <v>40</v>
      </c>
      <c r="J14" s="11" t="s">
        <v>35</v>
      </c>
      <c r="K14" s="10" t="s">
        <v>154</v>
      </c>
      <c r="L14" s="4" t="s">
        <v>155</v>
      </c>
      <c r="M14" s="4" t="s">
        <v>156</v>
      </c>
      <c r="N14" s="4" t="s">
        <v>157</v>
      </c>
      <c r="O14" s="4" t="s">
        <v>38</v>
      </c>
      <c r="P14" s="4" t="s">
        <v>158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160</v>
      </c>
      <c r="B15" s="12">
        <f t="shared" ref="B15:U15" si="0">SUM(B16:B17)</f>
        <v>539665</v>
      </c>
      <c r="C15" s="5">
        <f t="shared" si="0"/>
        <v>0</v>
      </c>
      <c r="D15" s="5">
        <f t="shared" si="0"/>
        <v>151539658</v>
      </c>
      <c r="E15" s="5">
        <f t="shared" si="0"/>
        <v>0</v>
      </c>
      <c r="F15" s="5">
        <f t="shared" si="0"/>
        <v>0</v>
      </c>
      <c r="G15" s="5">
        <f t="shared" si="0"/>
        <v>121415698</v>
      </c>
      <c r="H15" s="5">
        <f t="shared" si="0"/>
        <v>0</v>
      </c>
      <c r="I15" s="5">
        <f t="shared" si="0"/>
        <v>0</v>
      </c>
      <c r="J15" s="13">
        <f t="shared" si="0"/>
        <v>273495021</v>
      </c>
      <c r="K15" s="12">
        <f t="shared" si="0"/>
        <v>278995</v>
      </c>
      <c r="L15" s="5">
        <f t="shared" si="0"/>
        <v>0</v>
      </c>
      <c r="M15" s="5">
        <f t="shared" si="0"/>
        <v>110066469</v>
      </c>
      <c r="N15" s="5">
        <f t="shared" si="0"/>
        <v>0</v>
      </c>
      <c r="O15" s="5">
        <f t="shared" si="0"/>
        <v>0</v>
      </c>
      <c r="P15" s="5">
        <f t="shared" si="0"/>
        <v>96373411</v>
      </c>
      <c r="Q15" s="5">
        <f t="shared" si="0"/>
        <v>198157</v>
      </c>
      <c r="R15" s="5">
        <f t="shared" si="0"/>
        <v>0</v>
      </c>
      <c r="S15" s="5">
        <f t="shared" si="0"/>
        <v>898810</v>
      </c>
      <c r="T15" s="5">
        <f t="shared" si="0"/>
        <v>0</v>
      </c>
      <c r="U15" s="13">
        <f t="shared" si="0"/>
        <v>207815842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539665</v>
      </c>
      <c r="C16" s="5">
        <f t="shared" ref="C16:T16" si="1">C24+C31+C38+C45+C52+C59+C66+C73+C80+C87+C94+C101+C108+C115+C122+C129+C136+C143+C150+C157+C164</f>
        <v>0</v>
      </c>
      <c r="D16" s="5">
        <f t="shared" si="1"/>
        <v>106714032</v>
      </c>
      <c r="E16" s="5">
        <f t="shared" si="1"/>
        <v>0</v>
      </c>
      <c r="F16" s="5">
        <f t="shared" si="1"/>
        <v>0</v>
      </c>
      <c r="G16" s="5">
        <f t="shared" si="1"/>
        <v>65568527</v>
      </c>
      <c r="H16" s="5">
        <f t="shared" si="1"/>
        <v>0</v>
      </c>
      <c r="I16" s="5">
        <f t="shared" si="1"/>
        <v>0</v>
      </c>
      <c r="J16" s="13">
        <f t="shared" si="1"/>
        <v>172822224</v>
      </c>
      <c r="K16" s="12">
        <f t="shared" si="1"/>
        <v>266603</v>
      </c>
      <c r="L16" s="5">
        <f t="shared" si="1"/>
        <v>0</v>
      </c>
      <c r="M16" s="5">
        <f t="shared" si="1"/>
        <v>70823275</v>
      </c>
      <c r="N16" s="5">
        <f t="shared" si="1"/>
        <v>0</v>
      </c>
      <c r="O16" s="5">
        <f t="shared" si="1"/>
        <v>0</v>
      </c>
      <c r="P16" s="5">
        <f t="shared" si="1"/>
        <v>51292785</v>
      </c>
      <c r="Q16" s="5">
        <f t="shared" si="1"/>
        <v>-159232</v>
      </c>
      <c r="R16" s="5">
        <f t="shared" si="1"/>
        <v>0</v>
      </c>
      <c r="S16" s="5">
        <f t="shared" si="1"/>
        <v>473827</v>
      </c>
      <c r="T16" s="5">
        <f t="shared" si="1"/>
        <v>0</v>
      </c>
      <c r="U16" s="13">
        <f t="shared" ref="U16" si="2">U24+U31+U38+U45+U52+U59+U66+U73+U80+U87+U94+U101+U108+U115+U122+U129+U136+U143+U150+U157+U164</f>
        <v>122697258</v>
      </c>
    </row>
    <row r="17" spans="1:21" x14ac:dyDescent="0.25">
      <c r="A17" s="23" t="s">
        <v>147</v>
      </c>
      <c r="B17" s="12">
        <f>B171+B178+B185+B192+B199+B206+B213</f>
        <v>0</v>
      </c>
      <c r="C17" s="5">
        <f t="shared" ref="C17:T17" si="3">C171+C178+C185+C192+C199+C206+C213</f>
        <v>0</v>
      </c>
      <c r="D17" s="5">
        <f t="shared" si="3"/>
        <v>44825626</v>
      </c>
      <c r="E17" s="5">
        <f t="shared" si="3"/>
        <v>0</v>
      </c>
      <c r="F17" s="5">
        <f t="shared" si="3"/>
        <v>0</v>
      </c>
      <c r="G17" s="5">
        <f t="shared" si="3"/>
        <v>55847171</v>
      </c>
      <c r="H17" s="5">
        <f t="shared" si="3"/>
        <v>0</v>
      </c>
      <c r="I17" s="5">
        <f t="shared" si="3"/>
        <v>0</v>
      </c>
      <c r="J17" s="13">
        <f t="shared" si="3"/>
        <v>100672797</v>
      </c>
      <c r="K17" s="12">
        <f t="shared" si="3"/>
        <v>12392</v>
      </c>
      <c r="L17" s="5">
        <f t="shared" si="3"/>
        <v>0</v>
      </c>
      <c r="M17" s="5">
        <f t="shared" si="3"/>
        <v>39243194</v>
      </c>
      <c r="N17" s="5">
        <f t="shared" si="3"/>
        <v>0</v>
      </c>
      <c r="O17" s="5">
        <f t="shared" si="3"/>
        <v>0</v>
      </c>
      <c r="P17" s="5">
        <f t="shared" si="3"/>
        <v>45080626</v>
      </c>
      <c r="Q17" s="5">
        <f t="shared" si="3"/>
        <v>357389</v>
      </c>
      <c r="R17" s="5">
        <f t="shared" si="3"/>
        <v>0</v>
      </c>
      <c r="S17" s="5">
        <f t="shared" si="3"/>
        <v>424983</v>
      </c>
      <c r="T17" s="5">
        <f t="shared" si="3"/>
        <v>0</v>
      </c>
      <c r="U17" s="13">
        <f t="shared" ref="U17" si="4">U171+U178+U185+U192+U199+U206+U213</f>
        <v>85118584</v>
      </c>
    </row>
    <row r="18" spans="1:21" x14ac:dyDescent="0.25">
      <c r="A18" s="24"/>
      <c r="B18" s="32"/>
      <c r="C18" s="33"/>
      <c r="D18" s="33"/>
      <c r="E18" s="33"/>
      <c r="F18" s="33"/>
      <c r="G18" s="33"/>
      <c r="H18" s="33"/>
      <c r="I18" s="33"/>
      <c r="J18" s="34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4"/>
    </row>
    <row r="19" spans="1:21" x14ac:dyDescent="0.25">
      <c r="A19" s="22" t="s">
        <v>164</v>
      </c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5" t="s">
        <v>149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15">
        <v>0</v>
      </c>
      <c r="K20" s="14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</row>
    <row r="21" spans="1:21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2" t="s">
        <v>159</v>
      </c>
      <c r="B24" s="12">
        <f t="shared" ref="B24:J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13">
        <f t="shared" si="5"/>
        <v>0</v>
      </c>
      <c r="K24" s="12">
        <f t="shared" ref="K24:U24" si="6">SUM(K20:K23)</f>
        <v>0</v>
      </c>
      <c r="L24" s="5">
        <f t="shared" si="6"/>
        <v>0</v>
      </c>
      <c r="M24" s="5">
        <f t="shared" si="6"/>
        <v>0</v>
      </c>
      <c r="N24" s="5">
        <f t="shared" si="6"/>
        <v>0</v>
      </c>
      <c r="O24" s="5">
        <f t="shared" si="6"/>
        <v>0</v>
      </c>
      <c r="P24" s="5">
        <f t="shared" si="6"/>
        <v>0</v>
      </c>
      <c r="Q24" s="5">
        <f t="shared" si="6"/>
        <v>0</v>
      </c>
      <c r="R24" s="5">
        <f t="shared" si="6"/>
        <v>0</v>
      </c>
      <c r="S24" s="5">
        <f t="shared" si="6"/>
        <v>0</v>
      </c>
      <c r="T24" s="5">
        <f t="shared" si="6"/>
        <v>0</v>
      </c>
      <c r="U24" s="13">
        <f t="shared" si="6"/>
        <v>0</v>
      </c>
    </row>
    <row r="25" spans="1:21" x14ac:dyDescent="0.25">
      <c r="A25" s="24"/>
      <c r="B25" s="32"/>
      <c r="C25" s="33"/>
      <c r="D25" s="33"/>
      <c r="E25" s="33"/>
      <c r="F25" s="33"/>
      <c r="G25" s="33"/>
      <c r="H25" s="33"/>
      <c r="I25" s="33"/>
      <c r="J25" s="34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4"/>
    </row>
    <row r="26" spans="1:21" x14ac:dyDescent="0.25">
      <c r="A26" s="22" t="s">
        <v>165</v>
      </c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159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2"/>
      <c r="C32" s="33"/>
      <c r="D32" s="33"/>
      <c r="E32" s="33"/>
      <c r="F32" s="33"/>
      <c r="G32" s="33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4"/>
    </row>
    <row r="33" spans="1:21" x14ac:dyDescent="0.25">
      <c r="A33" s="22" t="s">
        <v>166</v>
      </c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5" t="s">
        <v>149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159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2"/>
      <c r="C39" s="33"/>
      <c r="D39" s="33"/>
      <c r="E39" s="33"/>
      <c r="F39" s="33"/>
      <c r="G39" s="33"/>
      <c r="H39" s="33"/>
      <c r="I39" s="33"/>
      <c r="J39" s="34"/>
      <c r="K39" s="32"/>
      <c r="L39" s="33"/>
      <c r="M39" s="33"/>
      <c r="N39" s="33"/>
      <c r="O39" s="33"/>
      <c r="P39" s="33"/>
      <c r="Q39" s="33"/>
      <c r="R39" s="33"/>
      <c r="S39" s="33"/>
      <c r="T39" s="33"/>
      <c r="U39" s="34"/>
    </row>
    <row r="40" spans="1:21" x14ac:dyDescent="0.25">
      <c r="A40" s="22" t="s">
        <v>167</v>
      </c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6" t="s">
        <v>194</v>
      </c>
      <c r="I41" s="6" t="s">
        <v>194</v>
      </c>
      <c r="J41" s="15" t="s">
        <v>194</v>
      </c>
      <c r="K41" s="14" t="s">
        <v>194</v>
      </c>
      <c r="L41" s="6" t="s">
        <v>194</v>
      </c>
      <c r="M41" s="6" t="s">
        <v>194</v>
      </c>
      <c r="N41" s="6" t="s">
        <v>194</v>
      </c>
      <c r="O41" s="6" t="s">
        <v>194</v>
      </c>
      <c r="P41" s="6" t="s">
        <v>194</v>
      </c>
      <c r="Q41" s="6" t="s">
        <v>194</v>
      </c>
      <c r="R41" s="6" t="s">
        <v>194</v>
      </c>
      <c r="S41" s="6" t="s">
        <v>194</v>
      </c>
      <c r="T41" s="6" t="s">
        <v>194</v>
      </c>
      <c r="U41" s="15" t="s">
        <v>194</v>
      </c>
    </row>
    <row r="42" spans="1:21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6" t="s">
        <v>194</v>
      </c>
      <c r="I42" s="6" t="s">
        <v>194</v>
      </c>
      <c r="J42" s="15" t="s">
        <v>194</v>
      </c>
      <c r="K42" s="14" t="s">
        <v>194</v>
      </c>
      <c r="L42" s="6" t="s">
        <v>194</v>
      </c>
      <c r="M42" s="6" t="s">
        <v>194</v>
      </c>
      <c r="N42" s="6" t="s">
        <v>194</v>
      </c>
      <c r="O42" s="6" t="s">
        <v>194</v>
      </c>
      <c r="P42" s="6" t="s">
        <v>194</v>
      </c>
      <c r="Q42" s="6" t="s">
        <v>194</v>
      </c>
      <c r="R42" s="6" t="s">
        <v>194</v>
      </c>
      <c r="S42" s="6" t="s">
        <v>194</v>
      </c>
      <c r="T42" s="6" t="s">
        <v>194</v>
      </c>
      <c r="U42" s="15" t="s">
        <v>194</v>
      </c>
    </row>
    <row r="43" spans="1:21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2" t="s">
        <v>159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2"/>
      <c r="C46" s="33"/>
      <c r="D46" s="33"/>
      <c r="E46" s="33"/>
      <c r="F46" s="33"/>
      <c r="G46" s="33"/>
      <c r="H46" s="33"/>
      <c r="I46" s="33"/>
      <c r="J46" s="34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4"/>
    </row>
    <row r="47" spans="1:21" x14ac:dyDescent="0.25">
      <c r="A47" s="22" t="s">
        <v>168</v>
      </c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159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2"/>
      <c r="C53" s="33"/>
      <c r="D53" s="33"/>
      <c r="E53" s="33"/>
      <c r="F53" s="33"/>
      <c r="G53" s="33"/>
      <c r="H53" s="33"/>
      <c r="I53" s="33"/>
      <c r="J53" s="34"/>
      <c r="K53" s="32"/>
      <c r="L53" s="33"/>
      <c r="M53" s="33"/>
      <c r="N53" s="33"/>
      <c r="O53" s="33"/>
      <c r="P53" s="33"/>
      <c r="Q53" s="33"/>
      <c r="R53" s="33"/>
      <c r="S53" s="33"/>
      <c r="T53" s="33"/>
      <c r="U53" s="34"/>
    </row>
    <row r="54" spans="1:21" x14ac:dyDescent="0.25">
      <c r="A54" s="22" t="s">
        <v>169</v>
      </c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5" t="s">
        <v>149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159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2"/>
      <c r="C60" s="33"/>
      <c r="D60" s="33"/>
      <c r="E60" s="33"/>
      <c r="F60" s="33"/>
      <c r="G60" s="33"/>
      <c r="H60" s="33"/>
      <c r="I60" s="33"/>
      <c r="J60" s="34"/>
      <c r="K60" s="32"/>
      <c r="L60" s="33"/>
      <c r="M60" s="33"/>
      <c r="N60" s="33"/>
      <c r="O60" s="33"/>
      <c r="P60" s="33"/>
      <c r="Q60" s="33"/>
      <c r="R60" s="33"/>
      <c r="S60" s="33"/>
      <c r="T60" s="33"/>
      <c r="U60" s="34"/>
    </row>
    <row r="61" spans="1:21" x14ac:dyDescent="0.25">
      <c r="A61" s="22" t="s">
        <v>170</v>
      </c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5" t="s">
        <v>149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159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2"/>
      <c r="C67" s="33"/>
      <c r="D67" s="33"/>
      <c r="E67" s="33"/>
      <c r="F67" s="33"/>
      <c r="G67" s="33"/>
      <c r="H67" s="33"/>
      <c r="I67" s="33"/>
      <c r="J67" s="34"/>
      <c r="K67" s="32"/>
      <c r="L67" s="33"/>
      <c r="M67" s="33"/>
      <c r="N67" s="33"/>
      <c r="O67" s="33"/>
      <c r="P67" s="33"/>
      <c r="Q67" s="33"/>
      <c r="R67" s="33"/>
      <c r="S67" s="33"/>
      <c r="T67" s="33"/>
      <c r="U67" s="34"/>
    </row>
    <row r="68" spans="1:21" x14ac:dyDescent="0.25">
      <c r="A68" s="22" t="s">
        <v>171</v>
      </c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5" t="s">
        <v>149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159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2"/>
      <c r="C74" s="33"/>
      <c r="D74" s="33"/>
      <c r="E74" s="33"/>
      <c r="F74" s="33"/>
      <c r="G74" s="33"/>
      <c r="H74" s="33"/>
      <c r="I74" s="33"/>
      <c r="J74" s="34"/>
      <c r="K74" s="32"/>
      <c r="L74" s="33"/>
      <c r="M74" s="33"/>
      <c r="N74" s="33"/>
      <c r="O74" s="33"/>
      <c r="P74" s="33"/>
      <c r="Q74" s="33"/>
      <c r="R74" s="33"/>
      <c r="S74" s="33"/>
      <c r="T74" s="33"/>
      <c r="U74" s="34"/>
    </row>
    <row r="75" spans="1:21" x14ac:dyDescent="0.25">
      <c r="A75" s="22" t="s">
        <v>172</v>
      </c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5" t="s">
        <v>149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159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2"/>
      <c r="C81" s="33"/>
      <c r="D81" s="33"/>
      <c r="E81" s="33"/>
      <c r="F81" s="33"/>
      <c r="G81" s="33"/>
      <c r="H81" s="33"/>
      <c r="I81" s="33"/>
      <c r="J81" s="34"/>
      <c r="K81" s="32"/>
      <c r="L81" s="33"/>
      <c r="M81" s="33"/>
      <c r="N81" s="33"/>
      <c r="O81" s="33"/>
      <c r="P81" s="33"/>
      <c r="Q81" s="33"/>
      <c r="R81" s="33"/>
      <c r="S81" s="33"/>
      <c r="T81" s="33"/>
      <c r="U81" s="34"/>
    </row>
    <row r="82" spans="1:21" x14ac:dyDescent="0.25">
      <c r="A82" s="22" t="s">
        <v>173</v>
      </c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5" t="s">
        <v>149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159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2"/>
      <c r="C88" s="33"/>
      <c r="D88" s="33"/>
      <c r="E88" s="33"/>
      <c r="F88" s="33"/>
      <c r="G88" s="33"/>
      <c r="H88" s="33"/>
      <c r="I88" s="33"/>
      <c r="J88" s="34"/>
      <c r="K88" s="32"/>
      <c r="L88" s="33"/>
      <c r="M88" s="33"/>
      <c r="N88" s="33"/>
      <c r="O88" s="33"/>
      <c r="P88" s="33"/>
      <c r="Q88" s="33"/>
      <c r="R88" s="33"/>
      <c r="S88" s="33"/>
      <c r="T88" s="33"/>
      <c r="U88" s="34"/>
    </row>
    <row r="89" spans="1:21" x14ac:dyDescent="0.25">
      <c r="A89" s="22" t="s">
        <v>174</v>
      </c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5" t="s">
        <v>149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159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2"/>
      <c r="C95" s="33"/>
      <c r="D95" s="33"/>
      <c r="E95" s="33"/>
      <c r="F95" s="33"/>
      <c r="G95" s="33"/>
      <c r="H95" s="33"/>
      <c r="I95" s="33"/>
      <c r="J95" s="34"/>
      <c r="K95" s="32"/>
      <c r="L95" s="33"/>
      <c r="M95" s="33"/>
      <c r="N95" s="33"/>
      <c r="O95" s="33"/>
      <c r="P95" s="33"/>
      <c r="Q95" s="33"/>
      <c r="R95" s="33"/>
      <c r="S95" s="33"/>
      <c r="T95" s="33"/>
      <c r="U95" s="34"/>
    </row>
    <row r="96" spans="1:21" x14ac:dyDescent="0.25">
      <c r="A96" s="22" t="s">
        <v>175</v>
      </c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5" t="s">
        <v>149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150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151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152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2" t="s">
        <v>159</v>
      </c>
      <c r="B101" s="12">
        <f t="shared" ref="B101:J101" si="27">SUM(B97:B100)</f>
        <v>0</v>
      </c>
      <c r="C101" s="5">
        <f t="shared" si="27"/>
        <v>0</v>
      </c>
      <c r="D101" s="5">
        <f t="shared" si="27"/>
        <v>0</v>
      </c>
      <c r="E101" s="5">
        <f t="shared" si="27"/>
        <v>0</v>
      </c>
      <c r="F101" s="5">
        <f t="shared" si="27"/>
        <v>0</v>
      </c>
      <c r="G101" s="5">
        <f t="shared" si="27"/>
        <v>0</v>
      </c>
      <c r="H101" s="5">
        <f t="shared" si="27"/>
        <v>0</v>
      </c>
      <c r="I101" s="5">
        <f t="shared" si="27"/>
        <v>0</v>
      </c>
      <c r="J101" s="13">
        <f t="shared" si="27"/>
        <v>0</v>
      </c>
      <c r="K101" s="12">
        <f t="shared" ref="K101:U101" si="28">SUM(K97:K100)</f>
        <v>0</v>
      </c>
      <c r="L101" s="5">
        <f t="shared" si="28"/>
        <v>0</v>
      </c>
      <c r="M101" s="5">
        <f t="shared" si="28"/>
        <v>0</v>
      </c>
      <c r="N101" s="5">
        <f t="shared" si="28"/>
        <v>0</v>
      </c>
      <c r="O101" s="5">
        <f t="shared" si="28"/>
        <v>0</v>
      </c>
      <c r="P101" s="5">
        <f t="shared" si="28"/>
        <v>0</v>
      </c>
      <c r="Q101" s="5">
        <f t="shared" si="28"/>
        <v>0</v>
      </c>
      <c r="R101" s="5">
        <f t="shared" si="28"/>
        <v>0</v>
      </c>
      <c r="S101" s="5">
        <f t="shared" si="28"/>
        <v>0</v>
      </c>
      <c r="T101" s="5">
        <f t="shared" si="28"/>
        <v>0</v>
      </c>
      <c r="U101" s="13">
        <f t="shared" si="28"/>
        <v>0</v>
      </c>
    </row>
    <row r="102" spans="1:21" x14ac:dyDescent="0.25">
      <c r="A102" s="24"/>
      <c r="B102" s="32"/>
      <c r="C102" s="33"/>
      <c r="D102" s="33"/>
      <c r="E102" s="33"/>
      <c r="F102" s="33"/>
      <c r="G102" s="33"/>
      <c r="H102" s="33"/>
      <c r="I102" s="33"/>
      <c r="J102" s="34"/>
      <c r="K102" s="32"/>
      <c r="L102" s="33"/>
      <c r="M102" s="33"/>
      <c r="N102" s="33"/>
      <c r="O102" s="33"/>
      <c r="P102" s="33"/>
      <c r="Q102" s="33"/>
      <c r="R102" s="33"/>
      <c r="S102" s="33"/>
      <c r="T102" s="33"/>
      <c r="U102" s="34"/>
    </row>
    <row r="103" spans="1:21" x14ac:dyDescent="0.25">
      <c r="A103" s="22" t="s">
        <v>176</v>
      </c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5" t="s">
        <v>149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150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151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152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2" t="s">
        <v>159</v>
      </c>
      <c r="B108" s="12">
        <f t="shared" ref="B108:J108" si="29">SUM(B104:B107)</f>
        <v>0</v>
      </c>
      <c r="C108" s="5">
        <f t="shared" si="29"/>
        <v>0</v>
      </c>
      <c r="D108" s="5">
        <f t="shared" si="29"/>
        <v>0</v>
      </c>
      <c r="E108" s="5">
        <f t="shared" si="29"/>
        <v>0</v>
      </c>
      <c r="F108" s="5">
        <f t="shared" si="29"/>
        <v>0</v>
      </c>
      <c r="G108" s="5">
        <f t="shared" si="29"/>
        <v>0</v>
      </c>
      <c r="H108" s="5">
        <f t="shared" si="29"/>
        <v>0</v>
      </c>
      <c r="I108" s="5">
        <f t="shared" si="29"/>
        <v>0</v>
      </c>
      <c r="J108" s="13">
        <f t="shared" si="29"/>
        <v>0</v>
      </c>
      <c r="K108" s="12">
        <f t="shared" ref="K108:U108" si="30">SUM(K104:K107)</f>
        <v>0</v>
      </c>
      <c r="L108" s="5">
        <f t="shared" si="30"/>
        <v>0</v>
      </c>
      <c r="M108" s="5">
        <f t="shared" si="30"/>
        <v>0</v>
      </c>
      <c r="N108" s="5">
        <f t="shared" si="30"/>
        <v>0</v>
      </c>
      <c r="O108" s="5">
        <f t="shared" si="30"/>
        <v>0</v>
      </c>
      <c r="P108" s="5">
        <f t="shared" si="30"/>
        <v>0</v>
      </c>
      <c r="Q108" s="5">
        <f t="shared" si="30"/>
        <v>0</v>
      </c>
      <c r="R108" s="5">
        <f t="shared" si="30"/>
        <v>0</v>
      </c>
      <c r="S108" s="5">
        <f t="shared" si="30"/>
        <v>0</v>
      </c>
      <c r="T108" s="5">
        <f t="shared" si="30"/>
        <v>0</v>
      </c>
      <c r="U108" s="13">
        <f t="shared" si="30"/>
        <v>0</v>
      </c>
    </row>
    <row r="109" spans="1:21" x14ac:dyDescent="0.25">
      <c r="A109" s="24"/>
      <c r="B109" s="32"/>
      <c r="C109" s="33"/>
      <c r="D109" s="33"/>
      <c r="E109" s="33"/>
      <c r="F109" s="33"/>
      <c r="G109" s="33"/>
      <c r="H109" s="33"/>
      <c r="I109" s="33"/>
      <c r="J109" s="34"/>
      <c r="K109" s="32"/>
      <c r="L109" s="33"/>
      <c r="M109" s="33"/>
      <c r="N109" s="33"/>
      <c r="O109" s="33"/>
      <c r="P109" s="33"/>
      <c r="Q109" s="33"/>
      <c r="R109" s="33"/>
      <c r="S109" s="33"/>
      <c r="T109" s="33"/>
      <c r="U109" s="34"/>
    </row>
    <row r="110" spans="1:21" x14ac:dyDescent="0.25">
      <c r="A110" s="22" t="s">
        <v>177</v>
      </c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5" t="s">
        <v>149</v>
      </c>
      <c r="B111" s="14">
        <v>0</v>
      </c>
      <c r="C111" s="6">
        <v>0</v>
      </c>
      <c r="D111" s="6">
        <v>3315189</v>
      </c>
      <c r="E111" s="6">
        <v>0</v>
      </c>
      <c r="F111" s="6">
        <v>0</v>
      </c>
      <c r="G111" s="6">
        <v>914714</v>
      </c>
      <c r="H111" s="6">
        <v>0</v>
      </c>
      <c r="I111" s="6">
        <v>0</v>
      </c>
      <c r="J111" s="15">
        <v>4229903</v>
      </c>
      <c r="K111" s="14">
        <v>0</v>
      </c>
      <c r="L111" s="6">
        <v>0</v>
      </c>
      <c r="M111" s="6">
        <v>1558772</v>
      </c>
      <c r="N111" s="6">
        <v>0</v>
      </c>
      <c r="O111" s="6">
        <v>0</v>
      </c>
      <c r="P111" s="6">
        <v>538280</v>
      </c>
      <c r="Q111" s="6">
        <v>0</v>
      </c>
      <c r="R111" s="6">
        <v>0</v>
      </c>
      <c r="S111" s="6">
        <v>12918</v>
      </c>
      <c r="T111" s="6">
        <v>0</v>
      </c>
      <c r="U111" s="15">
        <v>2109970</v>
      </c>
    </row>
    <row r="112" spans="1:21" x14ac:dyDescent="0.25">
      <c r="A112" s="25" t="s">
        <v>150</v>
      </c>
      <c r="B112" s="14">
        <v>0</v>
      </c>
      <c r="C112" s="6">
        <v>0</v>
      </c>
      <c r="D112" s="6">
        <v>4546460</v>
      </c>
      <c r="E112" s="6">
        <v>0</v>
      </c>
      <c r="F112" s="6">
        <v>0</v>
      </c>
      <c r="G112" s="6">
        <v>741876</v>
      </c>
      <c r="H112" s="6">
        <v>0</v>
      </c>
      <c r="I112" s="6">
        <v>0</v>
      </c>
      <c r="J112" s="15">
        <v>5288336</v>
      </c>
      <c r="K112" s="14">
        <v>0</v>
      </c>
      <c r="L112" s="6">
        <v>0</v>
      </c>
      <c r="M112" s="6">
        <v>2458648</v>
      </c>
      <c r="N112" s="6">
        <v>0</v>
      </c>
      <c r="O112" s="6">
        <v>0</v>
      </c>
      <c r="P112" s="6">
        <v>507455</v>
      </c>
      <c r="Q112" s="6">
        <v>0</v>
      </c>
      <c r="R112" s="6">
        <v>0</v>
      </c>
      <c r="S112" s="6">
        <v>3926</v>
      </c>
      <c r="T112" s="6">
        <v>0</v>
      </c>
      <c r="U112" s="15">
        <v>2970029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4223393</v>
      </c>
      <c r="E113" s="6">
        <v>0</v>
      </c>
      <c r="F113" s="6">
        <v>0</v>
      </c>
      <c r="G113" s="6">
        <v>951054</v>
      </c>
      <c r="H113" s="6">
        <v>0</v>
      </c>
      <c r="I113" s="6">
        <v>0</v>
      </c>
      <c r="J113" s="15">
        <v>5174447</v>
      </c>
      <c r="K113" s="14">
        <v>0</v>
      </c>
      <c r="L113" s="6">
        <v>0</v>
      </c>
      <c r="M113" s="6">
        <v>2121097</v>
      </c>
      <c r="N113" s="6">
        <v>0</v>
      </c>
      <c r="O113" s="6">
        <v>0</v>
      </c>
      <c r="P113" s="6">
        <v>626232</v>
      </c>
      <c r="Q113" s="6">
        <v>0</v>
      </c>
      <c r="R113" s="6">
        <v>0</v>
      </c>
      <c r="S113" s="6">
        <v>18787</v>
      </c>
      <c r="T113" s="6">
        <v>0</v>
      </c>
      <c r="U113" s="15">
        <v>2766116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3772204</v>
      </c>
      <c r="E114" s="6">
        <v>0</v>
      </c>
      <c r="F114" s="6">
        <v>0</v>
      </c>
      <c r="G114" s="6">
        <v>394909</v>
      </c>
      <c r="H114" s="6">
        <v>0</v>
      </c>
      <c r="I114" s="6">
        <v>0</v>
      </c>
      <c r="J114" s="15">
        <v>4167113</v>
      </c>
      <c r="K114" s="14">
        <v>0</v>
      </c>
      <c r="L114" s="6">
        <v>0</v>
      </c>
      <c r="M114" s="6">
        <v>1587119</v>
      </c>
      <c r="N114" s="6">
        <v>0</v>
      </c>
      <c r="O114" s="6">
        <v>0</v>
      </c>
      <c r="P114" s="6">
        <v>179855</v>
      </c>
      <c r="Q114" s="6">
        <v>0</v>
      </c>
      <c r="R114" s="6">
        <v>0</v>
      </c>
      <c r="S114" s="6">
        <v>27144</v>
      </c>
      <c r="T114" s="6">
        <v>0</v>
      </c>
      <c r="U114" s="15">
        <v>1794118</v>
      </c>
    </row>
    <row r="115" spans="1:21" x14ac:dyDescent="0.25">
      <c r="A115" s="22" t="s">
        <v>159</v>
      </c>
      <c r="B115" s="12">
        <f t="shared" ref="B115:J115" si="31">SUM(B111:B114)</f>
        <v>0</v>
      </c>
      <c r="C115" s="5">
        <f t="shared" si="31"/>
        <v>0</v>
      </c>
      <c r="D115" s="5">
        <f t="shared" si="31"/>
        <v>15857246</v>
      </c>
      <c r="E115" s="5">
        <f t="shared" si="31"/>
        <v>0</v>
      </c>
      <c r="F115" s="5">
        <f t="shared" si="31"/>
        <v>0</v>
      </c>
      <c r="G115" s="5">
        <f t="shared" si="31"/>
        <v>3002553</v>
      </c>
      <c r="H115" s="5">
        <f t="shared" si="31"/>
        <v>0</v>
      </c>
      <c r="I115" s="5">
        <f t="shared" si="31"/>
        <v>0</v>
      </c>
      <c r="J115" s="13">
        <f t="shared" si="31"/>
        <v>18859799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7725636</v>
      </c>
      <c r="N115" s="5">
        <f t="shared" si="32"/>
        <v>0</v>
      </c>
      <c r="O115" s="5">
        <f t="shared" si="32"/>
        <v>0</v>
      </c>
      <c r="P115" s="5">
        <f t="shared" si="32"/>
        <v>1851822</v>
      </c>
      <c r="Q115" s="5">
        <f t="shared" si="32"/>
        <v>0</v>
      </c>
      <c r="R115" s="5">
        <f t="shared" si="32"/>
        <v>0</v>
      </c>
      <c r="S115" s="5">
        <f t="shared" si="32"/>
        <v>62775</v>
      </c>
      <c r="T115" s="5">
        <f t="shared" si="32"/>
        <v>0</v>
      </c>
      <c r="U115" s="13">
        <f t="shared" si="32"/>
        <v>9640233</v>
      </c>
    </row>
    <row r="116" spans="1:21" x14ac:dyDescent="0.25">
      <c r="A116" s="24"/>
      <c r="B116" s="32"/>
      <c r="C116" s="33"/>
      <c r="D116" s="33"/>
      <c r="E116" s="33"/>
      <c r="F116" s="33"/>
      <c r="G116" s="33"/>
      <c r="H116" s="33"/>
      <c r="I116" s="33"/>
      <c r="J116" s="34"/>
      <c r="K116" s="32"/>
      <c r="L116" s="33"/>
      <c r="M116" s="33"/>
      <c r="N116" s="33"/>
      <c r="O116" s="33"/>
      <c r="P116" s="33"/>
      <c r="Q116" s="33"/>
      <c r="R116" s="33"/>
      <c r="S116" s="33"/>
      <c r="T116" s="33"/>
      <c r="U116" s="34"/>
    </row>
    <row r="117" spans="1:21" x14ac:dyDescent="0.25">
      <c r="A117" s="22" t="s">
        <v>178</v>
      </c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5" t="s">
        <v>149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2" t="s">
        <v>159</v>
      </c>
      <c r="B122" s="12">
        <f t="shared" ref="B122:J122" si="33">SUM(B118:B121)</f>
        <v>0</v>
      </c>
      <c r="C122" s="5">
        <f t="shared" si="33"/>
        <v>0</v>
      </c>
      <c r="D122" s="5">
        <f t="shared" si="33"/>
        <v>0</v>
      </c>
      <c r="E122" s="5">
        <f t="shared" si="33"/>
        <v>0</v>
      </c>
      <c r="F122" s="5">
        <f t="shared" si="33"/>
        <v>0</v>
      </c>
      <c r="G122" s="5">
        <f t="shared" si="33"/>
        <v>0</v>
      </c>
      <c r="H122" s="5">
        <f t="shared" si="33"/>
        <v>0</v>
      </c>
      <c r="I122" s="5">
        <f t="shared" si="33"/>
        <v>0</v>
      </c>
      <c r="J122" s="13">
        <f t="shared" si="33"/>
        <v>0</v>
      </c>
      <c r="K122" s="12">
        <f t="shared" ref="K122:U122" si="34">SUM(K118:K121)</f>
        <v>0</v>
      </c>
      <c r="L122" s="5">
        <f t="shared" si="34"/>
        <v>0</v>
      </c>
      <c r="M122" s="5">
        <f t="shared" si="34"/>
        <v>0</v>
      </c>
      <c r="N122" s="5">
        <f t="shared" si="34"/>
        <v>0</v>
      </c>
      <c r="O122" s="5">
        <f t="shared" si="34"/>
        <v>0</v>
      </c>
      <c r="P122" s="5">
        <f t="shared" si="34"/>
        <v>0</v>
      </c>
      <c r="Q122" s="5">
        <f t="shared" si="34"/>
        <v>0</v>
      </c>
      <c r="R122" s="5">
        <f t="shared" si="34"/>
        <v>0</v>
      </c>
      <c r="S122" s="5">
        <f t="shared" si="34"/>
        <v>0</v>
      </c>
      <c r="T122" s="5">
        <f t="shared" si="34"/>
        <v>0</v>
      </c>
      <c r="U122" s="13">
        <f t="shared" si="34"/>
        <v>0</v>
      </c>
    </row>
    <row r="123" spans="1:21" x14ac:dyDescent="0.25">
      <c r="A123" s="24"/>
      <c r="B123" s="32"/>
      <c r="C123" s="33"/>
      <c r="D123" s="33"/>
      <c r="E123" s="33"/>
      <c r="F123" s="33"/>
      <c r="G123" s="33"/>
      <c r="H123" s="33"/>
      <c r="I123" s="33"/>
      <c r="J123" s="34"/>
      <c r="K123" s="32"/>
      <c r="L123" s="33"/>
      <c r="M123" s="33"/>
      <c r="N123" s="33"/>
      <c r="O123" s="33"/>
      <c r="P123" s="33"/>
      <c r="Q123" s="33"/>
      <c r="R123" s="33"/>
      <c r="S123" s="33"/>
      <c r="T123" s="33"/>
      <c r="U123" s="34"/>
    </row>
    <row r="124" spans="1:21" x14ac:dyDescent="0.25">
      <c r="A124" s="22" t="s">
        <v>179</v>
      </c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5" t="s">
        <v>149</v>
      </c>
      <c r="B125" s="14">
        <v>115167</v>
      </c>
      <c r="C125" s="6">
        <v>0</v>
      </c>
      <c r="D125" s="6">
        <v>24940398</v>
      </c>
      <c r="E125" s="6">
        <v>0</v>
      </c>
      <c r="F125" s="6">
        <v>0</v>
      </c>
      <c r="G125" s="6">
        <v>18084040</v>
      </c>
      <c r="H125" s="6">
        <v>0</v>
      </c>
      <c r="I125" s="6">
        <v>0</v>
      </c>
      <c r="J125" s="15">
        <v>43139605</v>
      </c>
      <c r="K125" s="14">
        <v>42680</v>
      </c>
      <c r="L125" s="6">
        <v>0</v>
      </c>
      <c r="M125" s="6">
        <v>17504290</v>
      </c>
      <c r="N125" s="6">
        <v>0</v>
      </c>
      <c r="O125" s="6">
        <v>0</v>
      </c>
      <c r="P125" s="6">
        <v>14571452</v>
      </c>
      <c r="Q125" s="6">
        <v>0</v>
      </c>
      <c r="R125" s="6">
        <v>0</v>
      </c>
      <c r="S125" s="6">
        <v>121222</v>
      </c>
      <c r="T125" s="6">
        <v>0</v>
      </c>
      <c r="U125" s="15">
        <v>32239644</v>
      </c>
    </row>
    <row r="126" spans="1:21" x14ac:dyDescent="0.25">
      <c r="A126" s="25" t="s">
        <v>150</v>
      </c>
      <c r="B126" s="14">
        <v>-329599</v>
      </c>
      <c r="C126" s="6">
        <v>0</v>
      </c>
      <c r="D126" s="6">
        <v>22429339</v>
      </c>
      <c r="E126" s="6">
        <v>0</v>
      </c>
      <c r="F126" s="6">
        <v>0</v>
      </c>
      <c r="G126" s="6">
        <v>15926043</v>
      </c>
      <c r="H126" s="6">
        <v>0</v>
      </c>
      <c r="I126" s="6">
        <v>0</v>
      </c>
      <c r="J126" s="15">
        <v>38025783</v>
      </c>
      <c r="K126" s="14">
        <v>-332695</v>
      </c>
      <c r="L126" s="6">
        <v>0</v>
      </c>
      <c r="M126" s="6">
        <v>15680244</v>
      </c>
      <c r="N126" s="6">
        <v>0</v>
      </c>
      <c r="O126" s="6">
        <v>0</v>
      </c>
      <c r="P126" s="6">
        <v>13046580</v>
      </c>
      <c r="Q126" s="6">
        <v>-37100</v>
      </c>
      <c r="R126" s="6">
        <v>0</v>
      </c>
      <c r="S126" s="6">
        <v>106852</v>
      </c>
      <c r="T126" s="6">
        <v>0</v>
      </c>
      <c r="U126" s="15">
        <v>28463881</v>
      </c>
    </row>
    <row r="127" spans="1:21" x14ac:dyDescent="0.25">
      <c r="A127" s="25" t="s">
        <v>151</v>
      </c>
      <c r="B127" s="14">
        <v>859457</v>
      </c>
      <c r="C127" s="6">
        <v>0</v>
      </c>
      <c r="D127" s="6">
        <v>20979053</v>
      </c>
      <c r="E127" s="6">
        <v>0</v>
      </c>
      <c r="F127" s="6">
        <v>0</v>
      </c>
      <c r="G127" s="6">
        <v>15130651</v>
      </c>
      <c r="H127" s="6">
        <v>0</v>
      </c>
      <c r="I127" s="6">
        <v>0</v>
      </c>
      <c r="J127" s="15">
        <v>36969161</v>
      </c>
      <c r="K127" s="14">
        <v>666428</v>
      </c>
      <c r="L127" s="6">
        <v>0</v>
      </c>
      <c r="M127" s="6">
        <v>14671806</v>
      </c>
      <c r="N127" s="6">
        <v>0</v>
      </c>
      <c r="O127" s="6">
        <v>0</v>
      </c>
      <c r="P127" s="6">
        <v>11354518</v>
      </c>
      <c r="Q127" s="6">
        <v>-50596</v>
      </c>
      <c r="R127" s="6">
        <v>0</v>
      </c>
      <c r="S127" s="6">
        <v>98782</v>
      </c>
      <c r="T127" s="6">
        <v>0</v>
      </c>
      <c r="U127" s="15">
        <v>26740938</v>
      </c>
    </row>
    <row r="128" spans="1:21" x14ac:dyDescent="0.25">
      <c r="A128" s="25" t="s">
        <v>152</v>
      </c>
      <c r="B128" s="14">
        <v>-105360</v>
      </c>
      <c r="C128" s="6">
        <v>0</v>
      </c>
      <c r="D128" s="6">
        <v>22507996</v>
      </c>
      <c r="E128" s="6">
        <v>0</v>
      </c>
      <c r="F128" s="6">
        <v>0</v>
      </c>
      <c r="G128" s="6">
        <v>13425240</v>
      </c>
      <c r="H128" s="6">
        <v>0</v>
      </c>
      <c r="I128" s="6">
        <v>0</v>
      </c>
      <c r="J128" s="15">
        <v>35827876</v>
      </c>
      <c r="K128" s="14">
        <v>-109810</v>
      </c>
      <c r="L128" s="6">
        <v>0</v>
      </c>
      <c r="M128" s="6">
        <v>15241299</v>
      </c>
      <c r="N128" s="6">
        <v>0</v>
      </c>
      <c r="O128" s="6">
        <v>0</v>
      </c>
      <c r="P128" s="6">
        <v>10468413</v>
      </c>
      <c r="Q128" s="6">
        <v>-71536</v>
      </c>
      <c r="R128" s="6">
        <v>0</v>
      </c>
      <c r="S128" s="6">
        <v>84196</v>
      </c>
      <c r="T128" s="6">
        <v>0</v>
      </c>
      <c r="U128" s="15">
        <v>25612562</v>
      </c>
    </row>
    <row r="129" spans="1:21" x14ac:dyDescent="0.25">
      <c r="A129" s="22" t="s">
        <v>159</v>
      </c>
      <c r="B129" s="12">
        <f t="shared" ref="B129:J129" si="35">SUM(B125:B128)</f>
        <v>539665</v>
      </c>
      <c r="C129" s="5">
        <f t="shared" si="35"/>
        <v>0</v>
      </c>
      <c r="D129" s="5">
        <f t="shared" si="35"/>
        <v>90856786</v>
      </c>
      <c r="E129" s="5">
        <f t="shared" si="35"/>
        <v>0</v>
      </c>
      <c r="F129" s="5">
        <f t="shared" si="35"/>
        <v>0</v>
      </c>
      <c r="G129" s="5">
        <f t="shared" si="35"/>
        <v>62565974</v>
      </c>
      <c r="H129" s="5">
        <f t="shared" si="35"/>
        <v>0</v>
      </c>
      <c r="I129" s="5">
        <f t="shared" si="35"/>
        <v>0</v>
      </c>
      <c r="J129" s="13">
        <f t="shared" si="35"/>
        <v>153962425</v>
      </c>
      <c r="K129" s="12">
        <f t="shared" ref="K129:U129" si="36">SUM(K125:K128)</f>
        <v>266603</v>
      </c>
      <c r="L129" s="5">
        <f t="shared" si="36"/>
        <v>0</v>
      </c>
      <c r="M129" s="5">
        <f t="shared" si="36"/>
        <v>63097639</v>
      </c>
      <c r="N129" s="5">
        <f t="shared" si="36"/>
        <v>0</v>
      </c>
      <c r="O129" s="5">
        <f t="shared" si="36"/>
        <v>0</v>
      </c>
      <c r="P129" s="5">
        <f t="shared" si="36"/>
        <v>49440963</v>
      </c>
      <c r="Q129" s="5">
        <f t="shared" si="36"/>
        <v>-159232</v>
      </c>
      <c r="R129" s="5">
        <f t="shared" si="36"/>
        <v>0</v>
      </c>
      <c r="S129" s="5">
        <f t="shared" si="36"/>
        <v>411052</v>
      </c>
      <c r="T129" s="5">
        <f t="shared" si="36"/>
        <v>0</v>
      </c>
      <c r="U129" s="13">
        <f t="shared" si="36"/>
        <v>113057025</v>
      </c>
    </row>
    <row r="130" spans="1:21" x14ac:dyDescent="0.25">
      <c r="A130" s="24"/>
      <c r="B130" s="32"/>
      <c r="C130" s="33"/>
      <c r="D130" s="33"/>
      <c r="E130" s="33"/>
      <c r="F130" s="33"/>
      <c r="G130" s="33"/>
      <c r="H130" s="33"/>
      <c r="I130" s="33"/>
      <c r="J130" s="34"/>
      <c r="K130" s="32"/>
      <c r="L130" s="33"/>
      <c r="M130" s="33"/>
      <c r="N130" s="33"/>
      <c r="O130" s="33"/>
      <c r="P130" s="33"/>
      <c r="Q130" s="33"/>
      <c r="R130" s="33"/>
      <c r="S130" s="33"/>
      <c r="T130" s="33"/>
      <c r="U130" s="34"/>
    </row>
    <row r="131" spans="1:21" x14ac:dyDescent="0.25">
      <c r="A131" s="22" t="s">
        <v>180</v>
      </c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159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2"/>
      <c r="C137" s="33"/>
      <c r="D137" s="33"/>
      <c r="E137" s="33"/>
      <c r="F137" s="33"/>
      <c r="G137" s="33"/>
      <c r="H137" s="33"/>
      <c r="I137" s="33"/>
      <c r="J137" s="34"/>
      <c r="K137" s="32"/>
      <c r="L137" s="33"/>
      <c r="M137" s="33"/>
      <c r="N137" s="33"/>
      <c r="O137" s="33"/>
      <c r="P137" s="33"/>
      <c r="Q137" s="33"/>
      <c r="R137" s="33"/>
      <c r="S137" s="33"/>
      <c r="T137" s="33"/>
      <c r="U137" s="34"/>
    </row>
    <row r="138" spans="1:21" x14ac:dyDescent="0.25">
      <c r="A138" s="22" t="s">
        <v>181</v>
      </c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5" t="s">
        <v>149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2" t="s">
        <v>159</v>
      </c>
      <c r="B143" s="12">
        <f t="shared" ref="B143:J143" si="39">SUM(B139:B142)</f>
        <v>0</v>
      </c>
      <c r="C143" s="5">
        <f t="shared" si="39"/>
        <v>0</v>
      </c>
      <c r="D143" s="5">
        <f t="shared" si="39"/>
        <v>0</v>
      </c>
      <c r="E143" s="5">
        <f t="shared" si="39"/>
        <v>0</v>
      </c>
      <c r="F143" s="5">
        <f t="shared" si="39"/>
        <v>0</v>
      </c>
      <c r="G143" s="5">
        <f t="shared" si="39"/>
        <v>0</v>
      </c>
      <c r="H143" s="5">
        <f t="shared" si="39"/>
        <v>0</v>
      </c>
      <c r="I143" s="5">
        <f t="shared" si="39"/>
        <v>0</v>
      </c>
      <c r="J143" s="13">
        <f t="shared" si="39"/>
        <v>0</v>
      </c>
      <c r="K143" s="12">
        <f t="shared" ref="K143:U143" si="40">SUM(K139:K142)</f>
        <v>0</v>
      </c>
      <c r="L143" s="5">
        <f t="shared" si="40"/>
        <v>0</v>
      </c>
      <c r="M143" s="5">
        <f t="shared" si="40"/>
        <v>0</v>
      </c>
      <c r="N143" s="5">
        <f t="shared" si="40"/>
        <v>0</v>
      </c>
      <c r="O143" s="5">
        <f t="shared" si="40"/>
        <v>0</v>
      </c>
      <c r="P143" s="5">
        <f t="shared" si="40"/>
        <v>0</v>
      </c>
      <c r="Q143" s="5">
        <f t="shared" si="40"/>
        <v>0</v>
      </c>
      <c r="R143" s="5">
        <f t="shared" si="40"/>
        <v>0</v>
      </c>
      <c r="S143" s="5">
        <f t="shared" si="40"/>
        <v>0</v>
      </c>
      <c r="T143" s="5">
        <f t="shared" si="40"/>
        <v>0</v>
      </c>
      <c r="U143" s="13">
        <f t="shared" si="40"/>
        <v>0</v>
      </c>
    </row>
    <row r="144" spans="1:21" x14ac:dyDescent="0.25">
      <c r="A144" s="24"/>
      <c r="B144" s="32"/>
      <c r="C144" s="33"/>
      <c r="D144" s="33"/>
      <c r="E144" s="33"/>
      <c r="F144" s="33"/>
      <c r="G144" s="33"/>
      <c r="H144" s="33"/>
      <c r="I144" s="33"/>
      <c r="J144" s="34"/>
      <c r="K144" s="32"/>
      <c r="L144" s="33"/>
      <c r="M144" s="33"/>
      <c r="N144" s="33"/>
      <c r="O144" s="33"/>
      <c r="P144" s="33"/>
      <c r="Q144" s="33"/>
      <c r="R144" s="33"/>
      <c r="S144" s="33"/>
      <c r="T144" s="33"/>
      <c r="U144" s="34"/>
    </row>
    <row r="145" spans="1:21" x14ac:dyDescent="0.25">
      <c r="A145" s="22" t="s">
        <v>182</v>
      </c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159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0</v>
      </c>
      <c r="H150" s="5">
        <f t="shared" si="41"/>
        <v>0</v>
      </c>
      <c r="I150" s="5">
        <f t="shared" si="41"/>
        <v>0</v>
      </c>
      <c r="J150" s="13">
        <f t="shared" si="41"/>
        <v>0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2"/>
      <c r="C151" s="33"/>
      <c r="D151" s="33"/>
      <c r="E151" s="33"/>
      <c r="F151" s="33"/>
      <c r="G151" s="33"/>
      <c r="H151" s="33"/>
      <c r="I151" s="33"/>
      <c r="J151" s="34"/>
      <c r="K151" s="32"/>
      <c r="L151" s="33"/>
      <c r="M151" s="33"/>
      <c r="N151" s="33"/>
      <c r="O151" s="33"/>
      <c r="P151" s="33"/>
      <c r="Q151" s="33"/>
      <c r="R151" s="33"/>
      <c r="S151" s="33"/>
      <c r="T151" s="33"/>
      <c r="U151" s="34"/>
    </row>
    <row r="152" spans="1:21" x14ac:dyDescent="0.25">
      <c r="A152" s="22" t="s">
        <v>183</v>
      </c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5" t="s">
        <v>149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150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151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152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15">
        <v>0</v>
      </c>
      <c r="K156" s="14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15">
        <v>0</v>
      </c>
    </row>
    <row r="157" spans="1:21" x14ac:dyDescent="0.25">
      <c r="A157" s="22" t="s">
        <v>159</v>
      </c>
      <c r="B157" s="12">
        <f t="shared" ref="B157:J157" si="43">SUM(B153:B156)</f>
        <v>0</v>
      </c>
      <c r="C157" s="5">
        <f t="shared" si="43"/>
        <v>0</v>
      </c>
      <c r="D157" s="5">
        <f t="shared" si="43"/>
        <v>0</v>
      </c>
      <c r="E157" s="5">
        <f t="shared" si="43"/>
        <v>0</v>
      </c>
      <c r="F157" s="5">
        <f t="shared" si="43"/>
        <v>0</v>
      </c>
      <c r="G157" s="5">
        <f t="shared" si="43"/>
        <v>0</v>
      </c>
      <c r="H157" s="5">
        <f t="shared" si="43"/>
        <v>0</v>
      </c>
      <c r="I157" s="5">
        <f t="shared" si="43"/>
        <v>0</v>
      </c>
      <c r="J157" s="13">
        <f t="shared" si="43"/>
        <v>0</v>
      </c>
      <c r="K157" s="12">
        <f t="shared" ref="K157:U157" si="44">SUM(K153:K156)</f>
        <v>0</v>
      </c>
      <c r="L157" s="5">
        <f t="shared" si="44"/>
        <v>0</v>
      </c>
      <c r="M157" s="5">
        <f t="shared" si="44"/>
        <v>0</v>
      </c>
      <c r="N157" s="5">
        <f t="shared" si="44"/>
        <v>0</v>
      </c>
      <c r="O157" s="5">
        <f t="shared" si="44"/>
        <v>0</v>
      </c>
      <c r="P157" s="5">
        <f t="shared" si="44"/>
        <v>0</v>
      </c>
      <c r="Q157" s="5">
        <f t="shared" si="44"/>
        <v>0</v>
      </c>
      <c r="R157" s="5">
        <f t="shared" si="44"/>
        <v>0</v>
      </c>
      <c r="S157" s="5">
        <f t="shared" si="44"/>
        <v>0</v>
      </c>
      <c r="T157" s="5">
        <f t="shared" si="44"/>
        <v>0</v>
      </c>
      <c r="U157" s="13">
        <f t="shared" si="44"/>
        <v>0</v>
      </c>
    </row>
    <row r="158" spans="1:21" x14ac:dyDescent="0.25">
      <c r="A158" s="24"/>
      <c r="B158" s="32"/>
      <c r="C158" s="33"/>
      <c r="D158" s="33"/>
      <c r="E158" s="33"/>
      <c r="F158" s="33"/>
      <c r="G158" s="33"/>
      <c r="H158" s="33"/>
      <c r="I158" s="33"/>
      <c r="J158" s="34"/>
      <c r="K158" s="32"/>
      <c r="L158" s="33"/>
      <c r="M158" s="33"/>
      <c r="N158" s="33"/>
      <c r="O158" s="33"/>
      <c r="P158" s="33"/>
      <c r="Q158" s="33"/>
      <c r="R158" s="33"/>
      <c r="S158" s="33"/>
      <c r="T158" s="33"/>
      <c r="U158" s="34"/>
    </row>
    <row r="159" spans="1:21" x14ac:dyDescent="0.25">
      <c r="A159" s="22" t="s">
        <v>184</v>
      </c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5" t="s">
        <v>149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159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2"/>
      <c r="C165" s="33"/>
      <c r="D165" s="33"/>
      <c r="E165" s="33"/>
      <c r="F165" s="33"/>
      <c r="G165" s="33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4"/>
    </row>
    <row r="166" spans="1:21" x14ac:dyDescent="0.25">
      <c r="A166" s="22" t="s">
        <v>185</v>
      </c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5" t="s">
        <v>149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2" t="s">
        <v>159</v>
      </c>
      <c r="B171" s="12">
        <f t="shared" ref="B171:U171" si="47">SUM(B167:B170)</f>
        <v>0</v>
      </c>
      <c r="C171" s="5">
        <f t="shared" si="47"/>
        <v>0</v>
      </c>
      <c r="D171" s="5">
        <f t="shared" si="47"/>
        <v>0</v>
      </c>
      <c r="E171" s="5">
        <f t="shared" si="47"/>
        <v>0</v>
      </c>
      <c r="F171" s="5">
        <f t="shared" si="47"/>
        <v>0</v>
      </c>
      <c r="G171" s="5">
        <f t="shared" si="47"/>
        <v>0</v>
      </c>
      <c r="H171" s="5">
        <f t="shared" si="47"/>
        <v>0</v>
      </c>
      <c r="I171" s="5">
        <f t="shared" si="47"/>
        <v>0</v>
      </c>
      <c r="J171" s="13">
        <f t="shared" si="47"/>
        <v>0</v>
      </c>
      <c r="K171" s="12">
        <f t="shared" si="47"/>
        <v>0</v>
      </c>
      <c r="L171" s="5">
        <f t="shared" si="47"/>
        <v>0</v>
      </c>
      <c r="M171" s="5">
        <f t="shared" si="47"/>
        <v>0</v>
      </c>
      <c r="N171" s="5">
        <f t="shared" si="47"/>
        <v>0</v>
      </c>
      <c r="O171" s="5">
        <f t="shared" si="47"/>
        <v>0</v>
      </c>
      <c r="P171" s="5">
        <f t="shared" si="47"/>
        <v>0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0</v>
      </c>
    </row>
    <row r="172" spans="1:21" x14ac:dyDescent="0.25">
      <c r="A172" s="24"/>
      <c r="B172" s="32"/>
      <c r="C172" s="33"/>
      <c r="D172" s="33"/>
      <c r="E172" s="33"/>
      <c r="F172" s="33"/>
      <c r="G172" s="33"/>
      <c r="H172" s="33"/>
      <c r="I172" s="33"/>
      <c r="J172" s="34"/>
      <c r="K172" s="32"/>
      <c r="L172" s="33"/>
      <c r="M172" s="33"/>
      <c r="N172" s="33"/>
      <c r="O172" s="33"/>
      <c r="P172" s="33"/>
      <c r="Q172" s="33"/>
      <c r="R172" s="33"/>
      <c r="S172" s="33"/>
      <c r="T172" s="33"/>
      <c r="U172" s="34"/>
    </row>
    <row r="173" spans="1:21" x14ac:dyDescent="0.25">
      <c r="A173" s="22" t="s">
        <v>186</v>
      </c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159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2"/>
      <c r="C179" s="33"/>
      <c r="D179" s="33"/>
      <c r="E179" s="33"/>
      <c r="F179" s="33"/>
      <c r="G179" s="33"/>
      <c r="H179" s="33"/>
      <c r="I179" s="33"/>
      <c r="J179" s="34"/>
      <c r="K179" s="32"/>
      <c r="L179" s="33"/>
      <c r="M179" s="33"/>
      <c r="N179" s="33"/>
      <c r="O179" s="33"/>
      <c r="P179" s="33"/>
      <c r="Q179" s="33"/>
      <c r="R179" s="33"/>
      <c r="S179" s="33"/>
      <c r="T179" s="33"/>
      <c r="U179" s="34"/>
    </row>
    <row r="180" spans="1:21" x14ac:dyDescent="0.25">
      <c r="A180" s="22" t="s">
        <v>187</v>
      </c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159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2"/>
      <c r="C186" s="33"/>
      <c r="D186" s="33"/>
      <c r="E186" s="33"/>
      <c r="F186" s="33"/>
      <c r="G186" s="33"/>
      <c r="H186" s="33"/>
      <c r="I186" s="33"/>
      <c r="J186" s="34"/>
      <c r="K186" s="32"/>
      <c r="L186" s="33"/>
      <c r="M186" s="33"/>
      <c r="N186" s="33"/>
      <c r="O186" s="33"/>
      <c r="P186" s="33"/>
      <c r="Q186" s="33"/>
      <c r="R186" s="33"/>
      <c r="S186" s="33"/>
      <c r="T186" s="33"/>
      <c r="U186" s="34"/>
    </row>
    <row r="187" spans="1:21" x14ac:dyDescent="0.25">
      <c r="A187" s="22" t="s">
        <v>188</v>
      </c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5" t="s">
        <v>149</v>
      </c>
      <c r="B188" s="14">
        <v>0</v>
      </c>
      <c r="C188" s="6">
        <v>0</v>
      </c>
      <c r="D188" s="6">
        <v>11157142</v>
      </c>
      <c r="E188" s="6">
        <v>0</v>
      </c>
      <c r="F188" s="6">
        <v>0</v>
      </c>
      <c r="G188" s="6">
        <v>14272693</v>
      </c>
      <c r="H188" s="6">
        <v>0</v>
      </c>
      <c r="I188" s="6">
        <v>0</v>
      </c>
      <c r="J188" s="15">
        <v>25429835</v>
      </c>
      <c r="K188" s="14">
        <v>8448</v>
      </c>
      <c r="L188" s="6">
        <v>0</v>
      </c>
      <c r="M188" s="6">
        <v>9724077</v>
      </c>
      <c r="N188" s="6">
        <v>0</v>
      </c>
      <c r="O188" s="6">
        <v>0</v>
      </c>
      <c r="P188" s="6">
        <v>11806289</v>
      </c>
      <c r="Q188" s="6">
        <v>0</v>
      </c>
      <c r="R188" s="6">
        <v>0</v>
      </c>
      <c r="S188" s="6">
        <v>130750</v>
      </c>
      <c r="T188" s="6">
        <v>0</v>
      </c>
      <c r="U188" s="15">
        <v>21669564</v>
      </c>
    </row>
    <row r="189" spans="1:21" x14ac:dyDescent="0.25">
      <c r="A189" s="25" t="s">
        <v>150</v>
      </c>
      <c r="B189" s="14">
        <v>0</v>
      </c>
      <c r="C189" s="6">
        <v>0</v>
      </c>
      <c r="D189" s="6">
        <v>11034296</v>
      </c>
      <c r="E189" s="6">
        <v>0</v>
      </c>
      <c r="F189" s="6">
        <v>0</v>
      </c>
      <c r="G189" s="6">
        <v>14802899</v>
      </c>
      <c r="H189" s="6">
        <v>0</v>
      </c>
      <c r="I189" s="6">
        <v>0</v>
      </c>
      <c r="J189" s="15">
        <v>25837195</v>
      </c>
      <c r="K189" s="14">
        <v>13961</v>
      </c>
      <c r="L189" s="6">
        <v>0</v>
      </c>
      <c r="M189" s="6">
        <v>9662147</v>
      </c>
      <c r="N189" s="6">
        <v>0</v>
      </c>
      <c r="O189" s="6">
        <v>0</v>
      </c>
      <c r="P189" s="6">
        <v>12111234</v>
      </c>
      <c r="Q189" s="6">
        <v>-1484</v>
      </c>
      <c r="R189" s="6">
        <v>0</v>
      </c>
      <c r="S189" s="6">
        <v>132545</v>
      </c>
      <c r="T189" s="6">
        <v>0</v>
      </c>
      <c r="U189" s="15">
        <v>21918403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10618012</v>
      </c>
      <c r="E190" s="6">
        <v>0</v>
      </c>
      <c r="F190" s="6">
        <v>0</v>
      </c>
      <c r="G190" s="6">
        <v>14156072</v>
      </c>
      <c r="H190" s="6">
        <v>0</v>
      </c>
      <c r="I190" s="6">
        <v>0</v>
      </c>
      <c r="J190" s="15">
        <v>24774084</v>
      </c>
      <c r="K190" s="14">
        <v>-3112</v>
      </c>
      <c r="L190" s="6">
        <v>0</v>
      </c>
      <c r="M190" s="6">
        <v>9332158</v>
      </c>
      <c r="N190" s="6">
        <v>0</v>
      </c>
      <c r="O190" s="6">
        <v>0</v>
      </c>
      <c r="P190" s="6">
        <v>11220024</v>
      </c>
      <c r="Q190" s="6">
        <v>-8904</v>
      </c>
      <c r="R190" s="6">
        <v>0</v>
      </c>
      <c r="S190" s="6">
        <v>105528</v>
      </c>
      <c r="T190" s="6">
        <v>0</v>
      </c>
      <c r="U190" s="15">
        <v>20645694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12016176</v>
      </c>
      <c r="E191" s="6">
        <v>0</v>
      </c>
      <c r="F191" s="6">
        <v>0</v>
      </c>
      <c r="G191" s="6">
        <v>12615507</v>
      </c>
      <c r="H191" s="6">
        <v>0</v>
      </c>
      <c r="I191" s="6">
        <v>0</v>
      </c>
      <c r="J191" s="15">
        <v>24631683</v>
      </c>
      <c r="K191" s="14">
        <v>-6905</v>
      </c>
      <c r="L191" s="6">
        <v>0</v>
      </c>
      <c r="M191" s="6">
        <v>10524812</v>
      </c>
      <c r="N191" s="6">
        <v>0</v>
      </c>
      <c r="O191" s="6">
        <v>0</v>
      </c>
      <c r="P191" s="6">
        <v>9943079</v>
      </c>
      <c r="Q191" s="6">
        <v>367777</v>
      </c>
      <c r="R191" s="6">
        <v>0</v>
      </c>
      <c r="S191" s="6">
        <v>56160</v>
      </c>
      <c r="T191" s="6">
        <v>0</v>
      </c>
      <c r="U191" s="15">
        <v>20884923</v>
      </c>
    </row>
    <row r="192" spans="1:21" x14ac:dyDescent="0.25">
      <c r="A192" s="22" t="s">
        <v>159</v>
      </c>
      <c r="B192" s="12">
        <f t="shared" ref="B192:J192" si="52">SUM(B188:B191)</f>
        <v>0</v>
      </c>
      <c r="C192" s="5">
        <f t="shared" si="52"/>
        <v>0</v>
      </c>
      <c r="D192" s="5">
        <f t="shared" si="52"/>
        <v>44825626</v>
      </c>
      <c r="E192" s="5">
        <f t="shared" si="52"/>
        <v>0</v>
      </c>
      <c r="F192" s="5">
        <f t="shared" si="52"/>
        <v>0</v>
      </c>
      <c r="G192" s="5">
        <f t="shared" si="52"/>
        <v>55847171</v>
      </c>
      <c r="H192" s="5">
        <f t="shared" si="52"/>
        <v>0</v>
      </c>
      <c r="I192" s="5">
        <f t="shared" si="52"/>
        <v>0</v>
      </c>
      <c r="J192" s="13">
        <f t="shared" si="52"/>
        <v>100672797</v>
      </c>
      <c r="K192" s="12">
        <f t="shared" ref="K192:U192" si="53">SUM(K188:K191)</f>
        <v>12392</v>
      </c>
      <c r="L192" s="5">
        <f t="shared" si="53"/>
        <v>0</v>
      </c>
      <c r="M192" s="5">
        <f t="shared" si="53"/>
        <v>39243194</v>
      </c>
      <c r="N192" s="5">
        <f t="shared" si="53"/>
        <v>0</v>
      </c>
      <c r="O192" s="5">
        <f t="shared" si="53"/>
        <v>0</v>
      </c>
      <c r="P192" s="5">
        <f t="shared" si="53"/>
        <v>45080626</v>
      </c>
      <c r="Q192" s="5">
        <f t="shared" si="53"/>
        <v>357389</v>
      </c>
      <c r="R192" s="5">
        <f t="shared" si="53"/>
        <v>0</v>
      </c>
      <c r="S192" s="5">
        <f t="shared" si="53"/>
        <v>424983</v>
      </c>
      <c r="T192" s="5">
        <f t="shared" si="53"/>
        <v>0</v>
      </c>
      <c r="U192" s="13">
        <f t="shared" si="53"/>
        <v>85118584</v>
      </c>
    </row>
    <row r="193" spans="1:21" x14ac:dyDescent="0.25">
      <c r="A193" s="24"/>
      <c r="B193" s="32"/>
      <c r="C193" s="33"/>
      <c r="D193" s="33"/>
      <c r="E193" s="33"/>
      <c r="F193" s="33"/>
      <c r="G193" s="33"/>
      <c r="H193" s="33"/>
      <c r="I193" s="33"/>
      <c r="J193" s="34"/>
      <c r="K193" s="32"/>
      <c r="L193" s="33"/>
      <c r="M193" s="33"/>
      <c r="N193" s="33"/>
      <c r="O193" s="33"/>
      <c r="P193" s="33"/>
      <c r="Q193" s="33"/>
      <c r="R193" s="33"/>
      <c r="S193" s="33"/>
      <c r="T193" s="33"/>
      <c r="U193" s="34"/>
    </row>
    <row r="194" spans="1:21" x14ac:dyDescent="0.25">
      <c r="A194" s="22" t="s">
        <v>189</v>
      </c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5" t="s">
        <v>149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150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151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152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2" t="s">
        <v>159</v>
      </c>
      <c r="B199" s="12">
        <f t="shared" ref="B199:J199" si="54">SUM(B195:B198)</f>
        <v>0</v>
      </c>
      <c r="C199" s="5">
        <f t="shared" si="54"/>
        <v>0</v>
      </c>
      <c r="D199" s="5">
        <f t="shared" si="54"/>
        <v>0</v>
      </c>
      <c r="E199" s="5">
        <f t="shared" si="54"/>
        <v>0</v>
      </c>
      <c r="F199" s="5">
        <f t="shared" si="54"/>
        <v>0</v>
      </c>
      <c r="G199" s="5">
        <f t="shared" si="54"/>
        <v>0</v>
      </c>
      <c r="H199" s="5">
        <f t="shared" si="54"/>
        <v>0</v>
      </c>
      <c r="I199" s="5">
        <f t="shared" si="54"/>
        <v>0</v>
      </c>
      <c r="J199" s="13">
        <f t="shared" si="54"/>
        <v>0</v>
      </c>
      <c r="K199" s="12">
        <f t="shared" ref="K199:U199" si="55">SUM(K195:K198)</f>
        <v>0</v>
      </c>
      <c r="L199" s="5">
        <f t="shared" si="55"/>
        <v>0</v>
      </c>
      <c r="M199" s="5">
        <f t="shared" si="55"/>
        <v>0</v>
      </c>
      <c r="N199" s="5">
        <f t="shared" si="55"/>
        <v>0</v>
      </c>
      <c r="O199" s="5">
        <f t="shared" si="55"/>
        <v>0</v>
      </c>
      <c r="P199" s="5">
        <f t="shared" si="55"/>
        <v>0</v>
      </c>
      <c r="Q199" s="5">
        <f t="shared" si="55"/>
        <v>0</v>
      </c>
      <c r="R199" s="5">
        <f t="shared" si="55"/>
        <v>0</v>
      </c>
      <c r="S199" s="5">
        <f t="shared" si="55"/>
        <v>0</v>
      </c>
      <c r="T199" s="5">
        <f t="shared" si="55"/>
        <v>0</v>
      </c>
      <c r="U199" s="13">
        <f t="shared" si="55"/>
        <v>0</v>
      </c>
    </row>
    <row r="200" spans="1:21" x14ac:dyDescent="0.25">
      <c r="A200" s="24"/>
      <c r="B200" s="32"/>
      <c r="C200" s="33"/>
      <c r="D200" s="33"/>
      <c r="E200" s="33"/>
      <c r="F200" s="33"/>
      <c r="G200" s="33"/>
      <c r="H200" s="33"/>
      <c r="I200" s="33"/>
      <c r="J200" s="34"/>
      <c r="K200" s="32"/>
      <c r="L200" s="33"/>
      <c r="M200" s="33"/>
      <c r="N200" s="33"/>
      <c r="O200" s="33"/>
      <c r="P200" s="33"/>
      <c r="Q200" s="33"/>
      <c r="R200" s="33"/>
      <c r="S200" s="33"/>
      <c r="T200" s="33"/>
      <c r="U200" s="34"/>
    </row>
    <row r="201" spans="1:21" x14ac:dyDescent="0.25">
      <c r="A201" s="22" t="s">
        <v>190</v>
      </c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5" t="s">
        <v>149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15">
        <v>0</v>
      </c>
      <c r="K202" s="14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15">
        <v>0</v>
      </c>
    </row>
    <row r="203" spans="1:21" x14ac:dyDescent="0.25">
      <c r="A203" s="25" t="s">
        <v>150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151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152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2" t="s">
        <v>159</v>
      </c>
      <c r="B206" s="12">
        <f t="shared" ref="B206:J206" si="56">SUM(B202:B205)</f>
        <v>0</v>
      </c>
      <c r="C206" s="5">
        <f t="shared" si="56"/>
        <v>0</v>
      </c>
      <c r="D206" s="5">
        <f t="shared" si="56"/>
        <v>0</v>
      </c>
      <c r="E206" s="5">
        <f t="shared" si="56"/>
        <v>0</v>
      </c>
      <c r="F206" s="5">
        <f t="shared" si="56"/>
        <v>0</v>
      </c>
      <c r="G206" s="5">
        <f t="shared" si="56"/>
        <v>0</v>
      </c>
      <c r="H206" s="5">
        <f t="shared" si="56"/>
        <v>0</v>
      </c>
      <c r="I206" s="5">
        <f t="shared" si="56"/>
        <v>0</v>
      </c>
      <c r="J206" s="13">
        <f t="shared" si="56"/>
        <v>0</v>
      </c>
      <c r="K206" s="12">
        <f t="shared" ref="K206:U206" si="57">SUM(K202:K205)</f>
        <v>0</v>
      </c>
      <c r="L206" s="5">
        <f t="shared" si="57"/>
        <v>0</v>
      </c>
      <c r="M206" s="5">
        <f t="shared" si="57"/>
        <v>0</v>
      </c>
      <c r="N206" s="5">
        <f t="shared" si="57"/>
        <v>0</v>
      </c>
      <c r="O206" s="5">
        <f t="shared" si="57"/>
        <v>0</v>
      </c>
      <c r="P206" s="5">
        <f t="shared" si="57"/>
        <v>0</v>
      </c>
      <c r="Q206" s="5">
        <f t="shared" si="57"/>
        <v>0</v>
      </c>
      <c r="R206" s="5">
        <f t="shared" si="57"/>
        <v>0</v>
      </c>
      <c r="S206" s="5">
        <f t="shared" si="57"/>
        <v>0</v>
      </c>
      <c r="T206" s="5">
        <f t="shared" si="57"/>
        <v>0</v>
      </c>
      <c r="U206" s="13">
        <f t="shared" si="57"/>
        <v>0</v>
      </c>
    </row>
    <row r="207" spans="1:21" x14ac:dyDescent="0.25">
      <c r="A207" s="24"/>
      <c r="B207" s="32"/>
      <c r="C207" s="33"/>
      <c r="D207" s="33"/>
      <c r="E207" s="33"/>
      <c r="F207" s="33"/>
      <c r="G207" s="33"/>
      <c r="H207" s="33"/>
      <c r="I207" s="33"/>
      <c r="J207" s="34"/>
      <c r="K207" s="32"/>
      <c r="L207" s="33"/>
      <c r="M207" s="33"/>
      <c r="N207" s="33"/>
      <c r="O207" s="33"/>
      <c r="P207" s="33"/>
      <c r="Q207" s="33"/>
      <c r="R207" s="33"/>
      <c r="S207" s="33"/>
      <c r="T207" s="33"/>
      <c r="U207" s="34"/>
    </row>
    <row r="208" spans="1:21" x14ac:dyDescent="0.25">
      <c r="A208" s="22" t="s">
        <v>191</v>
      </c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5" t="s">
        <v>149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15">
        <v>0</v>
      </c>
      <c r="K209" s="14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15">
        <v>0</v>
      </c>
    </row>
    <row r="210" spans="1:21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152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ht="15.75" thickBot="1" x14ac:dyDescent="0.3">
      <c r="A213" s="26" t="s">
        <v>159</v>
      </c>
      <c r="B213" s="16">
        <f t="shared" ref="B213:J213" si="58">SUM(B209:B212)</f>
        <v>0</v>
      </c>
      <c r="C213" s="21">
        <f t="shared" si="58"/>
        <v>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0</v>
      </c>
      <c r="H213" s="21">
        <f t="shared" si="58"/>
        <v>0</v>
      </c>
      <c r="I213" s="21">
        <f t="shared" si="58"/>
        <v>0</v>
      </c>
      <c r="J213" s="17">
        <f t="shared" si="58"/>
        <v>0</v>
      </c>
      <c r="K213" s="16">
        <f t="shared" ref="K213:U213" si="59">SUM(K209:K212)</f>
        <v>0</v>
      </c>
      <c r="L213" s="21">
        <f t="shared" si="59"/>
        <v>0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0</v>
      </c>
      <c r="Q213" s="21">
        <f t="shared" si="59"/>
        <v>0</v>
      </c>
      <c r="R213" s="21">
        <f t="shared" si="59"/>
        <v>0</v>
      </c>
      <c r="S213" s="21">
        <f t="shared" si="59"/>
        <v>0</v>
      </c>
      <c r="T213" s="21">
        <f t="shared" si="59"/>
        <v>0</v>
      </c>
      <c r="U213" s="17">
        <f t="shared" si="5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23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49</v>
      </c>
      <c r="C13" s="52"/>
      <c r="D13" s="52"/>
      <c r="E13" s="52"/>
      <c r="F13" s="60"/>
      <c r="G13" s="60"/>
      <c r="H13" s="60"/>
      <c r="I13" s="60"/>
      <c r="J13" s="61"/>
      <c r="K13" s="62" t="s">
        <v>50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154</v>
      </c>
      <c r="C14" s="4" t="s">
        <v>155</v>
      </c>
      <c r="D14" s="4" t="s">
        <v>156</v>
      </c>
      <c r="E14" s="4" t="s">
        <v>157</v>
      </c>
      <c r="F14" s="4" t="s">
        <v>38</v>
      </c>
      <c r="G14" s="4" t="s">
        <v>158</v>
      </c>
      <c r="H14" s="4" t="s">
        <v>39</v>
      </c>
      <c r="I14" s="4" t="s">
        <v>40</v>
      </c>
      <c r="J14" s="11" t="s">
        <v>35</v>
      </c>
      <c r="K14" s="10" t="s">
        <v>154</v>
      </c>
      <c r="L14" s="4" t="s">
        <v>155</v>
      </c>
      <c r="M14" s="4" t="s">
        <v>156</v>
      </c>
      <c r="N14" s="4" t="s">
        <v>157</v>
      </c>
      <c r="O14" s="4" t="s">
        <v>38</v>
      </c>
      <c r="P14" s="4" t="s">
        <v>158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160</v>
      </c>
      <c r="B15" s="12">
        <f t="shared" ref="B15:U15" si="0">SUM(B16:B17)</f>
        <v>0</v>
      </c>
      <c r="C15" s="5">
        <f t="shared" si="0"/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13">
        <f t="shared" si="0"/>
        <v>0</v>
      </c>
      <c r="K15" s="12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13">
        <f t="shared" si="0"/>
        <v>0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0</v>
      </c>
      <c r="C16" s="5">
        <f t="shared" ref="C16:T16" si="1">C24+C31+C38+C45+C52+C59+C66+C73+C80+C87+C94+C101+C108+C115+C122+C129+C136+C143+C150+C157+C164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ref="U16" si="2">U24+U31+U38+U45+U52+U59+U66+U73+U80+U87+U94+U101+U108+U115+U122+U129+U136+U143+U150+U157+U164</f>
        <v>0</v>
      </c>
    </row>
    <row r="17" spans="1:21" x14ac:dyDescent="0.25">
      <c r="A17" s="23" t="s">
        <v>147</v>
      </c>
      <c r="B17" s="12">
        <f>B171+B178+B185+B192+B199+B206+B213</f>
        <v>0</v>
      </c>
      <c r="C17" s="5">
        <f t="shared" ref="C17:T17" si="3">C171+C178+C185+C192+C199+C206+C213</f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13">
        <f t="shared" si="3"/>
        <v>0</v>
      </c>
      <c r="K17" s="12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3"/>
        <v>0</v>
      </c>
      <c r="Q17" s="5">
        <f t="shared" si="3"/>
        <v>0</v>
      </c>
      <c r="R17" s="5">
        <f t="shared" si="3"/>
        <v>0</v>
      </c>
      <c r="S17" s="5">
        <f t="shared" si="3"/>
        <v>0</v>
      </c>
      <c r="T17" s="5">
        <f t="shared" si="3"/>
        <v>0</v>
      </c>
      <c r="U17" s="13">
        <f t="shared" ref="U17" si="4">U171+U178+U185+U192+U199+U206+U213</f>
        <v>0</v>
      </c>
    </row>
    <row r="18" spans="1:21" x14ac:dyDescent="0.25">
      <c r="A18" s="24"/>
      <c r="B18" s="32"/>
      <c r="C18" s="33"/>
      <c r="D18" s="33"/>
      <c r="E18" s="33"/>
      <c r="F18" s="33"/>
      <c r="G18" s="33"/>
      <c r="H18" s="33"/>
      <c r="I18" s="33"/>
      <c r="J18" s="34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4"/>
    </row>
    <row r="19" spans="1:21" x14ac:dyDescent="0.25">
      <c r="A19" s="22" t="s">
        <v>164</v>
      </c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5" t="s">
        <v>149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15">
        <v>0</v>
      </c>
      <c r="K20" s="14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</row>
    <row r="21" spans="1:21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2" t="s">
        <v>159</v>
      </c>
      <c r="B24" s="12">
        <f t="shared" ref="B24:J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13">
        <f t="shared" si="5"/>
        <v>0</v>
      </c>
      <c r="K24" s="12">
        <f t="shared" ref="K24:U24" si="6">SUM(K20:K23)</f>
        <v>0</v>
      </c>
      <c r="L24" s="5">
        <f t="shared" si="6"/>
        <v>0</v>
      </c>
      <c r="M24" s="5">
        <f t="shared" si="6"/>
        <v>0</v>
      </c>
      <c r="N24" s="5">
        <f t="shared" si="6"/>
        <v>0</v>
      </c>
      <c r="O24" s="5">
        <f t="shared" si="6"/>
        <v>0</v>
      </c>
      <c r="P24" s="5">
        <f t="shared" si="6"/>
        <v>0</v>
      </c>
      <c r="Q24" s="5">
        <f t="shared" si="6"/>
        <v>0</v>
      </c>
      <c r="R24" s="5">
        <f t="shared" si="6"/>
        <v>0</v>
      </c>
      <c r="S24" s="5">
        <f t="shared" si="6"/>
        <v>0</v>
      </c>
      <c r="T24" s="5">
        <f t="shared" si="6"/>
        <v>0</v>
      </c>
      <c r="U24" s="13">
        <f t="shared" si="6"/>
        <v>0</v>
      </c>
    </row>
    <row r="25" spans="1:21" x14ac:dyDescent="0.25">
      <c r="A25" s="24"/>
      <c r="B25" s="32"/>
      <c r="C25" s="33"/>
      <c r="D25" s="33"/>
      <c r="E25" s="33"/>
      <c r="F25" s="33"/>
      <c r="G25" s="33"/>
      <c r="H25" s="33"/>
      <c r="I25" s="33"/>
      <c r="J25" s="34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4"/>
    </row>
    <row r="26" spans="1:21" x14ac:dyDescent="0.25">
      <c r="A26" s="22" t="s">
        <v>165</v>
      </c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159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2"/>
      <c r="C32" s="33"/>
      <c r="D32" s="33"/>
      <c r="E32" s="33"/>
      <c r="F32" s="33"/>
      <c r="G32" s="33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4"/>
    </row>
    <row r="33" spans="1:21" x14ac:dyDescent="0.25">
      <c r="A33" s="22" t="s">
        <v>166</v>
      </c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5" t="s">
        <v>149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159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2"/>
      <c r="C39" s="33"/>
      <c r="D39" s="33"/>
      <c r="E39" s="33"/>
      <c r="F39" s="33"/>
      <c r="G39" s="33"/>
      <c r="H39" s="33"/>
      <c r="I39" s="33"/>
      <c r="J39" s="34"/>
      <c r="K39" s="32"/>
      <c r="L39" s="33"/>
      <c r="M39" s="33"/>
      <c r="N39" s="33"/>
      <c r="O39" s="33"/>
      <c r="P39" s="33"/>
      <c r="Q39" s="33"/>
      <c r="R39" s="33"/>
      <c r="S39" s="33"/>
      <c r="T39" s="33"/>
      <c r="U39" s="34"/>
    </row>
    <row r="40" spans="1:21" x14ac:dyDescent="0.25">
      <c r="A40" s="22" t="s">
        <v>167</v>
      </c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6" t="s">
        <v>194</v>
      </c>
      <c r="I41" s="6" t="s">
        <v>194</v>
      </c>
      <c r="J41" s="15" t="s">
        <v>194</v>
      </c>
      <c r="K41" s="14" t="s">
        <v>194</v>
      </c>
      <c r="L41" s="6" t="s">
        <v>194</v>
      </c>
      <c r="M41" s="6" t="s">
        <v>194</v>
      </c>
      <c r="N41" s="6" t="s">
        <v>194</v>
      </c>
      <c r="O41" s="6" t="s">
        <v>194</v>
      </c>
      <c r="P41" s="6" t="s">
        <v>194</v>
      </c>
      <c r="Q41" s="6" t="s">
        <v>194</v>
      </c>
      <c r="R41" s="6" t="s">
        <v>194</v>
      </c>
      <c r="S41" s="6" t="s">
        <v>194</v>
      </c>
      <c r="T41" s="6" t="s">
        <v>194</v>
      </c>
      <c r="U41" s="15" t="s">
        <v>194</v>
      </c>
    </row>
    <row r="42" spans="1:21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6" t="s">
        <v>194</v>
      </c>
      <c r="I42" s="6" t="s">
        <v>194</v>
      </c>
      <c r="J42" s="15" t="s">
        <v>194</v>
      </c>
      <c r="K42" s="14" t="s">
        <v>194</v>
      </c>
      <c r="L42" s="6" t="s">
        <v>194</v>
      </c>
      <c r="M42" s="6" t="s">
        <v>194</v>
      </c>
      <c r="N42" s="6" t="s">
        <v>194</v>
      </c>
      <c r="O42" s="6" t="s">
        <v>194</v>
      </c>
      <c r="P42" s="6" t="s">
        <v>194</v>
      </c>
      <c r="Q42" s="6" t="s">
        <v>194</v>
      </c>
      <c r="R42" s="6" t="s">
        <v>194</v>
      </c>
      <c r="S42" s="6" t="s">
        <v>194</v>
      </c>
      <c r="T42" s="6" t="s">
        <v>194</v>
      </c>
      <c r="U42" s="15" t="s">
        <v>194</v>
      </c>
    </row>
    <row r="43" spans="1:21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2" t="s">
        <v>159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2"/>
      <c r="C46" s="33"/>
      <c r="D46" s="33"/>
      <c r="E46" s="33"/>
      <c r="F46" s="33"/>
      <c r="G46" s="33"/>
      <c r="H46" s="33"/>
      <c r="I46" s="33"/>
      <c r="J46" s="34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4"/>
    </row>
    <row r="47" spans="1:21" x14ac:dyDescent="0.25">
      <c r="A47" s="22" t="s">
        <v>168</v>
      </c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159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2"/>
      <c r="C53" s="33"/>
      <c r="D53" s="33"/>
      <c r="E53" s="33"/>
      <c r="F53" s="33"/>
      <c r="G53" s="33"/>
      <c r="H53" s="33"/>
      <c r="I53" s="33"/>
      <c r="J53" s="34"/>
      <c r="K53" s="32"/>
      <c r="L53" s="33"/>
      <c r="M53" s="33"/>
      <c r="N53" s="33"/>
      <c r="O53" s="33"/>
      <c r="P53" s="33"/>
      <c r="Q53" s="33"/>
      <c r="R53" s="33"/>
      <c r="S53" s="33"/>
      <c r="T53" s="33"/>
      <c r="U53" s="34"/>
    </row>
    <row r="54" spans="1:21" x14ac:dyDescent="0.25">
      <c r="A54" s="22" t="s">
        <v>169</v>
      </c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5" t="s">
        <v>149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159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2"/>
      <c r="C60" s="33"/>
      <c r="D60" s="33"/>
      <c r="E60" s="33"/>
      <c r="F60" s="33"/>
      <c r="G60" s="33"/>
      <c r="H60" s="33"/>
      <c r="I60" s="33"/>
      <c r="J60" s="34"/>
      <c r="K60" s="32"/>
      <c r="L60" s="33"/>
      <c r="M60" s="33"/>
      <c r="N60" s="33"/>
      <c r="O60" s="33"/>
      <c r="P60" s="33"/>
      <c r="Q60" s="33"/>
      <c r="R60" s="33"/>
      <c r="S60" s="33"/>
      <c r="T60" s="33"/>
      <c r="U60" s="34"/>
    </row>
    <row r="61" spans="1:21" x14ac:dyDescent="0.25">
      <c r="A61" s="22" t="s">
        <v>170</v>
      </c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5" t="s">
        <v>149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159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2"/>
      <c r="C67" s="33"/>
      <c r="D67" s="33"/>
      <c r="E67" s="33"/>
      <c r="F67" s="33"/>
      <c r="G67" s="33"/>
      <c r="H67" s="33"/>
      <c r="I67" s="33"/>
      <c r="J67" s="34"/>
      <c r="K67" s="32"/>
      <c r="L67" s="33"/>
      <c r="M67" s="33"/>
      <c r="N67" s="33"/>
      <c r="O67" s="33"/>
      <c r="P67" s="33"/>
      <c r="Q67" s="33"/>
      <c r="R67" s="33"/>
      <c r="S67" s="33"/>
      <c r="T67" s="33"/>
      <c r="U67" s="34"/>
    </row>
    <row r="68" spans="1:21" x14ac:dyDescent="0.25">
      <c r="A68" s="22" t="s">
        <v>171</v>
      </c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5" t="s">
        <v>149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159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2"/>
      <c r="C74" s="33"/>
      <c r="D74" s="33"/>
      <c r="E74" s="33"/>
      <c r="F74" s="33"/>
      <c r="G74" s="33"/>
      <c r="H74" s="33"/>
      <c r="I74" s="33"/>
      <c r="J74" s="34"/>
      <c r="K74" s="32"/>
      <c r="L74" s="33"/>
      <c r="M74" s="33"/>
      <c r="N74" s="33"/>
      <c r="O74" s="33"/>
      <c r="P74" s="33"/>
      <c r="Q74" s="33"/>
      <c r="R74" s="33"/>
      <c r="S74" s="33"/>
      <c r="T74" s="33"/>
      <c r="U74" s="34"/>
    </row>
    <row r="75" spans="1:21" x14ac:dyDescent="0.25">
      <c r="A75" s="22" t="s">
        <v>172</v>
      </c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5" t="s">
        <v>149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159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2"/>
      <c r="C81" s="33"/>
      <c r="D81" s="33"/>
      <c r="E81" s="33"/>
      <c r="F81" s="33"/>
      <c r="G81" s="33"/>
      <c r="H81" s="33"/>
      <c r="I81" s="33"/>
      <c r="J81" s="34"/>
      <c r="K81" s="32"/>
      <c r="L81" s="33"/>
      <c r="M81" s="33"/>
      <c r="N81" s="33"/>
      <c r="O81" s="33"/>
      <c r="P81" s="33"/>
      <c r="Q81" s="33"/>
      <c r="R81" s="33"/>
      <c r="S81" s="33"/>
      <c r="T81" s="33"/>
      <c r="U81" s="34"/>
    </row>
    <row r="82" spans="1:21" x14ac:dyDescent="0.25">
      <c r="A82" s="22" t="s">
        <v>173</v>
      </c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5" t="s">
        <v>149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159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2"/>
      <c r="C88" s="33"/>
      <c r="D88" s="33"/>
      <c r="E88" s="33"/>
      <c r="F88" s="33"/>
      <c r="G88" s="33"/>
      <c r="H88" s="33"/>
      <c r="I88" s="33"/>
      <c r="J88" s="34"/>
      <c r="K88" s="32"/>
      <c r="L88" s="33"/>
      <c r="M88" s="33"/>
      <c r="N88" s="33"/>
      <c r="O88" s="33"/>
      <c r="P88" s="33"/>
      <c r="Q88" s="33"/>
      <c r="R88" s="33"/>
      <c r="S88" s="33"/>
      <c r="T88" s="33"/>
      <c r="U88" s="34"/>
    </row>
    <row r="89" spans="1:21" x14ac:dyDescent="0.25">
      <c r="A89" s="22" t="s">
        <v>174</v>
      </c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5" t="s">
        <v>149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159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2"/>
      <c r="C95" s="33"/>
      <c r="D95" s="33"/>
      <c r="E95" s="33"/>
      <c r="F95" s="33"/>
      <c r="G95" s="33"/>
      <c r="H95" s="33"/>
      <c r="I95" s="33"/>
      <c r="J95" s="34"/>
      <c r="K95" s="32"/>
      <c r="L95" s="33"/>
      <c r="M95" s="33"/>
      <c r="N95" s="33"/>
      <c r="O95" s="33"/>
      <c r="P95" s="33"/>
      <c r="Q95" s="33"/>
      <c r="R95" s="33"/>
      <c r="S95" s="33"/>
      <c r="T95" s="33"/>
      <c r="U95" s="34"/>
    </row>
    <row r="96" spans="1:21" x14ac:dyDescent="0.25">
      <c r="A96" s="22" t="s">
        <v>175</v>
      </c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5" t="s">
        <v>149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150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151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152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2" t="s">
        <v>159</v>
      </c>
      <c r="B101" s="12">
        <f t="shared" ref="B101:J101" si="27">SUM(B97:B100)</f>
        <v>0</v>
      </c>
      <c r="C101" s="5">
        <f t="shared" si="27"/>
        <v>0</v>
      </c>
      <c r="D101" s="5">
        <f t="shared" si="27"/>
        <v>0</v>
      </c>
      <c r="E101" s="5">
        <f t="shared" si="27"/>
        <v>0</v>
      </c>
      <c r="F101" s="5">
        <f t="shared" si="27"/>
        <v>0</v>
      </c>
      <c r="G101" s="5">
        <f t="shared" si="27"/>
        <v>0</v>
      </c>
      <c r="H101" s="5">
        <f t="shared" si="27"/>
        <v>0</v>
      </c>
      <c r="I101" s="5">
        <f t="shared" si="27"/>
        <v>0</v>
      </c>
      <c r="J101" s="13">
        <f t="shared" si="27"/>
        <v>0</v>
      </c>
      <c r="K101" s="12">
        <f t="shared" ref="K101:U101" si="28">SUM(K97:K100)</f>
        <v>0</v>
      </c>
      <c r="L101" s="5">
        <f t="shared" si="28"/>
        <v>0</v>
      </c>
      <c r="M101" s="5">
        <f t="shared" si="28"/>
        <v>0</v>
      </c>
      <c r="N101" s="5">
        <f t="shared" si="28"/>
        <v>0</v>
      </c>
      <c r="O101" s="5">
        <f t="shared" si="28"/>
        <v>0</v>
      </c>
      <c r="P101" s="5">
        <f t="shared" si="28"/>
        <v>0</v>
      </c>
      <c r="Q101" s="5">
        <f t="shared" si="28"/>
        <v>0</v>
      </c>
      <c r="R101" s="5">
        <f t="shared" si="28"/>
        <v>0</v>
      </c>
      <c r="S101" s="5">
        <f t="shared" si="28"/>
        <v>0</v>
      </c>
      <c r="T101" s="5">
        <f t="shared" si="28"/>
        <v>0</v>
      </c>
      <c r="U101" s="13">
        <f t="shared" si="28"/>
        <v>0</v>
      </c>
    </row>
    <row r="102" spans="1:21" x14ac:dyDescent="0.25">
      <c r="A102" s="24"/>
      <c r="B102" s="32"/>
      <c r="C102" s="33"/>
      <c r="D102" s="33"/>
      <c r="E102" s="33"/>
      <c r="F102" s="33"/>
      <c r="G102" s="33"/>
      <c r="H102" s="33"/>
      <c r="I102" s="33"/>
      <c r="J102" s="34"/>
      <c r="K102" s="32"/>
      <c r="L102" s="33"/>
      <c r="M102" s="33"/>
      <c r="N102" s="33"/>
      <c r="O102" s="33"/>
      <c r="P102" s="33"/>
      <c r="Q102" s="33"/>
      <c r="R102" s="33"/>
      <c r="S102" s="33"/>
      <c r="T102" s="33"/>
      <c r="U102" s="34"/>
    </row>
    <row r="103" spans="1:21" x14ac:dyDescent="0.25">
      <c r="A103" s="22" t="s">
        <v>176</v>
      </c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5" t="s">
        <v>149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150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151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152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2" t="s">
        <v>159</v>
      </c>
      <c r="B108" s="12">
        <f t="shared" ref="B108:J108" si="29">SUM(B104:B107)</f>
        <v>0</v>
      </c>
      <c r="C108" s="5">
        <f t="shared" si="29"/>
        <v>0</v>
      </c>
      <c r="D108" s="5">
        <f t="shared" si="29"/>
        <v>0</v>
      </c>
      <c r="E108" s="5">
        <f t="shared" si="29"/>
        <v>0</v>
      </c>
      <c r="F108" s="5">
        <f t="shared" si="29"/>
        <v>0</v>
      </c>
      <c r="G108" s="5">
        <f t="shared" si="29"/>
        <v>0</v>
      </c>
      <c r="H108" s="5">
        <f t="shared" si="29"/>
        <v>0</v>
      </c>
      <c r="I108" s="5">
        <f t="shared" si="29"/>
        <v>0</v>
      </c>
      <c r="J108" s="13">
        <f t="shared" si="29"/>
        <v>0</v>
      </c>
      <c r="K108" s="12">
        <f t="shared" ref="K108:U108" si="30">SUM(K104:K107)</f>
        <v>0</v>
      </c>
      <c r="L108" s="5">
        <f t="shared" si="30"/>
        <v>0</v>
      </c>
      <c r="M108" s="5">
        <f t="shared" si="30"/>
        <v>0</v>
      </c>
      <c r="N108" s="5">
        <f t="shared" si="30"/>
        <v>0</v>
      </c>
      <c r="O108" s="5">
        <f t="shared" si="30"/>
        <v>0</v>
      </c>
      <c r="P108" s="5">
        <f t="shared" si="30"/>
        <v>0</v>
      </c>
      <c r="Q108" s="5">
        <f t="shared" si="30"/>
        <v>0</v>
      </c>
      <c r="R108" s="5">
        <f t="shared" si="30"/>
        <v>0</v>
      </c>
      <c r="S108" s="5">
        <f t="shared" si="30"/>
        <v>0</v>
      </c>
      <c r="T108" s="5">
        <f t="shared" si="30"/>
        <v>0</v>
      </c>
      <c r="U108" s="13">
        <f t="shared" si="30"/>
        <v>0</v>
      </c>
    </row>
    <row r="109" spans="1:21" x14ac:dyDescent="0.25">
      <c r="A109" s="24"/>
      <c r="B109" s="32"/>
      <c r="C109" s="33"/>
      <c r="D109" s="33"/>
      <c r="E109" s="33"/>
      <c r="F109" s="33"/>
      <c r="G109" s="33"/>
      <c r="H109" s="33"/>
      <c r="I109" s="33"/>
      <c r="J109" s="34"/>
      <c r="K109" s="32"/>
      <c r="L109" s="33"/>
      <c r="M109" s="33"/>
      <c r="N109" s="33"/>
      <c r="O109" s="33"/>
      <c r="P109" s="33"/>
      <c r="Q109" s="33"/>
      <c r="R109" s="33"/>
      <c r="S109" s="33"/>
      <c r="T109" s="33"/>
      <c r="U109" s="34"/>
    </row>
    <row r="110" spans="1:21" x14ac:dyDescent="0.25">
      <c r="A110" s="22" t="s">
        <v>177</v>
      </c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5" t="s">
        <v>149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150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159</v>
      </c>
      <c r="B115" s="12">
        <f t="shared" ref="B115:J115" si="31">SUM(B111:B114)</f>
        <v>0</v>
      </c>
      <c r="C115" s="5">
        <f t="shared" si="31"/>
        <v>0</v>
      </c>
      <c r="D115" s="5">
        <f t="shared" si="31"/>
        <v>0</v>
      </c>
      <c r="E115" s="5">
        <f t="shared" si="31"/>
        <v>0</v>
      </c>
      <c r="F115" s="5">
        <f t="shared" si="31"/>
        <v>0</v>
      </c>
      <c r="G115" s="5">
        <f t="shared" si="31"/>
        <v>0</v>
      </c>
      <c r="H115" s="5">
        <f t="shared" si="31"/>
        <v>0</v>
      </c>
      <c r="I115" s="5">
        <f t="shared" si="31"/>
        <v>0</v>
      </c>
      <c r="J115" s="13">
        <f t="shared" si="31"/>
        <v>0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0</v>
      </c>
      <c r="N115" s="5">
        <f t="shared" si="32"/>
        <v>0</v>
      </c>
      <c r="O115" s="5">
        <f t="shared" si="32"/>
        <v>0</v>
      </c>
      <c r="P115" s="5">
        <f t="shared" si="32"/>
        <v>0</v>
      </c>
      <c r="Q115" s="5">
        <f t="shared" si="32"/>
        <v>0</v>
      </c>
      <c r="R115" s="5">
        <f t="shared" si="32"/>
        <v>0</v>
      </c>
      <c r="S115" s="5">
        <f t="shared" si="32"/>
        <v>0</v>
      </c>
      <c r="T115" s="5">
        <f t="shared" si="32"/>
        <v>0</v>
      </c>
      <c r="U115" s="13">
        <f t="shared" si="32"/>
        <v>0</v>
      </c>
    </row>
    <row r="116" spans="1:21" x14ac:dyDescent="0.25">
      <c r="A116" s="24"/>
      <c r="B116" s="32"/>
      <c r="C116" s="33"/>
      <c r="D116" s="33"/>
      <c r="E116" s="33"/>
      <c r="F116" s="33"/>
      <c r="G116" s="33"/>
      <c r="H116" s="33"/>
      <c r="I116" s="33"/>
      <c r="J116" s="34"/>
      <c r="K116" s="32"/>
      <c r="L116" s="33"/>
      <c r="M116" s="33"/>
      <c r="N116" s="33"/>
      <c r="O116" s="33"/>
      <c r="P116" s="33"/>
      <c r="Q116" s="33"/>
      <c r="R116" s="33"/>
      <c r="S116" s="33"/>
      <c r="T116" s="33"/>
      <c r="U116" s="34"/>
    </row>
    <row r="117" spans="1:21" x14ac:dyDescent="0.25">
      <c r="A117" s="22" t="s">
        <v>178</v>
      </c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5" t="s">
        <v>149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2" t="s">
        <v>159</v>
      </c>
      <c r="B122" s="12">
        <f t="shared" ref="B122:J122" si="33">SUM(B118:B121)</f>
        <v>0</v>
      </c>
      <c r="C122" s="5">
        <f t="shared" si="33"/>
        <v>0</v>
      </c>
      <c r="D122" s="5">
        <f t="shared" si="33"/>
        <v>0</v>
      </c>
      <c r="E122" s="5">
        <f t="shared" si="33"/>
        <v>0</v>
      </c>
      <c r="F122" s="5">
        <f t="shared" si="33"/>
        <v>0</v>
      </c>
      <c r="G122" s="5">
        <f t="shared" si="33"/>
        <v>0</v>
      </c>
      <c r="H122" s="5">
        <f t="shared" si="33"/>
        <v>0</v>
      </c>
      <c r="I122" s="5">
        <f t="shared" si="33"/>
        <v>0</v>
      </c>
      <c r="J122" s="13">
        <f t="shared" si="33"/>
        <v>0</v>
      </c>
      <c r="K122" s="12">
        <f t="shared" ref="K122:U122" si="34">SUM(K118:K121)</f>
        <v>0</v>
      </c>
      <c r="L122" s="5">
        <f t="shared" si="34"/>
        <v>0</v>
      </c>
      <c r="M122" s="5">
        <f t="shared" si="34"/>
        <v>0</v>
      </c>
      <c r="N122" s="5">
        <f t="shared" si="34"/>
        <v>0</v>
      </c>
      <c r="O122" s="5">
        <f t="shared" si="34"/>
        <v>0</v>
      </c>
      <c r="P122" s="5">
        <f t="shared" si="34"/>
        <v>0</v>
      </c>
      <c r="Q122" s="5">
        <f t="shared" si="34"/>
        <v>0</v>
      </c>
      <c r="R122" s="5">
        <f t="shared" si="34"/>
        <v>0</v>
      </c>
      <c r="S122" s="5">
        <f t="shared" si="34"/>
        <v>0</v>
      </c>
      <c r="T122" s="5">
        <f t="shared" si="34"/>
        <v>0</v>
      </c>
      <c r="U122" s="13">
        <f t="shared" si="34"/>
        <v>0</v>
      </c>
    </row>
    <row r="123" spans="1:21" x14ac:dyDescent="0.25">
      <c r="A123" s="24"/>
      <c r="B123" s="32"/>
      <c r="C123" s="33"/>
      <c r="D123" s="33"/>
      <c r="E123" s="33"/>
      <c r="F123" s="33"/>
      <c r="G123" s="33"/>
      <c r="H123" s="33"/>
      <c r="I123" s="33"/>
      <c r="J123" s="34"/>
      <c r="K123" s="32"/>
      <c r="L123" s="33"/>
      <c r="M123" s="33"/>
      <c r="N123" s="33"/>
      <c r="O123" s="33"/>
      <c r="P123" s="33"/>
      <c r="Q123" s="33"/>
      <c r="R123" s="33"/>
      <c r="S123" s="33"/>
      <c r="T123" s="33"/>
      <c r="U123" s="34"/>
    </row>
    <row r="124" spans="1:21" x14ac:dyDescent="0.25">
      <c r="A124" s="22" t="s">
        <v>179</v>
      </c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5" t="s">
        <v>149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159</v>
      </c>
      <c r="B129" s="12">
        <f t="shared" ref="B129:J129" si="35">SUM(B125:B128)</f>
        <v>0</v>
      </c>
      <c r="C129" s="5">
        <f t="shared" si="35"/>
        <v>0</v>
      </c>
      <c r="D129" s="5">
        <f t="shared" si="35"/>
        <v>0</v>
      </c>
      <c r="E129" s="5">
        <f t="shared" si="35"/>
        <v>0</v>
      </c>
      <c r="F129" s="5">
        <f t="shared" si="35"/>
        <v>0</v>
      </c>
      <c r="G129" s="5">
        <f t="shared" si="35"/>
        <v>0</v>
      </c>
      <c r="H129" s="5">
        <f t="shared" si="35"/>
        <v>0</v>
      </c>
      <c r="I129" s="5">
        <f t="shared" si="35"/>
        <v>0</v>
      </c>
      <c r="J129" s="13">
        <f t="shared" si="35"/>
        <v>0</v>
      </c>
      <c r="K129" s="12">
        <f t="shared" ref="K129:U129" si="36">SUM(K125:K128)</f>
        <v>0</v>
      </c>
      <c r="L129" s="5">
        <f t="shared" si="36"/>
        <v>0</v>
      </c>
      <c r="M129" s="5">
        <f t="shared" si="36"/>
        <v>0</v>
      </c>
      <c r="N129" s="5">
        <f t="shared" si="36"/>
        <v>0</v>
      </c>
      <c r="O129" s="5">
        <f t="shared" si="36"/>
        <v>0</v>
      </c>
      <c r="P129" s="5">
        <f t="shared" si="36"/>
        <v>0</v>
      </c>
      <c r="Q129" s="5">
        <f t="shared" si="36"/>
        <v>0</v>
      </c>
      <c r="R129" s="5">
        <f t="shared" si="36"/>
        <v>0</v>
      </c>
      <c r="S129" s="5">
        <f t="shared" si="36"/>
        <v>0</v>
      </c>
      <c r="T129" s="5">
        <f t="shared" si="36"/>
        <v>0</v>
      </c>
      <c r="U129" s="13">
        <f t="shared" si="36"/>
        <v>0</v>
      </c>
    </row>
    <row r="130" spans="1:21" x14ac:dyDescent="0.25">
      <c r="A130" s="24"/>
      <c r="B130" s="32"/>
      <c r="C130" s="33"/>
      <c r="D130" s="33"/>
      <c r="E130" s="33"/>
      <c r="F130" s="33"/>
      <c r="G130" s="33"/>
      <c r="H130" s="33"/>
      <c r="I130" s="33"/>
      <c r="J130" s="34"/>
      <c r="K130" s="32"/>
      <c r="L130" s="33"/>
      <c r="M130" s="33"/>
      <c r="N130" s="33"/>
      <c r="O130" s="33"/>
      <c r="P130" s="33"/>
      <c r="Q130" s="33"/>
      <c r="R130" s="33"/>
      <c r="S130" s="33"/>
      <c r="T130" s="33"/>
      <c r="U130" s="34"/>
    </row>
    <row r="131" spans="1:21" x14ac:dyDescent="0.25">
      <c r="A131" s="22" t="s">
        <v>180</v>
      </c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159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2"/>
      <c r="C137" s="33"/>
      <c r="D137" s="33"/>
      <c r="E137" s="33"/>
      <c r="F137" s="33"/>
      <c r="G137" s="33"/>
      <c r="H137" s="33"/>
      <c r="I137" s="33"/>
      <c r="J137" s="34"/>
      <c r="K137" s="32"/>
      <c r="L137" s="33"/>
      <c r="M137" s="33"/>
      <c r="N137" s="33"/>
      <c r="O137" s="33"/>
      <c r="P137" s="33"/>
      <c r="Q137" s="33"/>
      <c r="R137" s="33"/>
      <c r="S137" s="33"/>
      <c r="T137" s="33"/>
      <c r="U137" s="34"/>
    </row>
    <row r="138" spans="1:21" x14ac:dyDescent="0.25">
      <c r="A138" s="22" t="s">
        <v>181</v>
      </c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5" t="s">
        <v>149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2" t="s">
        <v>159</v>
      </c>
      <c r="B143" s="12">
        <f t="shared" ref="B143:J143" si="39">SUM(B139:B142)</f>
        <v>0</v>
      </c>
      <c r="C143" s="5">
        <f t="shared" si="39"/>
        <v>0</v>
      </c>
      <c r="D143" s="5">
        <f t="shared" si="39"/>
        <v>0</v>
      </c>
      <c r="E143" s="5">
        <f t="shared" si="39"/>
        <v>0</v>
      </c>
      <c r="F143" s="5">
        <f t="shared" si="39"/>
        <v>0</v>
      </c>
      <c r="G143" s="5">
        <f t="shared" si="39"/>
        <v>0</v>
      </c>
      <c r="H143" s="5">
        <f t="shared" si="39"/>
        <v>0</v>
      </c>
      <c r="I143" s="5">
        <f t="shared" si="39"/>
        <v>0</v>
      </c>
      <c r="J143" s="13">
        <f t="shared" si="39"/>
        <v>0</v>
      </c>
      <c r="K143" s="12">
        <f t="shared" ref="K143:U143" si="40">SUM(K139:K142)</f>
        <v>0</v>
      </c>
      <c r="L143" s="5">
        <f t="shared" si="40"/>
        <v>0</v>
      </c>
      <c r="M143" s="5">
        <f t="shared" si="40"/>
        <v>0</v>
      </c>
      <c r="N143" s="5">
        <f t="shared" si="40"/>
        <v>0</v>
      </c>
      <c r="O143" s="5">
        <f t="shared" si="40"/>
        <v>0</v>
      </c>
      <c r="P143" s="5">
        <f t="shared" si="40"/>
        <v>0</v>
      </c>
      <c r="Q143" s="5">
        <f t="shared" si="40"/>
        <v>0</v>
      </c>
      <c r="R143" s="5">
        <f t="shared" si="40"/>
        <v>0</v>
      </c>
      <c r="S143" s="5">
        <f t="shared" si="40"/>
        <v>0</v>
      </c>
      <c r="T143" s="5">
        <f t="shared" si="40"/>
        <v>0</v>
      </c>
      <c r="U143" s="13">
        <f t="shared" si="40"/>
        <v>0</v>
      </c>
    </row>
    <row r="144" spans="1:21" x14ac:dyDescent="0.25">
      <c r="A144" s="24"/>
      <c r="B144" s="32"/>
      <c r="C144" s="33"/>
      <c r="D144" s="33"/>
      <c r="E144" s="33"/>
      <c r="F144" s="33"/>
      <c r="G144" s="33"/>
      <c r="H144" s="33"/>
      <c r="I144" s="33"/>
      <c r="J144" s="34"/>
      <c r="K144" s="32"/>
      <c r="L144" s="33"/>
      <c r="M144" s="33"/>
      <c r="N144" s="33"/>
      <c r="O144" s="33"/>
      <c r="P144" s="33"/>
      <c r="Q144" s="33"/>
      <c r="R144" s="33"/>
      <c r="S144" s="33"/>
      <c r="T144" s="33"/>
      <c r="U144" s="34"/>
    </row>
    <row r="145" spans="1:21" x14ac:dyDescent="0.25">
      <c r="A145" s="22" t="s">
        <v>182</v>
      </c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159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0</v>
      </c>
      <c r="H150" s="5">
        <f t="shared" si="41"/>
        <v>0</v>
      </c>
      <c r="I150" s="5">
        <f t="shared" si="41"/>
        <v>0</v>
      </c>
      <c r="J150" s="13">
        <f t="shared" si="41"/>
        <v>0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2"/>
      <c r="C151" s="33"/>
      <c r="D151" s="33"/>
      <c r="E151" s="33"/>
      <c r="F151" s="33"/>
      <c r="G151" s="33"/>
      <c r="H151" s="33"/>
      <c r="I151" s="33"/>
      <c r="J151" s="34"/>
      <c r="K151" s="32"/>
      <c r="L151" s="33"/>
      <c r="M151" s="33"/>
      <c r="N151" s="33"/>
      <c r="O151" s="33"/>
      <c r="P151" s="33"/>
      <c r="Q151" s="33"/>
      <c r="R151" s="33"/>
      <c r="S151" s="33"/>
      <c r="T151" s="33"/>
      <c r="U151" s="34"/>
    </row>
    <row r="152" spans="1:21" x14ac:dyDescent="0.25">
      <c r="A152" s="22" t="s">
        <v>183</v>
      </c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5" t="s">
        <v>149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150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151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152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15">
        <v>0</v>
      </c>
      <c r="K156" s="14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15">
        <v>0</v>
      </c>
    </row>
    <row r="157" spans="1:21" x14ac:dyDescent="0.25">
      <c r="A157" s="22" t="s">
        <v>159</v>
      </c>
      <c r="B157" s="12">
        <f t="shared" ref="B157:J157" si="43">SUM(B153:B156)</f>
        <v>0</v>
      </c>
      <c r="C157" s="5">
        <f t="shared" si="43"/>
        <v>0</v>
      </c>
      <c r="D157" s="5">
        <f t="shared" si="43"/>
        <v>0</v>
      </c>
      <c r="E157" s="5">
        <f t="shared" si="43"/>
        <v>0</v>
      </c>
      <c r="F157" s="5">
        <f t="shared" si="43"/>
        <v>0</v>
      </c>
      <c r="G157" s="5">
        <f t="shared" si="43"/>
        <v>0</v>
      </c>
      <c r="H157" s="5">
        <f t="shared" si="43"/>
        <v>0</v>
      </c>
      <c r="I157" s="5">
        <f t="shared" si="43"/>
        <v>0</v>
      </c>
      <c r="J157" s="13">
        <f t="shared" si="43"/>
        <v>0</v>
      </c>
      <c r="K157" s="12">
        <f t="shared" ref="K157:U157" si="44">SUM(K153:K156)</f>
        <v>0</v>
      </c>
      <c r="L157" s="5">
        <f t="shared" si="44"/>
        <v>0</v>
      </c>
      <c r="M157" s="5">
        <f t="shared" si="44"/>
        <v>0</v>
      </c>
      <c r="N157" s="5">
        <f t="shared" si="44"/>
        <v>0</v>
      </c>
      <c r="O157" s="5">
        <f t="shared" si="44"/>
        <v>0</v>
      </c>
      <c r="P157" s="5">
        <f t="shared" si="44"/>
        <v>0</v>
      </c>
      <c r="Q157" s="5">
        <f t="shared" si="44"/>
        <v>0</v>
      </c>
      <c r="R157" s="5">
        <f t="shared" si="44"/>
        <v>0</v>
      </c>
      <c r="S157" s="5">
        <f t="shared" si="44"/>
        <v>0</v>
      </c>
      <c r="T157" s="5">
        <f t="shared" si="44"/>
        <v>0</v>
      </c>
      <c r="U157" s="13">
        <f t="shared" si="44"/>
        <v>0</v>
      </c>
    </row>
    <row r="158" spans="1:21" x14ac:dyDescent="0.25">
      <c r="A158" s="24"/>
      <c r="B158" s="32"/>
      <c r="C158" s="33"/>
      <c r="D158" s="33"/>
      <c r="E158" s="33"/>
      <c r="F158" s="33"/>
      <c r="G158" s="33"/>
      <c r="H158" s="33"/>
      <c r="I158" s="33"/>
      <c r="J158" s="34"/>
      <c r="K158" s="32"/>
      <c r="L158" s="33"/>
      <c r="M158" s="33"/>
      <c r="N158" s="33"/>
      <c r="O158" s="33"/>
      <c r="P158" s="33"/>
      <c r="Q158" s="33"/>
      <c r="R158" s="33"/>
      <c r="S158" s="33"/>
      <c r="T158" s="33"/>
      <c r="U158" s="34"/>
    </row>
    <row r="159" spans="1:21" x14ac:dyDescent="0.25">
      <c r="A159" s="22" t="s">
        <v>184</v>
      </c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5" t="s">
        <v>149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159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2"/>
      <c r="C165" s="33"/>
      <c r="D165" s="33"/>
      <c r="E165" s="33"/>
      <c r="F165" s="33"/>
      <c r="G165" s="33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4"/>
    </row>
    <row r="166" spans="1:21" x14ac:dyDescent="0.25">
      <c r="A166" s="22" t="s">
        <v>185</v>
      </c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5" t="s">
        <v>149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2" t="s">
        <v>159</v>
      </c>
      <c r="B171" s="12">
        <f t="shared" ref="B171:U171" si="47">SUM(B167:B170)</f>
        <v>0</v>
      </c>
      <c r="C171" s="5">
        <f t="shared" si="47"/>
        <v>0</v>
      </c>
      <c r="D171" s="5">
        <f t="shared" si="47"/>
        <v>0</v>
      </c>
      <c r="E171" s="5">
        <f t="shared" si="47"/>
        <v>0</v>
      </c>
      <c r="F171" s="5">
        <f t="shared" si="47"/>
        <v>0</v>
      </c>
      <c r="G171" s="5">
        <f t="shared" si="47"/>
        <v>0</v>
      </c>
      <c r="H171" s="5">
        <f t="shared" si="47"/>
        <v>0</v>
      </c>
      <c r="I171" s="5">
        <f t="shared" si="47"/>
        <v>0</v>
      </c>
      <c r="J171" s="13">
        <f t="shared" si="47"/>
        <v>0</v>
      </c>
      <c r="K171" s="12">
        <f t="shared" si="47"/>
        <v>0</v>
      </c>
      <c r="L171" s="5">
        <f t="shared" si="47"/>
        <v>0</v>
      </c>
      <c r="M171" s="5">
        <f t="shared" si="47"/>
        <v>0</v>
      </c>
      <c r="N171" s="5">
        <f t="shared" si="47"/>
        <v>0</v>
      </c>
      <c r="O171" s="5">
        <f t="shared" si="47"/>
        <v>0</v>
      </c>
      <c r="P171" s="5">
        <f t="shared" si="47"/>
        <v>0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0</v>
      </c>
    </row>
    <row r="172" spans="1:21" x14ac:dyDescent="0.25">
      <c r="A172" s="24"/>
      <c r="B172" s="32"/>
      <c r="C172" s="33"/>
      <c r="D172" s="33"/>
      <c r="E172" s="33"/>
      <c r="F172" s="33"/>
      <c r="G172" s="33"/>
      <c r="H172" s="33"/>
      <c r="I172" s="33"/>
      <c r="J172" s="34"/>
      <c r="K172" s="32"/>
      <c r="L172" s="33"/>
      <c r="M172" s="33"/>
      <c r="N172" s="33"/>
      <c r="O172" s="33"/>
      <c r="P172" s="33"/>
      <c r="Q172" s="33"/>
      <c r="R172" s="33"/>
      <c r="S172" s="33"/>
      <c r="T172" s="33"/>
      <c r="U172" s="34"/>
    </row>
    <row r="173" spans="1:21" x14ac:dyDescent="0.25">
      <c r="A173" s="22" t="s">
        <v>186</v>
      </c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159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2"/>
      <c r="C179" s="33"/>
      <c r="D179" s="33"/>
      <c r="E179" s="33"/>
      <c r="F179" s="33"/>
      <c r="G179" s="33"/>
      <c r="H179" s="33"/>
      <c r="I179" s="33"/>
      <c r="J179" s="34"/>
      <c r="K179" s="32"/>
      <c r="L179" s="33"/>
      <c r="M179" s="33"/>
      <c r="N179" s="33"/>
      <c r="O179" s="33"/>
      <c r="P179" s="33"/>
      <c r="Q179" s="33"/>
      <c r="R179" s="33"/>
      <c r="S179" s="33"/>
      <c r="T179" s="33"/>
      <c r="U179" s="34"/>
    </row>
    <row r="180" spans="1:21" x14ac:dyDescent="0.25">
      <c r="A180" s="22" t="s">
        <v>187</v>
      </c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159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2"/>
      <c r="C186" s="33"/>
      <c r="D186" s="33"/>
      <c r="E186" s="33"/>
      <c r="F186" s="33"/>
      <c r="G186" s="33"/>
      <c r="H186" s="33"/>
      <c r="I186" s="33"/>
      <c r="J186" s="34"/>
      <c r="K186" s="32"/>
      <c r="L186" s="33"/>
      <c r="M186" s="33"/>
      <c r="N186" s="33"/>
      <c r="O186" s="33"/>
      <c r="P186" s="33"/>
      <c r="Q186" s="33"/>
      <c r="R186" s="33"/>
      <c r="S186" s="33"/>
      <c r="T186" s="33"/>
      <c r="U186" s="34"/>
    </row>
    <row r="187" spans="1:21" x14ac:dyDescent="0.25">
      <c r="A187" s="22" t="s">
        <v>188</v>
      </c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5" t="s">
        <v>149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159</v>
      </c>
      <c r="B192" s="12">
        <f t="shared" ref="B192:J192" si="52">SUM(B188:B191)</f>
        <v>0</v>
      </c>
      <c r="C192" s="5">
        <f t="shared" si="52"/>
        <v>0</v>
      </c>
      <c r="D192" s="5">
        <f t="shared" si="52"/>
        <v>0</v>
      </c>
      <c r="E192" s="5">
        <f t="shared" si="52"/>
        <v>0</v>
      </c>
      <c r="F192" s="5">
        <f t="shared" si="52"/>
        <v>0</v>
      </c>
      <c r="G192" s="5">
        <f t="shared" si="52"/>
        <v>0</v>
      </c>
      <c r="H192" s="5">
        <f t="shared" si="52"/>
        <v>0</v>
      </c>
      <c r="I192" s="5">
        <f t="shared" si="52"/>
        <v>0</v>
      </c>
      <c r="J192" s="13">
        <f t="shared" si="52"/>
        <v>0</v>
      </c>
      <c r="K192" s="12">
        <f t="shared" ref="K192:U192" si="53">SUM(K188:K191)</f>
        <v>0</v>
      </c>
      <c r="L192" s="5">
        <f t="shared" si="53"/>
        <v>0</v>
      </c>
      <c r="M192" s="5">
        <f t="shared" si="53"/>
        <v>0</v>
      </c>
      <c r="N192" s="5">
        <f t="shared" si="53"/>
        <v>0</v>
      </c>
      <c r="O192" s="5">
        <f t="shared" si="53"/>
        <v>0</v>
      </c>
      <c r="P192" s="5">
        <f t="shared" si="53"/>
        <v>0</v>
      </c>
      <c r="Q192" s="5">
        <f t="shared" si="53"/>
        <v>0</v>
      </c>
      <c r="R192" s="5">
        <f t="shared" si="53"/>
        <v>0</v>
      </c>
      <c r="S192" s="5">
        <f t="shared" si="53"/>
        <v>0</v>
      </c>
      <c r="T192" s="5">
        <f t="shared" si="53"/>
        <v>0</v>
      </c>
      <c r="U192" s="13">
        <f t="shared" si="53"/>
        <v>0</v>
      </c>
    </row>
    <row r="193" spans="1:21" x14ac:dyDescent="0.25">
      <c r="A193" s="24"/>
      <c r="B193" s="32"/>
      <c r="C193" s="33"/>
      <c r="D193" s="33"/>
      <c r="E193" s="33"/>
      <c r="F193" s="33"/>
      <c r="G193" s="33"/>
      <c r="H193" s="33"/>
      <c r="I193" s="33"/>
      <c r="J193" s="34"/>
      <c r="K193" s="32"/>
      <c r="L193" s="33"/>
      <c r="M193" s="33"/>
      <c r="N193" s="33"/>
      <c r="O193" s="33"/>
      <c r="P193" s="33"/>
      <c r="Q193" s="33"/>
      <c r="R193" s="33"/>
      <c r="S193" s="33"/>
      <c r="T193" s="33"/>
      <c r="U193" s="34"/>
    </row>
    <row r="194" spans="1:21" x14ac:dyDescent="0.25">
      <c r="A194" s="22" t="s">
        <v>189</v>
      </c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5" t="s">
        <v>149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150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151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152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2" t="s">
        <v>159</v>
      </c>
      <c r="B199" s="12">
        <f t="shared" ref="B199:J199" si="54">SUM(B195:B198)</f>
        <v>0</v>
      </c>
      <c r="C199" s="5">
        <f t="shared" si="54"/>
        <v>0</v>
      </c>
      <c r="D199" s="5">
        <f t="shared" si="54"/>
        <v>0</v>
      </c>
      <c r="E199" s="5">
        <f t="shared" si="54"/>
        <v>0</v>
      </c>
      <c r="F199" s="5">
        <f t="shared" si="54"/>
        <v>0</v>
      </c>
      <c r="G199" s="5">
        <f t="shared" si="54"/>
        <v>0</v>
      </c>
      <c r="H199" s="5">
        <f t="shared" si="54"/>
        <v>0</v>
      </c>
      <c r="I199" s="5">
        <f t="shared" si="54"/>
        <v>0</v>
      </c>
      <c r="J199" s="13">
        <f t="shared" si="54"/>
        <v>0</v>
      </c>
      <c r="K199" s="12">
        <f t="shared" ref="K199:U199" si="55">SUM(K195:K198)</f>
        <v>0</v>
      </c>
      <c r="L199" s="5">
        <f t="shared" si="55"/>
        <v>0</v>
      </c>
      <c r="M199" s="5">
        <f t="shared" si="55"/>
        <v>0</v>
      </c>
      <c r="N199" s="5">
        <f t="shared" si="55"/>
        <v>0</v>
      </c>
      <c r="O199" s="5">
        <f t="shared" si="55"/>
        <v>0</v>
      </c>
      <c r="P199" s="5">
        <f t="shared" si="55"/>
        <v>0</v>
      </c>
      <c r="Q199" s="5">
        <f t="shared" si="55"/>
        <v>0</v>
      </c>
      <c r="R199" s="5">
        <f t="shared" si="55"/>
        <v>0</v>
      </c>
      <c r="S199" s="5">
        <f t="shared" si="55"/>
        <v>0</v>
      </c>
      <c r="T199" s="5">
        <f t="shared" si="55"/>
        <v>0</v>
      </c>
      <c r="U199" s="13">
        <f t="shared" si="55"/>
        <v>0</v>
      </c>
    </row>
    <row r="200" spans="1:21" x14ac:dyDescent="0.25">
      <c r="A200" s="24"/>
      <c r="B200" s="32"/>
      <c r="C200" s="33"/>
      <c r="D200" s="33"/>
      <c r="E200" s="33"/>
      <c r="F200" s="33"/>
      <c r="G200" s="33"/>
      <c r="H200" s="33"/>
      <c r="I200" s="33"/>
      <c r="J200" s="34"/>
      <c r="K200" s="32"/>
      <c r="L200" s="33"/>
      <c r="M200" s="33"/>
      <c r="N200" s="33"/>
      <c r="O200" s="33"/>
      <c r="P200" s="33"/>
      <c r="Q200" s="33"/>
      <c r="R200" s="33"/>
      <c r="S200" s="33"/>
      <c r="T200" s="33"/>
      <c r="U200" s="34"/>
    </row>
    <row r="201" spans="1:21" x14ac:dyDescent="0.25">
      <c r="A201" s="22" t="s">
        <v>190</v>
      </c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5" t="s">
        <v>149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15">
        <v>0</v>
      </c>
      <c r="K202" s="14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15">
        <v>0</v>
      </c>
    </row>
    <row r="203" spans="1:21" x14ac:dyDescent="0.25">
      <c r="A203" s="25" t="s">
        <v>150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151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152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2" t="s">
        <v>159</v>
      </c>
      <c r="B206" s="12">
        <f t="shared" ref="B206:J206" si="56">SUM(B202:B205)</f>
        <v>0</v>
      </c>
      <c r="C206" s="5">
        <f t="shared" si="56"/>
        <v>0</v>
      </c>
      <c r="D206" s="5">
        <f t="shared" si="56"/>
        <v>0</v>
      </c>
      <c r="E206" s="5">
        <f t="shared" si="56"/>
        <v>0</v>
      </c>
      <c r="F206" s="5">
        <f t="shared" si="56"/>
        <v>0</v>
      </c>
      <c r="G206" s="5">
        <f t="shared" si="56"/>
        <v>0</v>
      </c>
      <c r="H206" s="5">
        <f t="shared" si="56"/>
        <v>0</v>
      </c>
      <c r="I206" s="5">
        <f t="shared" si="56"/>
        <v>0</v>
      </c>
      <c r="J206" s="13">
        <f t="shared" si="56"/>
        <v>0</v>
      </c>
      <c r="K206" s="12">
        <f t="shared" ref="K206:U206" si="57">SUM(K202:K205)</f>
        <v>0</v>
      </c>
      <c r="L206" s="5">
        <f t="shared" si="57"/>
        <v>0</v>
      </c>
      <c r="M206" s="5">
        <f t="shared" si="57"/>
        <v>0</v>
      </c>
      <c r="N206" s="5">
        <f t="shared" si="57"/>
        <v>0</v>
      </c>
      <c r="O206" s="5">
        <f t="shared" si="57"/>
        <v>0</v>
      </c>
      <c r="P206" s="5">
        <f t="shared" si="57"/>
        <v>0</v>
      </c>
      <c r="Q206" s="5">
        <f t="shared" si="57"/>
        <v>0</v>
      </c>
      <c r="R206" s="5">
        <f t="shared" si="57"/>
        <v>0</v>
      </c>
      <c r="S206" s="5">
        <f t="shared" si="57"/>
        <v>0</v>
      </c>
      <c r="T206" s="5">
        <f t="shared" si="57"/>
        <v>0</v>
      </c>
      <c r="U206" s="13">
        <f t="shared" si="57"/>
        <v>0</v>
      </c>
    </row>
    <row r="207" spans="1:21" x14ac:dyDescent="0.25">
      <c r="A207" s="24"/>
      <c r="B207" s="32"/>
      <c r="C207" s="33"/>
      <c r="D207" s="33"/>
      <c r="E207" s="33"/>
      <c r="F207" s="33"/>
      <c r="G207" s="33"/>
      <c r="H207" s="33"/>
      <c r="I207" s="33"/>
      <c r="J207" s="34"/>
      <c r="K207" s="32"/>
      <c r="L207" s="33"/>
      <c r="M207" s="33"/>
      <c r="N207" s="33"/>
      <c r="O207" s="33"/>
      <c r="P207" s="33"/>
      <c r="Q207" s="33"/>
      <c r="R207" s="33"/>
      <c r="S207" s="33"/>
      <c r="T207" s="33"/>
      <c r="U207" s="34"/>
    </row>
    <row r="208" spans="1:21" x14ac:dyDescent="0.25">
      <c r="A208" s="22" t="s">
        <v>191</v>
      </c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5" t="s">
        <v>149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15">
        <v>0</v>
      </c>
      <c r="K209" s="14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15">
        <v>0</v>
      </c>
    </row>
    <row r="210" spans="1:21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152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ht="15.75" thickBot="1" x14ac:dyDescent="0.3">
      <c r="A213" s="26" t="s">
        <v>159</v>
      </c>
      <c r="B213" s="16">
        <f t="shared" ref="B213:J213" si="58">SUM(B209:B212)</f>
        <v>0</v>
      </c>
      <c r="C213" s="21">
        <f t="shared" si="58"/>
        <v>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0</v>
      </c>
      <c r="H213" s="21">
        <f t="shared" si="58"/>
        <v>0</v>
      </c>
      <c r="I213" s="21">
        <f t="shared" si="58"/>
        <v>0</v>
      </c>
      <c r="J213" s="17">
        <f t="shared" si="58"/>
        <v>0</v>
      </c>
      <c r="K213" s="16">
        <f t="shared" ref="K213:U213" si="59">SUM(K209:K212)</f>
        <v>0</v>
      </c>
      <c r="L213" s="21">
        <f t="shared" si="59"/>
        <v>0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0</v>
      </c>
      <c r="Q213" s="21">
        <f t="shared" si="59"/>
        <v>0</v>
      </c>
      <c r="R213" s="21">
        <f t="shared" si="59"/>
        <v>0</v>
      </c>
      <c r="S213" s="21">
        <f t="shared" si="59"/>
        <v>0</v>
      </c>
      <c r="T213" s="21">
        <f t="shared" si="59"/>
        <v>0</v>
      </c>
      <c r="U213" s="17">
        <f t="shared" si="5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4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1" ht="18.75" x14ac:dyDescent="0.3">
      <c r="A8" s="42" t="s">
        <v>51</v>
      </c>
      <c r="B8" s="47"/>
      <c r="C8" s="45"/>
      <c r="D8" s="45"/>
      <c r="E8" s="45"/>
      <c r="F8" s="45"/>
      <c r="G8" s="45"/>
      <c r="H8" s="45"/>
    </row>
    <row r="9" spans="1:21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1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1" x14ac:dyDescent="0.25">
      <c r="A11" s="3"/>
      <c r="B11" s="45"/>
      <c r="C11" s="45"/>
      <c r="D11" s="45"/>
      <c r="E11" s="45"/>
      <c r="F11" s="45"/>
      <c r="G11" s="45"/>
      <c r="H11" s="45"/>
    </row>
    <row r="12" spans="1:21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21" s="48" customFormat="1" x14ac:dyDescent="0.25">
      <c r="A13" s="54" t="s">
        <v>19</v>
      </c>
      <c r="B13" s="51" t="s">
        <v>52</v>
      </c>
      <c r="C13" s="52"/>
      <c r="D13" s="52"/>
      <c r="E13" s="52"/>
      <c r="F13" s="60"/>
      <c r="G13" s="60"/>
      <c r="H13" s="60"/>
      <c r="I13" s="60"/>
      <c r="J13" s="61"/>
      <c r="K13" s="62" t="s">
        <v>53</v>
      </c>
      <c r="L13" s="63"/>
      <c r="M13" s="63"/>
      <c r="N13" s="63"/>
      <c r="O13" s="63"/>
      <c r="P13" s="63"/>
      <c r="Q13" s="63"/>
      <c r="R13" s="63"/>
      <c r="S13" s="63"/>
      <c r="T13" s="63"/>
      <c r="U13" s="56"/>
    </row>
    <row r="14" spans="1:21" s="48" customFormat="1" ht="48.75" customHeight="1" thickBot="1" x14ac:dyDescent="0.3">
      <c r="A14" s="64"/>
      <c r="B14" s="10" t="s">
        <v>154</v>
      </c>
      <c r="C14" s="4" t="s">
        <v>155</v>
      </c>
      <c r="D14" s="4" t="s">
        <v>156</v>
      </c>
      <c r="E14" s="4" t="s">
        <v>157</v>
      </c>
      <c r="F14" s="4" t="s">
        <v>38</v>
      </c>
      <c r="G14" s="4" t="s">
        <v>158</v>
      </c>
      <c r="H14" s="4" t="s">
        <v>39</v>
      </c>
      <c r="I14" s="4" t="s">
        <v>40</v>
      </c>
      <c r="J14" s="11" t="s">
        <v>35</v>
      </c>
      <c r="K14" s="10" t="s">
        <v>154</v>
      </c>
      <c r="L14" s="4" t="s">
        <v>155</v>
      </c>
      <c r="M14" s="4" t="s">
        <v>156</v>
      </c>
      <c r="N14" s="4" t="s">
        <v>157</v>
      </c>
      <c r="O14" s="4" t="s">
        <v>38</v>
      </c>
      <c r="P14" s="4" t="s">
        <v>158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160</v>
      </c>
      <c r="B15" s="12">
        <f t="shared" ref="B15:U15" si="0">SUM(B16:B17)</f>
        <v>3322054</v>
      </c>
      <c r="C15" s="5">
        <f t="shared" si="0"/>
        <v>0</v>
      </c>
      <c r="D15" s="5">
        <f t="shared" si="0"/>
        <v>5024909</v>
      </c>
      <c r="E15" s="5">
        <f t="shared" si="0"/>
        <v>0</v>
      </c>
      <c r="F15" s="5">
        <f t="shared" si="0"/>
        <v>0</v>
      </c>
      <c r="G15" s="5">
        <f t="shared" si="0"/>
        <v>1058475</v>
      </c>
      <c r="H15" s="5">
        <f t="shared" si="0"/>
        <v>10220</v>
      </c>
      <c r="I15" s="5">
        <f t="shared" si="0"/>
        <v>0</v>
      </c>
      <c r="J15" s="13">
        <f t="shared" si="0"/>
        <v>9415658</v>
      </c>
      <c r="K15" s="12">
        <f t="shared" si="0"/>
        <v>1208349</v>
      </c>
      <c r="L15" s="5">
        <f t="shared" si="0"/>
        <v>0</v>
      </c>
      <c r="M15" s="5">
        <f t="shared" si="0"/>
        <v>1225806</v>
      </c>
      <c r="N15" s="5">
        <f t="shared" si="0"/>
        <v>0</v>
      </c>
      <c r="O15" s="5">
        <f t="shared" si="0"/>
        <v>0</v>
      </c>
      <c r="P15" s="5">
        <f t="shared" si="0"/>
        <v>365528</v>
      </c>
      <c r="Q15" s="5">
        <f t="shared" si="0"/>
        <v>0</v>
      </c>
      <c r="R15" s="5">
        <f t="shared" si="0"/>
        <v>0</v>
      </c>
      <c r="S15" s="5">
        <f t="shared" si="0"/>
        <v>235946</v>
      </c>
      <c r="T15" s="5">
        <f t="shared" si="0"/>
        <v>0</v>
      </c>
      <c r="U15" s="13">
        <f t="shared" si="0"/>
        <v>3035629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3322054</v>
      </c>
      <c r="C16" s="5">
        <f t="shared" ref="C16:T16" si="1">C24+C31+C38+C45+C52+C59+C66+C73+C80+C87+C94+C101+C108+C115+C122+C129+C136+C143+C150+C157+C164</f>
        <v>0</v>
      </c>
      <c r="D16" s="5">
        <f t="shared" si="1"/>
        <v>5024909</v>
      </c>
      <c r="E16" s="5">
        <f t="shared" si="1"/>
        <v>0</v>
      </c>
      <c r="F16" s="5">
        <f t="shared" si="1"/>
        <v>0</v>
      </c>
      <c r="G16" s="5">
        <f t="shared" si="1"/>
        <v>1058475</v>
      </c>
      <c r="H16" s="5">
        <f t="shared" si="1"/>
        <v>10220</v>
      </c>
      <c r="I16" s="5">
        <f t="shared" si="1"/>
        <v>0</v>
      </c>
      <c r="J16" s="13">
        <f t="shared" si="1"/>
        <v>9415658</v>
      </c>
      <c r="K16" s="12">
        <f t="shared" si="1"/>
        <v>1208349</v>
      </c>
      <c r="L16" s="5">
        <f t="shared" si="1"/>
        <v>0</v>
      </c>
      <c r="M16" s="5">
        <f t="shared" si="1"/>
        <v>1225806</v>
      </c>
      <c r="N16" s="5">
        <f t="shared" si="1"/>
        <v>0</v>
      </c>
      <c r="O16" s="5">
        <f t="shared" si="1"/>
        <v>0</v>
      </c>
      <c r="P16" s="5">
        <f t="shared" si="1"/>
        <v>365528</v>
      </c>
      <c r="Q16" s="5">
        <f t="shared" si="1"/>
        <v>0</v>
      </c>
      <c r="R16" s="5">
        <f t="shared" si="1"/>
        <v>0</v>
      </c>
      <c r="S16" s="5">
        <f t="shared" si="1"/>
        <v>235946</v>
      </c>
      <c r="T16" s="5">
        <f t="shared" si="1"/>
        <v>0</v>
      </c>
      <c r="U16" s="13">
        <f t="shared" ref="U16" si="2">U24+U31+U38+U45+U52+U59+U66+U73+U80+U87+U94+U101+U108+U115+U122+U129+U136+U143+U150+U157+U164</f>
        <v>3035629</v>
      </c>
    </row>
    <row r="17" spans="1:21" x14ac:dyDescent="0.25">
      <c r="A17" s="23" t="s">
        <v>147</v>
      </c>
      <c r="B17" s="12">
        <f>B171+B178+B185+B192+B199+B206+B213</f>
        <v>0</v>
      </c>
      <c r="C17" s="5">
        <f t="shared" ref="C17:T17" si="3">C171+C178+C185+C192+C199+C206+C213</f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13">
        <f t="shared" si="3"/>
        <v>0</v>
      </c>
      <c r="K17" s="12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3"/>
        <v>0</v>
      </c>
      <c r="Q17" s="5">
        <f t="shared" si="3"/>
        <v>0</v>
      </c>
      <c r="R17" s="5">
        <f t="shared" si="3"/>
        <v>0</v>
      </c>
      <c r="S17" s="5">
        <f t="shared" si="3"/>
        <v>0</v>
      </c>
      <c r="T17" s="5">
        <f t="shared" si="3"/>
        <v>0</v>
      </c>
      <c r="U17" s="13">
        <f t="shared" ref="U17" si="4">U171+U178+U185+U192+U199+U206+U213</f>
        <v>0</v>
      </c>
    </row>
    <row r="18" spans="1:21" x14ac:dyDescent="0.25">
      <c r="A18" s="24"/>
      <c r="B18" s="32"/>
      <c r="C18" s="33"/>
      <c r="D18" s="33"/>
      <c r="E18" s="33"/>
      <c r="F18" s="33"/>
      <c r="G18" s="33"/>
      <c r="H18" s="33"/>
      <c r="I18" s="33"/>
      <c r="J18" s="34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4"/>
    </row>
    <row r="19" spans="1:21" x14ac:dyDescent="0.25">
      <c r="A19" s="22" t="s">
        <v>164</v>
      </c>
      <c r="B19" s="32"/>
      <c r="C19" s="33"/>
      <c r="D19" s="33"/>
      <c r="E19" s="33"/>
      <c r="F19" s="33"/>
      <c r="G19" s="33"/>
      <c r="H19" s="33"/>
      <c r="I19" s="33"/>
      <c r="J19" s="34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4"/>
    </row>
    <row r="20" spans="1:21" x14ac:dyDescent="0.25">
      <c r="A20" s="25" t="s">
        <v>149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15">
        <v>0</v>
      </c>
      <c r="K20" s="14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</row>
    <row r="21" spans="1:21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5">
        <v>0</v>
      </c>
      <c r="K22" s="14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15">
        <v>0</v>
      </c>
    </row>
    <row r="23" spans="1:21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5">
        <v>0</v>
      </c>
      <c r="K23" s="14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15">
        <v>0</v>
      </c>
    </row>
    <row r="24" spans="1:21" x14ac:dyDescent="0.25">
      <c r="A24" s="22" t="s">
        <v>159</v>
      </c>
      <c r="B24" s="12">
        <f t="shared" ref="B24:J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13">
        <f t="shared" si="5"/>
        <v>0</v>
      </c>
      <c r="K24" s="12">
        <f t="shared" ref="K24:U24" si="6">SUM(K20:K23)</f>
        <v>0</v>
      </c>
      <c r="L24" s="5">
        <f t="shared" si="6"/>
        <v>0</v>
      </c>
      <c r="M24" s="5">
        <f t="shared" si="6"/>
        <v>0</v>
      </c>
      <c r="N24" s="5">
        <f t="shared" si="6"/>
        <v>0</v>
      </c>
      <c r="O24" s="5">
        <f t="shared" si="6"/>
        <v>0</v>
      </c>
      <c r="P24" s="5">
        <f t="shared" si="6"/>
        <v>0</v>
      </c>
      <c r="Q24" s="5">
        <f t="shared" si="6"/>
        <v>0</v>
      </c>
      <c r="R24" s="5">
        <f t="shared" si="6"/>
        <v>0</v>
      </c>
      <c r="S24" s="5">
        <f t="shared" si="6"/>
        <v>0</v>
      </c>
      <c r="T24" s="5">
        <f t="shared" si="6"/>
        <v>0</v>
      </c>
      <c r="U24" s="13">
        <f t="shared" si="6"/>
        <v>0</v>
      </c>
    </row>
    <row r="25" spans="1:21" x14ac:dyDescent="0.25">
      <c r="A25" s="24"/>
      <c r="B25" s="32"/>
      <c r="C25" s="33"/>
      <c r="D25" s="33"/>
      <c r="E25" s="33"/>
      <c r="F25" s="33"/>
      <c r="G25" s="33"/>
      <c r="H25" s="33"/>
      <c r="I25" s="33"/>
      <c r="J25" s="34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4"/>
    </row>
    <row r="26" spans="1:21" x14ac:dyDescent="0.25">
      <c r="A26" s="22" t="s">
        <v>165</v>
      </c>
      <c r="B26" s="32"/>
      <c r="C26" s="33"/>
      <c r="D26" s="33"/>
      <c r="E26" s="33"/>
      <c r="F26" s="33"/>
      <c r="G26" s="33"/>
      <c r="H26" s="33"/>
      <c r="I26" s="33"/>
      <c r="J26" s="34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4"/>
    </row>
    <row r="27" spans="1:21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159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2"/>
      <c r="C32" s="33"/>
      <c r="D32" s="33"/>
      <c r="E32" s="33"/>
      <c r="F32" s="33"/>
      <c r="G32" s="33"/>
      <c r="H32" s="33"/>
      <c r="I32" s="33"/>
      <c r="J32" s="34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4"/>
    </row>
    <row r="33" spans="1:21" x14ac:dyDescent="0.25">
      <c r="A33" s="22" t="s">
        <v>166</v>
      </c>
      <c r="B33" s="32"/>
      <c r="C33" s="33"/>
      <c r="D33" s="33"/>
      <c r="E33" s="33"/>
      <c r="F33" s="33"/>
      <c r="G33" s="33"/>
      <c r="H33" s="33"/>
      <c r="I33" s="33"/>
      <c r="J33" s="34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4"/>
    </row>
    <row r="34" spans="1:21" x14ac:dyDescent="0.25">
      <c r="A34" s="25" t="s">
        <v>149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150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151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152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159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2"/>
      <c r="C39" s="33"/>
      <c r="D39" s="33"/>
      <c r="E39" s="33"/>
      <c r="F39" s="33"/>
      <c r="G39" s="33"/>
      <c r="H39" s="33"/>
      <c r="I39" s="33"/>
      <c r="J39" s="34"/>
      <c r="K39" s="32"/>
      <c r="L39" s="33"/>
      <c r="M39" s="33"/>
      <c r="N39" s="33"/>
      <c r="O39" s="33"/>
      <c r="P39" s="33"/>
      <c r="Q39" s="33"/>
      <c r="R39" s="33"/>
      <c r="S39" s="33"/>
      <c r="T39" s="33"/>
      <c r="U39" s="34"/>
    </row>
    <row r="40" spans="1:21" x14ac:dyDescent="0.25">
      <c r="A40" s="22" t="s">
        <v>167</v>
      </c>
      <c r="B40" s="32"/>
      <c r="C40" s="33"/>
      <c r="D40" s="33"/>
      <c r="E40" s="33"/>
      <c r="F40" s="33"/>
      <c r="G40" s="33"/>
      <c r="H40" s="33"/>
      <c r="I40" s="33"/>
      <c r="J40" s="34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4"/>
    </row>
    <row r="41" spans="1:21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6" t="s">
        <v>194</v>
      </c>
      <c r="I41" s="6" t="s">
        <v>194</v>
      </c>
      <c r="J41" s="15" t="s">
        <v>194</v>
      </c>
      <c r="K41" s="14" t="s">
        <v>194</v>
      </c>
      <c r="L41" s="6" t="s">
        <v>194</v>
      </c>
      <c r="M41" s="6" t="s">
        <v>194</v>
      </c>
      <c r="N41" s="6" t="s">
        <v>194</v>
      </c>
      <c r="O41" s="6" t="s">
        <v>194</v>
      </c>
      <c r="P41" s="6" t="s">
        <v>194</v>
      </c>
      <c r="Q41" s="6" t="s">
        <v>194</v>
      </c>
      <c r="R41" s="6" t="s">
        <v>194</v>
      </c>
      <c r="S41" s="6" t="s">
        <v>194</v>
      </c>
      <c r="T41" s="6" t="s">
        <v>194</v>
      </c>
      <c r="U41" s="15" t="s">
        <v>194</v>
      </c>
    </row>
    <row r="42" spans="1:21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6" t="s">
        <v>194</v>
      </c>
      <c r="I42" s="6" t="s">
        <v>194</v>
      </c>
      <c r="J42" s="15" t="s">
        <v>194</v>
      </c>
      <c r="K42" s="14" t="s">
        <v>194</v>
      </c>
      <c r="L42" s="6" t="s">
        <v>194</v>
      </c>
      <c r="M42" s="6" t="s">
        <v>194</v>
      </c>
      <c r="N42" s="6" t="s">
        <v>194</v>
      </c>
      <c r="O42" s="6" t="s">
        <v>194</v>
      </c>
      <c r="P42" s="6" t="s">
        <v>194</v>
      </c>
      <c r="Q42" s="6" t="s">
        <v>194</v>
      </c>
      <c r="R42" s="6" t="s">
        <v>194</v>
      </c>
      <c r="S42" s="6" t="s">
        <v>194</v>
      </c>
      <c r="T42" s="6" t="s">
        <v>194</v>
      </c>
      <c r="U42" s="15" t="s">
        <v>194</v>
      </c>
    </row>
    <row r="43" spans="1:21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2" t="s">
        <v>159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2"/>
      <c r="C46" s="33"/>
      <c r="D46" s="33"/>
      <c r="E46" s="33"/>
      <c r="F46" s="33"/>
      <c r="G46" s="33"/>
      <c r="H46" s="33"/>
      <c r="I46" s="33"/>
      <c r="J46" s="34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4"/>
    </row>
    <row r="47" spans="1:21" x14ac:dyDescent="0.25">
      <c r="A47" s="22" t="s">
        <v>168</v>
      </c>
      <c r="B47" s="32"/>
      <c r="C47" s="33"/>
      <c r="D47" s="33"/>
      <c r="E47" s="33"/>
      <c r="F47" s="33"/>
      <c r="G47" s="33"/>
      <c r="H47" s="33"/>
      <c r="I47" s="33"/>
      <c r="J47" s="34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spans="1:21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159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2"/>
      <c r="C53" s="33"/>
      <c r="D53" s="33"/>
      <c r="E53" s="33"/>
      <c r="F53" s="33"/>
      <c r="G53" s="33"/>
      <c r="H53" s="33"/>
      <c r="I53" s="33"/>
      <c r="J53" s="34"/>
      <c r="K53" s="32"/>
      <c r="L53" s="33"/>
      <c r="M53" s="33"/>
      <c r="N53" s="33"/>
      <c r="O53" s="33"/>
      <c r="P53" s="33"/>
      <c r="Q53" s="33"/>
      <c r="R53" s="33"/>
      <c r="S53" s="33"/>
      <c r="T53" s="33"/>
      <c r="U53" s="34"/>
    </row>
    <row r="54" spans="1:21" x14ac:dyDescent="0.25">
      <c r="A54" s="22" t="s">
        <v>169</v>
      </c>
      <c r="B54" s="32"/>
      <c r="C54" s="33"/>
      <c r="D54" s="33"/>
      <c r="E54" s="33"/>
      <c r="F54" s="33"/>
      <c r="G54" s="33"/>
      <c r="H54" s="33"/>
      <c r="I54" s="33"/>
      <c r="J54" s="34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4"/>
    </row>
    <row r="55" spans="1:21" x14ac:dyDescent="0.25">
      <c r="A55" s="25" t="s">
        <v>149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150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151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152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159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2"/>
      <c r="C60" s="33"/>
      <c r="D60" s="33"/>
      <c r="E60" s="33"/>
      <c r="F60" s="33"/>
      <c r="G60" s="33"/>
      <c r="H60" s="33"/>
      <c r="I60" s="33"/>
      <c r="J60" s="34"/>
      <c r="K60" s="32"/>
      <c r="L60" s="33"/>
      <c r="M60" s="33"/>
      <c r="N60" s="33"/>
      <c r="O60" s="33"/>
      <c r="P60" s="33"/>
      <c r="Q60" s="33"/>
      <c r="R60" s="33"/>
      <c r="S60" s="33"/>
      <c r="T60" s="33"/>
      <c r="U60" s="34"/>
    </row>
    <row r="61" spans="1:21" x14ac:dyDescent="0.25">
      <c r="A61" s="22" t="s">
        <v>170</v>
      </c>
      <c r="B61" s="32"/>
      <c r="C61" s="33"/>
      <c r="D61" s="33"/>
      <c r="E61" s="33"/>
      <c r="F61" s="33"/>
      <c r="G61" s="33"/>
      <c r="H61" s="33"/>
      <c r="I61" s="33"/>
      <c r="J61" s="34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4"/>
    </row>
    <row r="62" spans="1:21" x14ac:dyDescent="0.25">
      <c r="A62" s="25" t="s">
        <v>149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150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151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152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159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2"/>
      <c r="C67" s="33"/>
      <c r="D67" s="33"/>
      <c r="E67" s="33"/>
      <c r="F67" s="33"/>
      <c r="G67" s="33"/>
      <c r="H67" s="33"/>
      <c r="I67" s="33"/>
      <c r="J67" s="34"/>
      <c r="K67" s="32"/>
      <c r="L67" s="33"/>
      <c r="M67" s="33"/>
      <c r="N67" s="33"/>
      <c r="O67" s="33"/>
      <c r="P67" s="33"/>
      <c r="Q67" s="33"/>
      <c r="R67" s="33"/>
      <c r="S67" s="33"/>
      <c r="T67" s="33"/>
      <c r="U67" s="34"/>
    </row>
    <row r="68" spans="1:21" x14ac:dyDescent="0.25">
      <c r="A68" s="22" t="s">
        <v>171</v>
      </c>
      <c r="B68" s="32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4"/>
    </row>
    <row r="69" spans="1:21" x14ac:dyDescent="0.25">
      <c r="A69" s="25" t="s">
        <v>149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159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2"/>
      <c r="C74" s="33"/>
      <c r="D74" s="33"/>
      <c r="E74" s="33"/>
      <c r="F74" s="33"/>
      <c r="G74" s="33"/>
      <c r="H74" s="33"/>
      <c r="I74" s="33"/>
      <c r="J74" s="34"/>
      <c r="K74" s="32"/>
      <c r="L74" s="33"/>
      <c r="M74" s="33"/>
      <c r="N74" s="33"/>
      <c r="O74" s="33"/>
      <c r="P74" s="33"/>
      <c r="Q74" s="33"/>
      <c r="R74" s="33"/>
      <c r="S74" s="33"/>
      <c r="T74" s="33"/>
      <c r="U74" s="34"/>
    </row>
    <row r="75" spans="1:21" x14ac:dyDescent="0.25">
      <c r="A75" s="22" t="s">
        <v>172</v>
      </c>
      <c r="B75" s="32"/>
      <c r="C75" s="33"/>
      <c r="D75" s="33"/>
      <c r="E75" s="33"/>
      <c r="F75" s="33"/>
      <c r="G75" s="33"/>
      <c r="H75" s="33"/>
      <c r="I75" s="33"/>
      <c r="J75" s="34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x14ac:dyDescent="0.25">
      <c r="A76" s="25" t="s">
        <v>149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159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2"/>
      <c r="C81" s="33"/>
      <c r="D81" s="33"/>
      <c r="E81" s="33"/>
      <c r="F81" s="33"/>
      <c r="G81" s="33"/>
      <c r="H81" s="33"/>
      <c r="I81" s="33"/>
      <c r="J81" s="34"/>
      <c r="K81" s="32"/>
      <c r="L81" s="33"/>
      <c r="M81" s="33"/>
      <c r="N81" s="33"/>
      <c r="O81" s="33"/>
      <c r="P81" s="33"/>
      <c r="Q81" s="33"/>
      <c r="R81" s="33"/>
      <c r="S81" s="33"/>
      <c r="T81" s="33"/>
      <c r="U81" s="34"/>
    </row>
    <row r="82" spans="1:21" x14ac:dyDescent="0.25">
      <c r="A82" s="22" t="s">
        <v>173</v>
      </c>
      <c r="B82" s="32"/>
      <c r="C82" s="33"/>
      <c r="D82" s="33"/>
      <c r="E82" s="33"/>
      <c r="F82" s="33"/>
      <c r="G82" s="33"/>
      <c r="H82" s="33"/>
      <c r="I82" s="33"/>
      <c r="J82" s="34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4"/>
    </row>
    <row r="83" spans="1:21" x14ac:dyDescent="0.25">
      <c r="A83" s="25" t="s">
        <v>149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159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2"/>
      <c r="C88" s="33"/>
      <c r="D88" s="33"/>
      <c r="E88" s="33"/>
      <c r="F88" s="33"/>
      <c r="G88" s="33"/>
      <c r="H88" s="33"/>
      <c r="I88" s="33"/>
      <c r="J88" s="34"/>
      <c r="K88" s="32"/>
      <c r="L88" s="33"/>
      <c r="M88" s="33"/>
      <c r="N88" s="33"/>
      <c r="O88" s="33"/>
      <c r="P88" s="33"/>
      <c r="Q88" s="33"/>
      <c r="R88" s="33"/>
      <c r="S88" s="33"/>
      <c r="T88" s="33"/>
      <c r="U88" s="34"/>
    </row>
    <row r="89" spans="1:21" x14ac:dyDescent="0.25">
      <c r="A89" s="22" t="s">
        <v>174</v>
      </c>
      <c r="B89" s="32"/>
      <c r="C89" s="33"/>
      <c r="D89" s="33"/>
      <c r="E89" s="33"/>
      <c r="F89" s="33"/>
      <c r="G89" s="33"/>
      <c r="H89" s="33"/>
      <c r="I89" s="33"/>
      <c r="J89" s="34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4"/>
    </row>
    <row r="90" spans="1:21" x14ac:dyDescent="0.25">
      <c r="A90" s="25" t="s">
        <v>149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159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2"/>
      <c r="C95" s="33"/>
      <c r="D95" s="33"/>
      <c r="E95" s="33"/>
      <c r="F95" s="33"/>
      <c r="G95" s="33"/>
      <c r="H95" s="33"/>
      <c r="I95" s="33"/>
      <c r="J95" s="34"/>
      <c r="K95" s="32"/>
      <c r="L95" s="33"/>
      <c r="M95" s="33"/>
      <c r="N95" s="33"/>
      <c r="O95" s="33"/>
      <c r="P95" s="33"/>
      <c r="Q95" s="33"/>
      <c r="R95" s="33"/>
      <c r="S95" s="33"/>
      <c r="T95" s="33"/>
      <c r="U95" s="34"/>
    </row>
    <row r="96" spans="1:21" x14ac:dyDescent="0.25">
      <c r="A96" s="22" t="s">
        <v>175</v>
      </c>
      <c r="B96" s="32"/>
      <c r="C96" s="33"/>
      <c r="D96" s="33"/>
      <c r="E96" s="33"/>
      <c r="F96" s="33"/>
      <c r="G96" s="33"/>
      <c r="H96" s="33"/>
      <c r="I96" s="33"/>
      <c r="J96" s="34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4"/>
    </row>
    <row r="97" spans="1:21" x14ac:dyDescent="0.25">
      <c r="A97" s="25" t="s">
        <v>149</v>
      </c>
      <c r="B97" s="14">
        <v>1097471</v>
      </c>
      <c r="C97" s="6">
        <v>0</v>
      </c>
      <c r="D97" s="6">
        <v>1725110</v>
      </c>
      <c r="E97" s="6">
        <v>0</v>
      </c>
      <c r="F97" s="6">
        <v>0</v>
      </c>
      <c r="G97" s="6">
        <v>355846</v>
      </c>
      <c r="H97" s="6">
        <v>-11044</v>
      </c>
      <c r="I97" s="6">
        <v>0</v>
      </c>
      <c r="J97" s="15">
        <v>3167383</v>
      </c>
      <c r="K97" s="14">
        <v>476242</v>
      </c>
      <c r="L97" s="6">
        <v>0</v>
      </c>
      <c r="M97" s="6">
        <v>429913</v>
      </c>
      <c r="N97" s="6">
        <v>0</v>
      </c>
      <c r="O97" s="6">
        <v>0</v>
      </c>
      <c r="P97" s="6">
        <v>132211</v>
      </c>
      <c r="Q97" s="6">
        <v>0</v>
      </c>
      <c r="R97" s="6">
        <v>0</v>
      </c>
      <c r="S97" s="6">
        <v>100018</v>
      </c>
      <c r="T97" s="6">
        <v>0</v>
      </c>
      <c r="U97" s="15">
        <v>1138384</v>
      </c>
    </row>
    <row r="98" spans="1:21" x14ac:dyDescent="0.25">
      <c r="A98" s="25" t="s">
        <v>150</v>
      </c>
      <c r="B98" s="14">
        <v>1035000</v>
      </c>
      <c r="C98" s="6">
        <v>0</v>
      </c>
      <c r="D98" s="6">
        <v>1850759</v>
      </c>
      <c r="E98" s="6">
        <v>0</v>
      </c>
      <c r="F98" s="6">
        <v>0</v>
      </c>
      <c r="G98" s="6">
        <v>387161</v>
      </c>
      <c r="H98" s="6">
        <v>3994</v>
      </c>
      <c r="I98" s="6">
        <v>0</v>
      </c>
      <c r="J98" s="15">
        <v>3276914</v>
      </c>
      <c r="K98" s="14">
        <v>371850</v>
      </c>
      <c r="L98" s="6">
        <v>0</v>
      </c>
      <c r="M98" s="6">
        <v>377369</v>
      </c>
      <c r="N98" s="6">
        <v>0</v>
      </c>
      <c r="O98" s="6">
        <v>0</v>
      </c>
      <c r="P98" s="6">
        <v>88910</v>
      </c>
      <c r="Q98" s="6">
        <v>0</v>
      </c>
      <c r="R98" s="6">
        <v>0</v>
      </c>
      <c r="S98" s="6">
        <v>57168</v>
      </c>
      <c r="T98" s="6">
        <v>0</v>
      </c>
      <c r="U98" s="15">
        <v>895297</v>
      </c>
    </row>
    <row r="99" spans="1:21" x14ac:dyDescent="0.25">
      <c r="A99" s="25" t="s">
        <v>151</v>
      </c>
      <c r="B99" s="14">
        <v>1111630</v>
      </c>
      <c r="C99" s="6">
        <v>0</v>
      </c>
      <c r="D99" s="6">
        <v>1377511</v>
      </c>
      <c r="E99" s="6">
        <v>0</v>
      </c>
      <c r="F99" s="6">
        <v>0</v>
      </c>
      <c r="G99" s="6">
        <v>342383</v>
      </c>
      <c r="H99" s="6">
        <v>23762</v>
      </c>
      <c r="I99" s="6">
        <v>0</v>
      </c>
      <c r="J99" s="15">
        <v>2855286</v>
      </c>
      <c r="K99" s="14">
        <v>365495</v>
      </c>
      <c r="L99" s="6">
        <v>0</v>
      </c>
      <c r="M99" s="6">
        <v>376249</v>
      </c>
      <c r="N99" s="6">
        <v>0</v>
      </c>
      <c r="O99" s="6">
        <v>0</v>
      </c>
      <c r="P99" s="6">
        <v>143219</v>
      </c>
      <c r="Q99" s="6">
        <v>0</v>
      </c>
      <c r="R99" s="6">
        <v>0</v>
      </c>
      <c r="S99" s="6">
        <v>37410</v>
      </c>
      <c r="T99" s="6">
        <v>0</v>
      </c>
      <c r="U99" s="15">
        <v>922373</v>
      </c>
    </row>
    <row r="100" spans="1:21" x14ac:dyDescent="0.25">
      <c r="A100" s="25" t="s">
        <v>152</v>
      </c>
      <c r="B100" s="14">
        <v>77953</v>
      </c>
      <c r="C100" s="6">
        <v>0</v>
      </c>
      <c r="D100" s="6">
        <v>71529</v>
      </c>
      <c r="E100" s="6">
        <v>0</v>
      </c>
      <c r="F100" s="6">
        <v>0</v>
      </c>
      <c r="G100" s="6">
        <v>-26915</v>
      </c>
      <c r="H100" s="6">
        <v>-6492</v>
      </c>
      <c r="I100" s="6">
        <v>0</v>
      </c>
      <c r="J100" s="15">
        <v>116075</v>
      </c>
      <c r="K100" s="14">
        <v>-5238</v>
      </c>
      <c r="L100" s="6">
        <v>0</v>
      </c>
      <c r="M100" s="6">
        <v>42275</v>
      </c>
      <c r="N100" s="6">
        <v>0</v>
      </c>
      <c r="O100" s="6">
        <v>0</v>
      </c>
      <c r="P100" s="6">
        <v>1188</v>
      </c>
      <c r="Q100" s="6">
        <v>0</v>
      </c>
      <c r="R100" s="6">
        <v>0</v>
      </c>
      <c r="S100" s="6">
        <v>41350</v>
      </c>
      <c r="T100" s="6">
        <v>0</v>
      </c>
      <c r="U100" s="15">
        <v>79575</v>
      </c>
    </row>
    <row r="101" spans="1:21" x14ac:dyDescent="0.25">
      <c r="A101" s="22" t="s">
        <v>159</v>
      </c>
      <c r="B101" s="12">
        <f t="shared" ref="B101:J101" si="27">SUM(B97:B100)</f>
        <v>3322054</v>
      </c>
      <c r="C101" s="5">
        <f t="shared" si="27"/>
        <v>0</v>
      </c>
      <c r="D101" s="5">
        <f t="shared" si="27"/>
        <v>5024909</v>
      </c>
      <c r="E101" s="5">
        <f t="shared" si="27"/>
        <v>0</v>
      </c>
      <c r="F101" s="5">
        <f t="shared" si="27"/>
        <v>0</v>
      </c>
      <c r="G101" s="5">
        <f t="shared" si="27"/>
        <v>1058475</v>
      </c>
      <c r="H101" s="5">
        <f t="shared" si="27"/>
        <v>10220</v>
      </c>
      <c r="I101" s="5">
        <f t="shared" si="27"/>
        <v>0</v>
      </c>
      <c r="J101" s="13">
        <f t="shared" si="27"/>
        <v>9415658</v>
      </c>
      <c r="K101" s="12">
        <f t="shared" ref="K101:U101" si="28">SUM(K97:K100)</f>
        <v>1208349</v>
      </c>
      <c r="L101" s="5">
        <f t="shared" si="28"/>
        <v>0</v>
      </c>
      <c r="M101" s="5">
        <f t="shared" si="28"/>
        <v>1225806</v>
      </c>
      <c r="N101" s="5">
        <f t="shared" si="28"/>
        <v>0</v>
      </c>
      <c r="O101" s="5">
        <f t="shared" si="28"/>
        <v>0</v>
      </c>
      <c r="P101" s="5">
        <f t="shared" si="28"/>
        <v>365528</v>
      </c>
      <c r="Q101" s="5">
        <f t="shared" si="28"/>
        <v>0</v>
      </c>
      <c r="R101" s="5">
        <f t="shared" si="28"/>
        <v>0</v>
      </c>
      <c r="S101" s="5">
        <f t="shared" si="28"/>
        <v>235946</v>
      </c>
      <c r="T101" s="5">
        <f t="shared" si="28"/>
        <v>0</v>
      </c>
      <c r="U101" s="13">
        <f t="shared" si="28"/>
        <v>3035629</v>
      </c>
    </row>
    <row r="102" spans="1:21" x14ac:dyDescent="0.25">
      <c r="A102" s="24"/>
      <c r="B102" s="32"/>
      <c r="C102" s="33"/>
      <c r="D102" s="33"/>
      <c r="E102" s="33"/>
      <c r="F102" s="33"/>
      <c r="G102" s="33"/>
      <c r="H102" s="33"/>
      <c r="I102" s="33"/>
      <c r="J102" s="34"/>
      <c r="K102" s="32"/>
      <c r="L102" s="33"/>
      <c r="M102" s="33"/>
      <c r="N102" s="33"/>
      <c r="O102" s="33"/>
      <c r="P102" s="33"/>
      <c r="Q102" s="33"/>
      <c r="R102" s="33"/>
      <c r="S102" s="33"/>
      <c r="T102" s="33"/>
      <c r="U102" s="34"/>
    </row>
    <row r="103" spans="1:21" x14ac:dyDescent="0.25">
      <c r="A103" s="22" t="s">
        <v>176</v>
      </c>
      <c r="B103" s="32"/>
      <c r="C103" s="33"/>
      <c r="D103" s="33"/>
      <c r="E103" s="33"/>
      <c r="F103" s="33"/>
      <c r="G103" s="33"/>
      <c r="H103" s="33"/>
      <c r="I103" s="33"/>
      <c r="J103" s="34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4"/>
    </row>
    <row r="104" spans="1:21" x14ac:dyDescent="0.25">
      <c r="A104" s="25" t="s">
        <v>149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150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151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152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2" t="s">
        <v>159</v>
      </c>
      <c r="B108" s="12">
        <f t="shared" ref="B108:J108" si="29">SUM(B104:B107)</f>
        <v>0</v>
      </c>
      <c r="C108" s="5">
        <f t="shared" si="29"/>
        <v>0</v>
      </c>
      <c r="D108" s="5">
        <f t="shared" si="29"/>
        <v>0</v>
      </c>
      <c r="E108" s="5">
        <f t="shared" si="29"/>
        <v>0</v>
      </c>
      <c r="F108" s="5">
        <f t="shared" si="29"/>
        <v>0</v>
      </c>
      <c r="G108" s="5">
        <f t="shared" si="29"/>
        <v>0</v>
      </c>
      <c r="H108" s="5">
        <f t="shared" si="29"/>
        <v>0</v>
      </c>
      <c r="I108" s="5">
        <f t="shared" si="29"/>
        <v>0</v>
      </c>
      <c r="J108" s="13">
        <f t="shared" si="29"/>
        <v>0</v>
      </c>
      <c r="K108" s="12">
        <f t="shared" ref="K108:U108" si="30">SUM(K104:K107)</f>
        <v>0</v>
      </c>
      <c r="L108" s="5">
        <f t="shared" si="30"/>
        <v>0</v>
      </c>
      <c r="M108" s="5">
        <f t="shared" si="30"/>
        <v>0</v>
      </c>
      <c r="N108" s="5">
        <f t="shared" si="30"/>
        <v>0</v>
      </c>
      <c r="O108" s="5">
        <f t="shared" si="30"/>
        <v>0</v>
      </c>
      <c r="P108" s="5">
        <f t="shared" si="30"/>
        <v>0</v>
      </c>
      <c r="Q108" s="5">
        <f t="shared" si="30"/>
        <v>0</v>
      </c>
      <c r="R108" s="5">
        <f t="shared" si="30"/>
        <v>0</v>
      </c>
      <c r="S108" s="5">
        <f t="shared" si="30"/>
        <v>0</v>
      </c>
      <c r="T108" s="5">
        <f t="shared" si="30"/>
        <v>0</v>
      </c>
      <c r="U108" s="13">
        <f t="shared" si="30"/>
        <v>0</v>
      </c>
    </row>
    <row r="109" spans="1:21" x14ac:dyDescent="0.25">
      <c r="A109" s="24"/>
      <c r="B109" s="32"/>
      <c r="C109" s="33"/>
      <c r="D109" s="33"/>
      <c r="E109" s="33"/>
      <c r="F109" s="33"/>
      <c r="G109" s="33"/>
      <c r="H109" s="33"/>
      <c r="I109" s="33"/>
      <c r="J109" s="34"/>
      <c r="K109" s="32"/>
      <c r="L109" s="33"/>
      <c r="M109" s="33"/>
      <c r="N109" s="33"/>
      <c r="O109" s="33"/>
      <c r="P109" s="33"/>
      <c r="Q109" s="33"/>
      <c r="R109" s="33"/>
      <c r="S109" s="33"/>
      <c r="T109" s="33"/>
      <c r="U109" s="34"/>
    </row>
    <row r="110" spans="1:21" x14ac:dyDescent="0.25">
      <c r="A110" s="22" t="s">
        <v>177</v>
      </c>
      <c r="B110" s="32"/>
      <c r="C110" s="33"/>
      <c r="D110" s="33"/>
      <c r="E110" s="33"/>
      <c r="F110" s="33"/>
      <c r="G110" s="33"/>
      <c r="H110" s="33"/>
      <c r="I110" s="33"/>
      <c r="J110" s="34"/>
      <c r="K110" s="32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x14ac:dyDescent="0.25">
      <c r="A111" s="25" t="s">
        <v>149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150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151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152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159</v>
      </c>
      <c r="B115" s="12">
        <f t="shared" ref="B115:J115" si="31">SUM(B111:B114)</f>
        <v>0</v>
      </c>
      <c r="C115" s="5">
        <f t="shared" si="31"/>
        <v>0</v>
      </c>
      <c r="D115" s="5">
        <f t="shared" si="31"/>
        <v>0</v>
      </c>
      <c r="E115" s="5">
        <f t="shared" si="31"/>
        <v>0</v>
      </c>
      <c r="F115" s="5">
        <f t="shared" si="31"/>
        <v>0</v>
      </c>
      <c r="G115" s="5">
        <f t="shared" si="31"/>
        <v>0</v>
      </c>
      <c r="H115" s="5">
        <f t="shared" si="31"/>
        <v>0</v>
      </c>
      <c r="I115" s="5">
        <f t="shared" si="31"/>
        <v>0</v>
      </c>
      <c r="J115" s="13">
        <f t="shared" si="31"/>
        <v>0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0</v>
      </c>
      <c r="N115" s="5">
        <f t="shared" si="32"/>
        <v>0</v>
      </c>
      <c r="O115" s="5">
        <f t="shared" si="32"/>
        <v>0</v>
      </c>
      <c r="P115" s="5">
        <f t="shared" si="32"/>
        <v>0</v>
      </c>
      <c r="Q115" s="5">
        <f t="shared" si="32"/>
        <v>0</v>
      </c>
      <c r="R115" s="5">
        <f t="shared" si="32"/>
        <v>0</v>
      </c>
      <c r="S115" s="5">
        <f t="shared" si="32"/>
        <v>0</v>
      </c>
      <c r="T115" s="5">
        <f t="shared" si="32"/>
        <v>0</v>
      </c>
      <c r="U115" s="13">
        <f t="shared" si="32"/>
        <v>0</v>
      </c>
    </row>
    <row r="116" spans="1:21" x14ac:dyDescent="0.25">
      <c r="A116" s="24"/>
      <c r="B116" s="32"/>
      <c r="C116" s="33"/>
      <c r="D116" s="33"/>
      <c r="E116" s="33"/>
      <c r="F116" s="33"/>
      <c r="G116" s="33"/>
      <c r="H116" s="33"/>
      <c r="I116" s="33"/>
      <c r="J116" s="34"/>
      <c r="K116" s="32"/>
      <c r="L116" s="33"/>
      <c r="M116" s="33"/>
      <c r="N116" s="33"/>
      <c r="O116" s="33"/>
      <c r="P116" s="33"/>
      <c r="Q116" s="33"/>
      <c r="R116" s="33"/>
      <c r="S116" s="33"/>
      <c r="T116" s="33"/>
      <c r="U116" s="34"/>
    </row>
    <row r="117" spans="1:21" x14ac:dyDescent="0.25">
      <c r="A117" s="22" t="s">
        <v>178</v>
      </c>
      <c r="B117" s="32"/>
      <c r="C117" s="33"/>
      <c r="D117" s="33"/>
      <c r="E117" s="33"/>
      <c r="F117" s="33"/>
      <c r="G117" s="33"/>
      <c r="H117" s="33"/>
      <c r="I117" s="33"/>
      <c r="J117" s="34"/>
      <c r="K117" s="32"/>
      <c r="L117" s="33"/>
      <c r="M117" s="33"/>
      <c r="N117" s="33"/>
      <c r="O117" s="33"/>
      <c r="P117" s="33"/>
      <c r="Q117" s="33"/>
      <c r="R117" s="33"/>
      <c r="S117" s="33"/>
      <c r="T117" s="33"/>
      <c r="U117" s="34"/>
    </row>
    <row r="118" spans="1:21" x14ac:dyDescent="0.25">
      <c r="A118" s="25" t="s">
        <v>149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2" t="s">
        <v>159</v>
      </c>
      <c r="B122" s="12">
        <f t="shared" ref="B122:J122" si="33">SUM(B118:B121)</f>
        <v>0</v>
      </c>
      <c r="C122" s="5">
        <f t="shared" si="33"/>
        <v>0</v>
      </c>
      <c r="D122" s="5">
        <f t="shared" si="33"/>
        <v>0</v>
      </c>
      <c r="E122" s="5">
        <f t="shared" si="33"/>
        <v>0</v>
      </c>
      <c r="F122" s="5">
        <f t="shared" si="33"/>
        <v>0</v>
      </c>
      <c r="G122" s="5">
        <f t="shared" si="33"/>
        <v>0</v>
      </c>
      <c r="H122" s="5">
        <f t="shared" si="33"/>
        <v>0</v>
      </c>
      <c r="I122" s="5">
        <f t="shared" si="33"/>
        <v>0</v>
      </c>
      <c r="J122" s="13">
        <f t="shared" si="33"/>
        <v>0</v>
      </c>
      <c r="K122" s="12">
        <f t="shared" ref="K122:U122" si="34">SUM(K118:K121)</f>
        <v>0</v>
      </c>
      <c r="L122" s="5">
        <f t="shared" si="34"/>
        <v>0</v>
      </c>
      <c r="M122" s="5">
        <f t="shared" si="34"/>
        <v>0</v>
      </c>
      <c r="N122" s="5">
        <f t="shared" si="34"/>
        <v>0</v>
      </c>
      <c r="O122" s="5">
        <f t="shared" si="34"/>
        <v>0</v>
      </c>
      <c r="P122" s="5">
        <f t="shared" si="34"/>
        <v>0</v>
      </c>
      <c r="Q122" s="5">
        <f t="shared" si="34"/>
        <v>0</v>
      </c>
      <c r="R122" s="5">
        <f t="shared" si="34"/>
        <v>0</v>
      </c>
      <c r="S122" s="5">
        <f t="shared" si="34"/>
        <v>0</v>
      </c>
      <c r="T122" s="5">
        <f t="shared" si="34"/>
        <v>0</v>
      </c>
      <c r="U122" s="13">
        <f t="shared" si="34"/>
        <v>0</v>
      </c>
    </row>
    <row r="123" spans="1:21" x14ac:dyDescent="0.25">
      <c r="A123" s="24"/>
      <c r="B123" s="32"/>
      <c r="C123" s="33"/>
      <c r="D123" s="33"/>
      <c r="E123" s="33"/>
      <c r="F123" s="33"/>
      <c r="G123" s="33"/>
      <c r="H123" s="33"/>
      <c r="I123" s="33"/>
      <c r="J123" s="34"/>
      <c r="K123" s="32"/>
      <c r="L123" s="33"/>
      <c r="M123" s="33"/>
      <c r="N123" s="33"/>
      <c r="O123" s="33"/>
      <c r="P123" s="33"/>
      <c r="Q123" s="33"/>
      <c r="R123" s="33"/>
      <c r="S123" s="33"/>
      <c r="T123" s="33"/>
      <c r="U123" s="34"/>
    </row>
    <row r="124" spans="1:21" x14ac:dyDescent="0.25">
      <c r="A124" s="22" t="s">
        <v>179</v>
      </c>
      <c r="B124" s="32"/>
      <c r="C124" s="33"/>
      <c r="D124" s="33"/>
      <c r="E124" s="33"/>
      <c r="F124" s="33"/>
      <c r="G124" s="33"/>
      <c r="H124" s="33"/>
      <c r="I124" s="33"/>
      <c r="J124" s="34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4"/>
    </row>
    <row r="125" spans="1:21" x14ac:dyDescent="0.25">
      <c r="A125" s="25" t="s">
        <v>149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159</v>
      </c>
      <c r="B129" s="12">
        <f t="shared" ref="B129:J129" si="35">SUM(B125:B128)</f>
        <v>0</v>
      </c>
      <c r="C129" s="5">
        <f t="shared" si="35"/>
        <v>0</v>
      </c>
      <c r="D129" s="5">
        <f t="shared" si="35"/>
        <v>0</v>
      </c>
      <c r="E129" s="5">
        <f t="shared" si="35"/>
        <v>0</v>
      </c>
      <c r="F129" s="5">
        <f t="shared" si="35"/>
        <v>0</v>
      </c>
      <c r="G129" s="5">
        <f t="shared" si="35"/>
        <v>0</v>
      </c>
      <c r="H129" s="5">
        <f t="shared" si="35"/>
        <v>0</v>
      </c>
      <c r="I129" s="5">
        <f t="shared" si="35"/>
        <v>0</v>
      </c>
      <c r="J129" s="13">
        <f t="shared" si="35"/>
        <v>0</v>
      </c>
      <c r="K129" s="12">
        <f t="shared" ref="K129:U129" si="36">SUM(K125:K128)</f>
        <v>0</v>
      </c>
      <c r="L129" s="5">
        <f t="shared" si="36"/>
        <v>0</v>
      </c>
      <c r="M129" s="5">
        <f t="shared" si="36"/>
        <v>0</v>
      </c>
      <c r="N129" s="5">
        <f t="shared" si="36"/>
        <v>0</v>
      </c>
      <c r="O129" s="5">
        <f t="shared" si="36"/>
        <v>0</v>
      </c>
      <c r="P129" s="5">
        <f t="shared" si="36"/>
        <v>0</v>
      </c>
      <c r="Q129" s="5">
        <f t="shared" si="36"/>
        <v>0</v>
      </c>
      <c r="R129" s="5">
        <f t="shared" si="36"/>
        <v>0</v>
      </c>
      <c r="S129" s="5">
        <f t="shared" si="36"/>
        <v>0</v>
      </c>
      <c r="T129" s="5">
        <f t="shared" si="36"/>
        <v>0</v>
      </c>
      <c r="U129" s="13">
        <f t="shared" si="36"/>
        <v>0</v>
      </c>
    </row>
    <row r="130" spans="1:21" x14ac:dyDescent="0.25">
      <c r="A130" s="24"/>
      <c r="B130" s="32"/>
      <c r="C130" s="33"/>
      <c r="D130" s="33"/>
      <c r="E130" s="33"/>
      <c r="F130" s="33"/>
      <c r="G130" s="33"/>
      <c r="H130" s="33"/>
      <c r="I130" s="33"/>
      <c r="J130" s="34"/>
      <c r="K130" s="32"/>
      <c r="L130" s="33"/>
      <c r="M130" s="33"/>
      <c r="N130" s="33"/>
      <c r="O130" s="33"/>
      <c r="P130" s="33"/>
      <c r="Q130" s="33"/>
      <c r="R130" s="33"/>
      <c r="S130" s="33"/>
      <c r="T130" s="33"/>
      <c r="U130" s="34"/>
    </row>
    <row r="131" spans="1:21" x14ac:dyDescent="0.25">
      <c r="A131" s="22" t="s">
        <v>180</v>
      </c>
      <c r="B131" s="32"/>
      <c r="C131" s="33"/>
      <c r="D131" s="33"/>
      <c r="E131" s="33"/>
      <c r="F131" s="33"/>
      <c r="G131" s="33"/>
      <c r="H131" s="33"/>
      <c r="I131" s="33"/>
      <c r="J131" s="34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4"/>
    </row>
    <row r="132" spans="1:21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159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2"/>
      <c r="C137" s="33"/>
      <c r="D137" s="33"/>
      <c r="E137" s="33"/>
      <c r="F137" s="33"/>
      <c r="G137" s="33"/>
      <c r="H137" s="33"/>
      <c r="I137" s="33"/>
      <c r="J137" s="34"/>
      <c r="K137" s="32"/>
      <c r="L137" s="33"/>
      <c r="M137" s="33"/>
      <c r="N137" s="33"/>
      <c r="O137" s="33"/>
      <c r="P137" s="33"/>
      <c r="Q137" s="33"/>
      <c r="R137" s="33"/>
      <c r="S137" s="33"/>
      <c r="T137" s="33"/>
      <c r="U137" s="34"/>
    </row>
    <row r="138" spans="1:21" x14ac:dyDescent="0.25">
      <c r="A138" s="22" t="s">
        <v>181</v>
      </c>
      <c r="B138" s="32"/>
      <c r="C138" s="33"/>
      <c r="D138" s="33"/>
      <c r="E138" s="33"/>
      <c r="F138" s="33"/>
      <c r="G138" s="33"/>
      <c r="H138" s="33"/>
      <c r="I138" s="33"/>
      <c r="J138" s="34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4"/>
    </row>
    <row r="139" spans="1:21" x14ac:dyDescent="0.25">
      <c r="A139" s="25" t="s">
        <v>149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15">
        <v>0</v>
      </c>
      <c r="K140" s="14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15">
        <v>0</v>
      </c>
    </row>
    <row r="141" spans="1:21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15">
        <v>0</v>
      </c>
      <c r="K141" s="14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15">
        <v>0</v>
      </c>
    </row>
    <row r="142" spans="1:21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15">
        <v>0</v>
      </c>
      <c r="K142" s="14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15">
        <v>0</v>
      </c>
    </row>
    <row r="143" spans="1:21" x14ac:dyDescent="0.25">
      <c r="A143" s="22" t="s">
        <v>159</v>
      </c>
      <c r="B143" s="12">
        <f t="shared" ref="B143:J143" si="39">SUM(B139:B142)</f>
        <v>0</v>
      </c>
      <c r="C143" s="5">
        <f t="shared" si="39"/>
        <v>0</v>
      </c>
      <c r="D143" s="5">
        <f t="shared" si="39"/>
        <v>0</v>
      </c>
      <c r="E143" s="5">
        <f t="shared" si="39"/>
        <v>0</v>
      </c>
      <c r="F143" s="5">
        <f t="shared" si="39"/>
        <v>0</v>
      </c>
      <c r="G143" s="5">
        <f t="shared" si="39"/>
        <v>0</v>
      </c>
      <c r="H143" s="5">
        <f t="shared" si="39"/>
        <v>0</v>
      </c>
      <c r="I143" s="5">
        <f t="shared" si="39"/>
        <v>0</v>
      </c>
      <c r="J143" s="13">
        <f t="shared" si="39"/>
        <v>0</v>
      </c>
      <c r="K143" s="12">
        <f t="shared" ref="K143:U143" si="40">SUM(K139:K142)</f>
        <v>0</v>
      </c>
      <c r="L143" s="5">
        <f t="shared" si="40"/>
        <v>0</v>
      </c>
      <c r="M143" s="5">
        <f t="shared" si="40"/>
        <v>0</v>
      </c>
      <c r="N143" s="5">
        <f t="shared" si="40"/>
        <v>0</v>
      </c>
      <c r="O143" s="5">
        <f t="shared" si="40"/>
        <v>0</v>
      </c>
      <c r="P143" s="5">
        <f t="shared" si="40"/>
        <v>0</v>
      </c>
      <c r="Q143" s="5">
        <f t="shared" si="40"/>
        <v>0</v>
      </c>
      <c r="R143" s="5">
        <f t="shared" si="40"/>
        <v>0</v>
      </c>
      <c r="S143" s="5">
        <f t="shared" si="40"/>
        <v>0</v>
      </c>
      <c r="T143" s="5">
        <f t="shared" si="40"/>
        <v>0</v>
      </c>
      <c r="U143" s="13">
        <f t="shared" si="40"/>
        <v>0</v>
      </c>
    </row>
    <row r="144" spans="1:21" x14ac:dyDescent="0.25">
      <c r="A144" s="24"/>
      <c r="B144" s="32"/>
      <c r="C144" s="33"/>
      <c r="D144" s="33"/>
      <c r="E144" s="33"/>
      <c r="F144" s="33"/>
      <c r="G144" s="33"/>
      <c r="H144" s="33"/>
      <c r="I144" s="33"/>
      <c r="J144" s="34"/>
      <c r="K144" s="32"/>
      <c r="L144" s="33"/>
      <c r="M144" s="33"/>
      <c r="N144" s="33"/>
      <c r="O144" s="33"/>
      <c r="P144" s="33"/>
      <c r="Q144" s="33"/>
      <c r="R144" s="33"/>
      <c r="S144" s="33"/>
      <c r="T144" s="33"/>
      <c r="U144" s="34"/>
    </row>
    <row r="145" spans="1:21" x14ac:dyDescent="0.25">
      <c r="A145" s="22" t="s">
        <v>182</v>
      </c>
      <c r="B145" s="32"/>
      <c r="C145" s="33"/>
      <c r="D145" s="33"/>
      <c r="E145" s="33"/>
      <c r="F145" s="33"/>
      <c r="G145" s="33"/>
      <c r="H145" s="33"/>
      <c r="I145" s="33"/>
      <c r="J145" s="34"/>
      <c r="K145" s="32"/>
      <c r="L145" s="33"/>
      <c r="M145" s="33"/>
      <c r="N145" s="33"/>
      <c r="O145" s="33"/>
      <c r="P145" s="33"/>
      <c r="Q145" s="33"/>
      <c r="R145" s="33"/>
      <c r="S145" s="33"/>
      <c r="T145" s="33"/>
      <c r="U145" s="34"/>
    </row>
    <row r="146" spans="1:21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159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0</v>
      </c>
      <c r="H150" s="5">
        <f t="shared" si="41"/>
        <v>0</v>
      </c>
      <c r="I150" s="5">
        <f t="shared" si="41"/>
        <v>0</v>
      </c>
      <c r="J150" s="13">
        <f t="shared" si="41"/>
        <v>0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2"/>
      <c r="C151" s="33"/>
      <c r="D151" s="33"/>
      <c r="E151" s="33"/>
      <c r="F151" s="33"/>
      <c r="G151" s="33"/>
      <c r="H151" s="33"/>
      <c r="I151" s="33"/>
      <c r="J151" s="34"/>
      <c r="K151" s="32"/>
      <c r="L151" s="33"/>
      <c r="M151" s="33"/>
      <c r="N151" s="33"/>
      <c r="O151" s="33"/>
      <c r="P151" s="33"/>
      <c r="Q151" s="33"/>
      <c r="R151" s="33"/>
      <c r="S151" s="33"/>
      <c r="T151" s="33"/>
      <c r="U151" s="34"/>
    </row>
    <row r="152" spans="1:21" x14ac:dyDescent="0.25">
      <c r="A152" s="22" t="s">
        <v>183</v>
      </c>
      <c r="B152" s="32"/>
      <c r="C152" s="33"/>
      <c r="D152" s="33"/>
      <c r="E152" s="33"/>
      <c r="F152" s="33"/>
      <c r="G152" s="33"/>
      <c r="H152" s="33"/>
      <c r="I152" s="33"/>
      <c r="J152" s="34"/>
      <c r="K152" s="32"/>
      <c r="L152" s="33"/>
      <c r="M152" s="33"/>
      <c r="N152" s="33"/>
      <c r="O152" s="33"/>
      <c r="P152" s="33"/>
      <c r="Q152" s="33"/>
      <c r="R152" s="33"/>
      <c r="S152" s="33"/>
      <c r="T152" s="33"/>
      <c r="U152" s="34"/>
    </row>
    <row r="153" spans="1:21" x14ac:dyDescent="0.25">
      <c r="A153" s="25" t="s">
        <v>149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150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151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152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15">
        <v>0</v>
      </c>
      <c r="K156" s="14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15">
        <v>0</v>
      </c>
    </row>
    <row r="157" spans="1:21" x14ac:dyDescent="0.25">
      <c r="A157" s="22" t="s">
        <v>159</v>
      </c>
      <c r="B157" s="12">
        <f t="shared" ref="B157:J157" si="43">SUM(B153:B156)</f>
        <v>0</v>
      </c>
      <c r="C157" s="5">
        <f t="shared" si="43"/>
        <v>0</v>
      </c>
      <c r="D157" s="5">
        <f t="shared" si="43"/>
        <v>0</v>
      </c>
      <c r="E157" s="5">
        <f t="shared" si="43"/>
        <v>0</v>
      </c>
      <c r="F157" s="5">
        <f t="shared" si="43"/>
        <v>0</v>
      </c>
      <c r="G157" s="5">
        <f t="shared" si="43"/>
        <v>0</v>
      </c>
      <c r="H157" s="5">
        <f t="shared" si="43"/>
        <v>0</v>
      </c>
      <c r="I157" s="5">
        <f t="shared" si="43"/>
        <v>0</v>
      </c>
      <c r="J157" s="13">
        <f t="shared" si="43"/>
        <v>0</v>
      </c>
      <c r="K157" s="12">
        <f t="shared" ref="K157:U157" si="44">SUM(K153:K156)</f>
        <v>0</v>
      </c>
      <c r="L157" s="5">
        <f t="shared" si="44"/>
        <v>0</v>
      </c>
      <c r="M157" s="5">
        <f t="shared" si="44"/>
        <v>0</v>
      </c>
      <c r="N157" s="5">
        <f t="shared" si="44"/>
        <v>0</v>
      </c>
      <c r="O157" s="5">
        <f t="shared" si="44"/>
        <v>0</v>
      </c>
      <c r="P157" s="5">
        <f t="shared" si="44"/>
        <v>0</v>
      </c>
      <c r="Q157" s="5">
        <f t="shared" si="44"/>
        <v>0</v>
      </c>
      <c r="R157" s="5">
        <f t="shared" si="44"/>
        <v>0</v>
      </c>
      <c r="S157" s="5">
        <f t="shared" si="44"/>
        <v>0</v>
      </c>
      <c r="T157" s="5">
        <f t="shared" si="44"/>
        <v>0</v>
      </c>
      <c r="U157" s="13">
        <f t="shared" si="44"/>
        <v>0</v>
      </c>
    </row>
    <row r="158" spans="1:21" x14ac:dyDescent="0.25">
      <c r="A158" s="24"/>
      <c r="B158" s="32"/>
      <c r="C158" s="33"/>
      <c r="D158" s="33"/>
      <c r="E158" s="33"/>
      <c r="F158" s="33"/>
      <c r="G158" s="33"/>
      <c r="H158" s="33"/>
      <c r="I158" s="33"/>
      <c r="J158" s="34"/>
      <c r="K158" s="32"/>
      <c r="L158" s="33"/>
      <c r="M158" s="33"/>
      <c r="N158" s="33"/>
      <c r="O158" s="33"/>
      <c r="P158" s="33"/>
      <c r="Q158" s="33"/>
      <c r="R158" s="33"/>
      <c r="S158" s="33"/>
      <c r="T158" s="33"/>
      <c r="U158" s="34"/>
    </row>
    <row r="159" spans="1:21" x14ac:dyDescent="0.25">
      <c r="A159" s="22" t="s">
        <v>184</v>
      </c>
      <c r="B159" s="32"/>
      <c r="C159" s="33"/>
      <c r="D159" s="33"/>
      <c r="E159" s="33"/>
      <c r="F159" s="33"/>
      <c r="G159" s="33"/>
      <c r="H159" s="33"/>
      <c r="I159" s="33"/>
      <c r="J159" s="34"/>
      <c r="K159" s="32"/>
      <c r="L159" s="33"/>
      <c r="M159" s="33"/>
      <c r="N159" s="33"/>
      <c r="O159" s="33"/>
      <c r="P159" s="33"/>
      <c r="Q159" s="33"/>
      <c r="R159" s="33"/>
      <c r="S159" s="33"/>
      <c r="T159" s="33"/>
      <c r="U159" s="34"/>
    </row>
    <row r="160" spans="1:21" x14ac:dyDescent="0.25">
      <c r="A160" s="25" t="s">
        <v>149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159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2"/>
      <c r="C165" s="33"/>
      <c r="D165" s="33"/>
      <c r="E165" s="33"/>
      <c r="F165" s="33"/>
      <c r="G165" s="33"/>
      <c r="H165" s="33"/>
      <c r="I165" s="33"/>
      <c r="J165" s="34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4"/>
    </row>
    <row r="166" spans="1:21" x14ac:dyDescent="0.25">
      <c r="A166" s="22" t="s">
        <v>185</v>
      </c>
      <c r="B166" s="32"/>
      <c r="C166" s="33"/>
      <c r="D166" s="33"/>
      <c r="E166" s="33"/>
      <c r="F166" s="33"/>
      <c r="G166" s="33"/>
      <c r="H166" s="33"/>
      <c r="I166" s="33"/>
      <c r="J166" s="34"/>
      <c r="K166" s="32"/>
      <c r="L166" s="33"/>
      <c r="M166" s="33"/>
      <c r="N166" s="33"/>
      <c r="O166" s="33"/>
      <c r="P166" s="33"/>
      <c r="Q166" s="33"/>
      <c r="R166" s="33"/>
      <c r="S166" s="33"/>
      <c r="T166" s="33"/>
      <c r="U166" s="34"/>
    </row>
    <row r="167" spans="1:21" x14ac:dyDescent="0.25">
      <c r="A167" s="25" t="s">
        <v>149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2" t="s">
        <v>159</v>
      </c>
      <c r="B171" s="12">
        <f t="shared" ref="B171:U171" si="47">SUM(B167:B170)</f>
        <v>0</v>
      </c>
      <c r="C171" s="5">
        <f t="shared" si="47"/>
        <v>0</v>
      </c>
      <c r="D171" s="5">
        <f t="shared" si="47"/>
        <v>0</v>
      </c>
      <c r="E171" s="5">
        <f t="shared" si="47"/>
        <v>0</v>
      </c>
      <c r="F171" s="5">
        <f t="shared" si="47"/>
        <v>0</v>
      </c>
      <c r="G171" s="5">
        <f t="shared" si="47"/>
        <v>0</v>
      </c>
      <c r="H171" s="5">
        <f t="shared" si="47"/>
        <v>0</v>
      </c>
      <c r="I171" s="5">
        <f t="shared" si="47"/>
        <v>0</v>
      </c>
      <c r="J171" s="13">
        <f t="shared" si="47"/>
        <v>0</v>
      </c>
      <c r="K171" s="12">
        <f t="shared" si="47"/>
        <v>0</v>
      </c>
      <c r="L171" s="5">
        <f t="shared" si="47"/>
        <v>0</v>
      </c>
      <c r="M171" s="5">
        <f t="shared" si="47"/>
        <v>0</v>
      </c>
      <c r="N171" s="5">
        <f t="shared" si="47"/>
        <v>0</v>
      </c>
      <c r="O171" s="5">
        <f t="shared" si="47"/>
        <v>0</v>
      </c>
      <c r="P171" s="5">
        <f t="shared" si="47"/>
        <v>0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0</v>
      </c>
    </row>
    <row r="172" spans="1:21" x14ac:dyDescent="0.25">
      <c r="A172" s="24"/>
      <c r="B172" s="32"/>
      <c r="C172" s="33"/>
      <c r="D172" s="33"/>
      <c r="E172" s="33"/>
      <c r="F172" s="33"/>
      <c r="G172" s="33"/>
      <c r="H172" s="33"/>
      <c r="I172" s="33"/>
      <c r="J172" s="34"/>
      <c r="K172" s="32"/>
      <c r="L172" s="33"/>
      <c r="M172" s="33"/>
      <c r="N172" s="33"/>
      <c r="O172" s="33"/>
      <c r="P172" s="33"/>
      <c r="Q172" s="33"/>
      <c r="R172" s="33"/>
      <c r="S172" s="33"/>
      <c r="T172" s="33"/>
      <c r="U172" s="34"/>
    </row>
    <row r="173" spans="1:21" x14ac:dyDescent="0.25">
      <c r="A173" s="22" t="s">
        <v>186</v>
      </c>
      <c r="B173" s="32"/>
      <c r="C173" s="33"/>
      <c r="D173" s="33"/>
      <c r="E173" s="33"/>
      <c r="F173" s="33"/>
      <c r="G173" s="33"/>
      <c r="H173" s="33"/>
      <c r="I173" s="33"/>
      <c r="J173" s="34"/>
      <c r="K173" s="32"/>
      <c r="L173" s="33"/>
      <c r="M173" s="33"/>
      <c r="N173" s="33"/>
      <c r="O173" s="33"/>
      <c r="P173" s="33"/>
      <c r="Q173" s="33"/>
      <c r="R173" s="33"/>
      <c r="S173" s="33"/>
      <c r="T173" s="33"/>
      <c r="U173" s="34"/>
    </row>
    <row r="174" spans="1:21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159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2"/>
      <c r="C179" s="33"/>
      <c r="D179" s="33"/>
      <c r="E179" s="33"/>
      <c r="F179" s="33"/>
      <c r="G179" s="33"/>
      <c r="H179" s="33"/>
      <c r="I179" s="33"/>
      <c r="J179" s="34"/>
      <c r="K179" s="32"/>
      <c r="L179" s="33"/>
      <c r="M179" s="33"/>
      <c r="N179" s="33"/>
      <c r="O179" s="33"/>
      <c r="P179" s="33"/>
      <c r="Q179" s="33"/>
      <c r="R179" s="33"/>
      <c r="S179" s="33"/>
      <c r="T179" s="33"/>
      <c r="U179" s="34"/>
    </row>
    <row r="180" spans="1:21" x14ac:dyDescent="0.25">
      <c r="A180" s="22" t="s">
        <v>187</v>
      </c>
      <c r="B180" s="32"/>
      <c r="C180" s="33"/>
      <c r="D180" s="33"/>
      <c r="E180" s="33"/>
      <c r="F180" s="33"/>
      <c r="G180" s="33"/>
      <c r="H180" s="33"/>
      <c r="I180" s="33"/>
      <c r="J180" s="34"/>
      <c r="K180" s="32"/>
      <c r="L180" s="33"/>
      <c r="M180" s="33"/>
      <c r="N180" s="33"/>
      <c r="O180" s="33"/>
      <c r="P180" s="33"/>
      <c r="Q180" s="33"/>
      <c r="R180" s="33"/>
      <c r="S180" s="33"/>
      <c r="T180" s="33"/>
      <c r="U180" s="34"/>
    </row>
    <row r="181" spans="1:21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159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2"/>
      <c r="C186" s="33"/>
      <c r="D186" s="33"/>
      <c r="E186" s="33"/>
      <c r="F186" s="33"/>
      <c r="G186" s="33"/>
      <c r="H186" s="33"/>
      <c r="I186" s="33"/>
      <c r="J186" s="34"/>
      <c r="K186" s="32"/>
      <c r="L186" s="33"/>
      <c r="M186" s="33"/>
      <c r="N186" s="33"/>
      <c r="O186" s="33"/>
      <c r="P186" s="33"/>
      <c r="Q186" s="33"/>
      <c r="R186" s="33"/>
      <c r="S186" s="33"/>
      <c r="T186" s="33"/>
      <c r="U186" s="34"/>
    </row>
    <row r="187" spans="1:21" x14ac:dyDescent="0.25">
      <c r="A187" s="22" t="s">
        <v>188</v>
      </c>
      <c r="B187" s="32"/>
      <c r="C187" s="33"/>
      <c r="D187" s="33"/>
      <c r="E187" s="33"/>
      <c r="F187" s="33"/>
      <c r="G187" s="33"/>
      <c r="H187" s="33"/>
      <c r="I187" s="33"/>
      <c r="J187" s="34"/>
      <c r="K187" s="32"/>
      <c r="L187" s="33"/>
      <c r="M187" s="33"/>
      <c r="N187" s="33"/>
      <c r="O187" s="33"/>
      <c r="P187" s="33"/>
      <c r="Q187" s="33"/>
      <c r="R187" s="33"/>
      <c r="S187" s="33"/>
      <c r="T187" s="33"/>
      <c r="U187" s="34"/>
    </row>
    <row r="188" spans="1:21" x14ac:dyDescent="0.25">
      <c r="A188" s="25" t="s">
        <v>149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159</v>
      </c>
      <c r="B192" s="12">
        <f t="shared" ref="B192:J192" si="52">SUM(B188:B191)</f>
        <v>0</v>
      </c>
      <c r="C192" s="5">
        <f t="shared" si="52"/>
        <v>0</v>
      </c>
      <c r="D192" s="5">
        <f t="shared" si="52"/>
        <v>0</v>
      </c>
      <c r="E192" s="5">
        <f t="shared" si="52"/>
        <v>0</v>
      </c>
      <c r="F192" s="5">
        <f t="shared" si="52"/>
        <v>0</v>
      </c>
      <c r="G192" s="5">
        <f t="shared" si="52"/>
        <v>0</v>
      </c>
      <c r="H192" s="5">
        <f t="shared" si="52"/>
        <v>0</v>
      </c>
      <c r="I192" s="5">
        <f t="shared" si="52"/>
        <v>0</v>
      </c>
      <c r="J192" s="13">
        <f t="shared" si="52"/>
        <v>0</v>
      </c>
      <c r="K192" s="12">
        <f t="shared" ref="K192:U192" si="53">SUM(K188:K191)</f>
        <v>0</v>
      </c>
      <c r="L192" s="5">
        <f t="shared" si="53"/>
        <v>0</v>
      </c>
      <c r="M192" s="5">
        <f t="shared" si="53"/>
        <v>0</v>
      </c>
      <c r="N192" s="5">
        <f t="shared" si="53"/>
        <v>0</v>
      </c>
      <c r="O192" s="5">
        <f t="shared" si="53"/>
        <v>0</v>
      </c>
      <c r="P192" s="5">
        <f t="shared" si="53"/>
        <v>0</v>
      </c>
      <c r="Q192" s="5">
        <f t="shared" si="53"/>
        <v>0</v>
      </c>
      <c r="R192" s="5">
        <f t="shared" si="53"/>
        <v>0</v>
      </c>
      <c r="S192" s="5">
        <f t="shared" si="53"/>
        <v>0</v>
      </c>
      <c r="T192" s="5">
        <f t="shared" si="53"/>
        <v>0</v>
      </c>
      <c r="U192" s="13">
        <f t="shared" si="53"/>
        <v>0</v>
      </c>
    </row>
    <row r="193" spans="1:21" x14ac:dyDescent="0.25">
      <c r="A193" s="24"/>
      <c r="B193" s="12"/>
      <c r="C193" s="5"/>
      <c r="D193" s="5"/>
      <c r="E193" s="5"/>
      <c r="F193" s="5"/>
      <c r="G193" s="5"/>
      <c r="H193" s="5"/>
      <c r="I193" s="5"/>
      <c r="J193" s="13"/>
      <c r="K193" s="12"/>
      <c r="L193" s="5"/>
      <c r="M193" s="5"/>
      <c r="N193" s="5"/>
      <c r="O193" s="5"/>
      <c r="P193" s="5"/>
      <c r="Q193" s="5"/>
      <c r="R193" s="5"/>
      <c r="S193" s="5"/>
      <c r="T193" s="5"/>
      <c r="U193" s="13"/>
    </row>
    <row r="194" spans="1:21" x14ac:dyDescent="0.25">
      <c r="A194" s="22" t="s">
        <v>189</v>
      </c>
      <c r="B194" s="32"/>
      <c r="C194" s="33"/>
      <c r="D194" s="33"/>
      <c r="E194" s="33"/>
      <c r="F194" s="33"/>
      <c r="G194" s="33"/>
      <c r="H194" s="33"/>
      <c r="I194" s="33"/>
      <c r="J194" s="34"/>
      <c r="K194" s="32"/>
      <c r="L194" s="33"/>
      <c r="M194" s="33"/>
      <c r="N194" s="33"/>
      <c r="O194" s="33"/>
      <c r="P194" s="33"/>
      <c r="Q194" s="33"/>
      <c r="R194" s="33"/>
      <c r="S194" s="33"/>
      <c r="T194" s="33"/>
      <c r="U194" s="34"/>
    </row>
    <row r="195" spans="1:21" x14ac:dyDescent="0.25">
      <c r="A195" s="25" t="s">
        <v>149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150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151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152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2" t="s">
        <v>159</v>
      </c>
      <c r="B199" s="12">
        <f t="shared" ref="B199:J199" si="54">SUM(B195:B198)</f>
        <v>0</v>
      </c>
      <c r="C199" s="5">
        <f t="shared" si="54"/>
        <v>0</v>
      </c>
      <c r="D199" s="5">
        <f t="shared" si="54"/>
        <v>0</v>
      </c>
      <c r="E199" s="5">
        <f t="shared" si="54"/>
        <v>0</v>
      </c>
      <c r="F199" s="5">
        <f t="shared" si="54"/>
        <v>0</v>
      </c>
      <c r="G199" s="5">
        <f t="shared" si="54"/>
        <v>0</v>
      </c>
      <c r="H199" s="5">
        <f t="shared" si="54"/>
        <v>0</v>
      </c>
      <c r="I199" s="5">
        <f t="shared" si="54"/>
        <v>0</v>
      </c>
      <c r="J199" s="13">
        <f t="shared" si="54"/>
        <v>0</v>
      </c>
      <c r="K199" s="12">
        <f t="shared" ref="K199:U199" si="55">SUM(K195:K198)</f>
        <v>0</v>
      </c>
      <c r="L199" s="5">
        <f t="shared" si="55"/>
        <v>0</v>
      </c>
      <c r="M199" s="5">
        <f t="shared" si="55"/>
        <v>0</v>
      </c>
      <c r="N199" s="5">
        <f t="shared" si="55"/>
        <v>0</v>
      </c>
      <c r="O199" s="5">
        <f t="shared" si="55"/>
        <v>0</v>
      </c>
      <c r="P199" s="5">
        <f t="shared" si="55"/>
        <v>0</v>
      </c>
      <c r="Q199" s="5">
        <f t="shared" si="55"/>
        <v>0</v>
      </c>
      <c r="R199" s="5">
        <f t="shared" si="55"/>
        <v>0</v>
      </c>
      <c r="S199" s="5">
        <f t="shared" si="55"/>
        <v>0</v>
      </c>
      <c r="T199" s="5">
        <f t="shared" si="55"/>
        <v>0</v>
      </c>
      <c r="U199" s="13">
        <f t="shared" si="55"/>
        <v>0</v>
      </c>
    </row>
    <row r="200" spans="1:21" x14ac:dyDescent="0.25">
      <c r="A200" s="24"/>
      <c r="B200" s="32"/>
      <c r="C200" s="33"/>
      <c r="D200" s="33"/>
      <c r="E200" s="33"/>
      <c r="F200" s="33"/>
      <c r="G200" s="33"/>
      <c r="H200" s="33"/>
      <c r="I200" s="33"/>
      <c r="J200" s="34"/>
      <c r="K200" s="32"/>
      <c r="L200" s="33"/>
      <c r="M200" s="33"/>
      <c r="N200" s="33"/>
      <c r="O200" s="33"/>
      <c r="P200" s="33"/>
      <c r="Q200" s="33"/>
      <c r="R200" s="33"/>
      <c r="S200" s="33"/>
      <c r="T200" s="33"/>
      <c r="U200" s="34"/>
    </row>
    <row r="201" spans="1:21" x14ac:dyDescent="0.25">
      <c r="A201" s="22" t="s">
        <v>190</v>
      </c>
      <c r="B201" s="32"/>
      <c r="C201" s="33"/>
      <c r="D201" s="33"/>
      <c r="E201" s="33"/>
      <c r="F201" s="33"/>
      <c r="G201" s="33"/>
      <c r="H201" s="33"/>
      <c r="I201" s="33"/>
      <c r="J201" s="34"/>
      <c r="K201" s="32"/>
      <c r="L201" s="33"/>
      <c r="M201" s="33"/>
      <c r="N201" s="33"/>
      <c r="O201" s="33"/>
      <c r="P201" s="33"/>
      <c r="Q201" s="33"/>
      <c r="R201" s="33"/>
      <c r="S201" s="33"/>
      <c r="T201" s="33"/>
      <c r="U201" s="34"/>
    </row>
    <row r="202" spans="1:21" x14ac:dyDescent="0.25">
      <c r="A202" s="25" t="s">
        <v>149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15">
        <v>0</v>
      </c>
      <c r="K202" s="14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15">
        <v>0</v>
      </c>
    </row>
    <row r="203" spans="1:21" x14ac:dyDescent="0.25">
      <c r="A203" s="25" t="s">
        <v>150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151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152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2" t="s">
        <v>159</v>
      </c>
      <c r="B206" s="12">
        <f t="shared" ref="B206:J206" si="56">SUM(B202:B205)</f>
        <v>0</v>
      </c>
      <c r="C206" s="5">
        <f t="shared" si="56"/>
        <v>0</v>
      </c>
      <c r="D206" s="5">
        <f t="shared" si="56"/>
        <v>0</v>
      </c>
      <c r="E206" s="5">
        <f t="shared" si="56"/>
        <v>0</v>
      </c>
      <c r="F206" s="5">
        <f t="shared" si="56"/>
        <v>0</v>
      </c>
      <c r="G206" s="5">
        <f t="shared" si="56"/>
        <v>0</v>
      </c>
      <c r="H206" s="5">
        <f t="shared" si="56"/>
        <v>0</v>
      </c>
      <c r="I206" s="5">
        <f t="shared" si="56"/>
        <v>0</v>
      </c>
      <c r="J206" s="13">
        <f t="shared" si="56"/>
        <v>0</v>
      </c>
      <c r="K206" s="12">
        <f t="shared" ref="K206:U206" si="57">SUM(K202:K205)</f>
        <v>0</v>
      </c>
      <c r="L206" s="5">
        <f t="shared" si="57"/>
        <v>0</v>
      </c>
      <c r="M206" s="5">
        <f t="shared" si="57"/>
        <v>0</v>
      </c>
      <c r="N206" s="5">
        <f t="shared" si="57"/>
        <v>0</v>
      </c>
      <c r="O206" s="5">
        <f t="shared" si="57"/>
        <v>0</v>
      </c>
      <c r="P206" s="5">
        <f t="shared" si="57"/>
        <v>0</v>
      </c>
      <c r="Q206" s="5">
        <f t="shared" si="57"/>
        <v>0</v>
      </c>
      <c r="R206" s="5">
        <f t="shared" si="57"/>
        <v>0</v>
      </c>
      <c r="S206" s="5">
        <f t="shared" si="57"/>
        <v>0</v>
      </c>
      <c r="T206" s="5">
        <f t="shared" si="57"/>
        <v>0</v>
      </c>
      <c r="U206" s="13">
        <f t="shared" si="57"/>
        <v>0</v>
      </c>
    </row>
    <row r="207" spans="1:21" x14ac:dyDescent="0.25">
      <c r="A207" s="24"/>
      <c r="B207" s="32"/>
      <c r="C207" s="33"/>
      <c r="D207" s="33"/>
      <c r="E207" s="33"/>
      <c r="F207" s="33"/>
      <c r="G207" s="33"/>
      <c r="H207" s="33"/>
      <c r="I207" s="33"/>
      <c r="J207" s="34"/>
      <c r="K207" s="32"/>
      <c r="L207" s="33"/>
      <c r="M207" s="33"/>
      <c r="N207" s="33"/>
      <c r="O207" s="33"/>
      <c r="P207" s="33"/>
      <c r="Q207" s="33"/>
      <c r="R207" s="33"/>
      <c r="S207" s="33"/>
      <c r="T207" s="33"/>
      <c r="U207" s="34"/>
    </row>
    <row r="208" spans="1:21" x14ac:dyDescent="0.25">
      <c r="A208" s="22" t="s">
        <v>191</v>
      </c>
      <c r="B208" s="32"/>
      <c r="C208" s="33"/>
      <c r="D208" s="33"/>
      <c r="E208" s="33"/>
      <c r="F208" s="33"/>
      <c r="G208" s="33"/>
      <c r="H208" s="33"/>
      <c r="I208" s="33"/>
      <c r="J208" s="34"/>
      <c r="K208" s="32"/>
      <c r="L208" s="33"/>
      <c r="M208" s="33"/>
      <c r="N208" s="33"/>
      <c r="O208" s="33"/>
      <c r="P208" s="33"/>
      <c r="Q208" s="33"/>
      <c r="R208" s="33"/>
      <c r="S208" s="33"/>
      <c r="T208" s="33"/>
      <c r="U208" s="34"/>
    </row>
    <row r="209" spans="1:21" x14ac:dyDescent="0.25">
      <c r="A209" s="25" t="s">
        <v>149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15">
        <v>0</v>
      </c>
      <c r="K209" s="14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15">
        <v>0</v>
      </c>
    </row>
    <row r="210" spans="1:21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152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ht="15.75" thickBot="1" x14ac:dyDescent="0.3">
      <c r="A213" s="26" t="s">
        <v>159</v>
      </c>
      <c r="B213" s="16">
        <f t="shared" ref="B213:J213" si="58">SUM(B209:B212)</f>
        <v>0</v>
      </c>
      <c r="C213" s="21">
        <f t="shared" si="58"/>
        <v>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0</v>
      </c>
      <c r="H213" s="21">
        <f t="shared" si="58"/>
        <v>0</v>
      </c>
      <c r="I213" s="21">
        <f t="shared" si="58"/>
        <v>0</v>
      </c>
      <c r="J213" s="17">
        <f t="shared" si="58"/>
        <v>0</v>
      </c>
      <c r="K213" s="16">
        <f t="shared" ref="K213:U213" si="59">SUM(K209:K212)</f>
        <v>0</v>
      </c>
      <c r="L213" s="21">
        <f t="shared" si="59"/>
        <v>0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0</v>
      </c>
      <c r="Q213" s="21">
        <f t="shared" si="59"/>
        <v>0</v>
      </c>
      <c r="R213" s="21">
        <f t="shared" si="59"/>
        <v>0</v>
      </c>
      <c r="S213" s="21">
        <f t="shared" si="59"/>
        <v>0</v>
      </c>
      <c r="T213" s="21">
        <f t="shared" si="59"/>
        <v>0</v>
      </c>
      <c r="U213" s="17">
        <f t="shared" si="5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6" type="noConversion"/>
  <conditionalFormatting sqref="B1:U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213"/>
  <sheetViews>
    <sheetView showGridLines="0" workbookViewId="0"/>
  </sheetViews>
  <sheetFormatPr defaultRowHeight="15" x14ac:dyDescent="0.25"/>
  <cols>
    <col min="1" max="1" width="40.5703125" style="1" bestFit="1" customWidth="1"/>
    <col min="2" max="18" width="19.140625" style="44" customWidth="1"/>
    <col min="19" max="19" width="21.140625" style="44" customWidth="1"/>
    <col min="20" max="22" width="19.140625" style="44" customWidth="1"/>
    <col min="23" max="16384" width="9.140625" style="1"/>
  </cols>
  <sheetData>
    <row r="6" spans="1:22" ht="18" x14ac:dyDescent="0.25">
      <c r="A6" s="2" t="str">
        <f>Contents!A7</f>
        <v>Nevada Healthcare Quarterly Reports</v>
      </c>
    </row>
    <row r="7" spans="1:22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22" ht="18.75" x14ac:dyDescent="0.3">
      <c r="A8" s="42" t="s">
        <v>54</v>
      </c>
      <c r="B8" s="47"/>
      <c r="C8" s="45"/>
      <c r="D8" s="45"/>
      <c r="E8" s="45"/>
      <c r="F8" s="45"/>
      <c r="G8" s="45"/>
      <c r="H8" s="45"/>
    </row>
    <row r="9" spans="1:22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22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22" x14ac:dyDescent="0.25">
      <c r="A11" s="3"/>
      <c r="B11" s="45"/>
      <c r="C11" s="45"/>
      <c r="D11" s="45"/>
      <c r="E11" s="45"/>
      <c r="F11" s="45"/>
      <c r="G11" s="45"/>
      <c r="H11" s="45"/>
    </row>
    <row r="12" spans="1:22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22" s="48" customFormat="1" x14ac:dyDescent="0.25">
      <c r="A13" s="54" t="s">
        <v>19</v>
      </c>
      <c r="B13" s="51" t="s">
        <v>54</v>
      </c>
      <c r="C13" s="52"/>
      <c r="D13" s="52"/>
      <c r="E13" s="52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53"/>
    </row>
    <row r="14" spans="1:22" s="48" customFormat="1" ht="46.5" customHeight="1" thickBot="1" x14ac:dyDescent="0.3">
      <c r="A14" s="64"/>
      <c r="B14" s="10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 t="s">
        <v>60</v>
      </c>
      <c r="H14" s="4" t="s">
        <v>61</v>
      </c>
      <c r="I14" s="4" t="s">
        <v>62</v>
      </c>
      <c r="J14" s="4" t="s">
        <v>63</v>
      </c>
      <c r="K14" s="4" t="s">
        <v>64</v>
      </c>
      <c r="L14" s="4" t="s">
        <v>65</v>
      </c>
      <c r="M14" s="4" t="s">
        <v>66</v>
      </c>
      <c r="N14" s="4" t="s">
        <v>67</v>
      </c>
      <c r="O14" s="4" t="s">
        <v>68</v>
      </c>
      <c r="P14" s="4" t="s">
        <v>69</v>
      </c>
      <c r="Q14" s="4" t="s">
        <v>70</v>
      </c>
      <c r="R14" s="4" t="s">
        <v>71</v>
      </c>
      <c r="S14" s="4" t="s">
        <v>72</v>
      </c>
      <c r="T14" s="4" t="s">
        <v>73</v>
      </c>
      <c r="U14" s="4" t="s">
        <v>74</v>
      </c>
      <c r="V14" s="11" t="s">
        <v>35</v>
      </c>
    </row>
    <row r="15" spans="1:22" x14ac:dyDescent="0.25">
      <c r="A15" s="22" t="s">
        <v>160</v>
      </c>
      <c r="B15" s="12">
        <f t="shared" ref="B15:T15" si="0">SUM(B16:B17)</f>
        <v>252664607.61000001</v>
      </c>
      <c r="C15" s="5">
        <f t="shared" si="0"/>
        <v>34964746.07</v>
      </c>
      <c r="D15" s="5">
        <f t="shared" si="0"/>
        <v>10363653.4</v>
      </c>
      <c r="E15" s="5">
        <f t="shared" si="0"/>
        <v>32480972.689999998</v>
      </c>
      <c r="F15" s="5">
        <f t="shared" si="0"/>
        <v>2818810.1799999997</v>
      </c>
      <c r="G15" s="5">
        <f t="shared" si="0"/>
        <v>3030226.6900000004</v>
      </c>
      <c r="H15" s="5">
        <f t="shared" si="0"/>
        <v>340110.05</v>
      </c>
      <c r="I15" s="5">
        <f t="shared" si="0"/>
        <v>812416.09</v>
      </c>
      <c r="J15" s="5">
        <f t="shared" si="0"/>
        <v>45977404.93</v>
      </c>
      <c r="K15" s="5">
        <f t="shared" si="0"/>
        <v>3738995.8600000003</v>
      </c>
      <c r="L15" s="5">
        <f t="shared" si="0"/>
        <v>18645007.829999998</v>
      </c>
      <c r="M15" s="5">
        <f t="shared" si="0"/>
        <v>10011087.77</v>
      </c>
      <c r="N15" s="5">
        <f t="shared" si="0"/>
        <v>26396186.149999999</v>
      </c>
      <c r="O15" s="5">
        <f t="shared" si="0"/>
        <v>15123750.640000001</v>
      </c>
      <c r="P15" s="5">
        <f t="shared" si="0"/>
        <v>21729983.810000002</v>
      </c>
      <c r="Q15" s="5">
        <f t="shared" si="0"/>
        <v>5922890.8500000006</v>
      </c>
      <c r="R15" s="5">
        <f t="shared" si="0"/>
        <v>6049697.25</v>
      </c>
      <c r="S15" s="5">
        <f t="shared" si="0"/>
        <v>2765939</v>
      </c>
      <c r="T15" s="5">
        <f t="shared" si="0"/>
        <v>6496973.1799999988</v>
      </c>
      <c r="U15" s="5">
        <f t="shared" ref="U15" si="1">SUM(U16:U17)</f>
        <v>27184745</v>
      </c>
      <c r="V15" s="18">
        <f t="shared" ref="V15" si="2">SUM(V16:V17)</f>
        <v>527518205.05000001</v>
      </c>
    </row>
    <row r="16" spans="1:22" x14ac:dyDescent="0.25">
      <c r="A16" s="23" t="s">
        <v>146</v>
      </c>
      <c r="B16" s="12">
        <f>B24+B31+B38+B45+B52+B59+B66+B73+B80+B87+B94+B101+B108+B115+B122+B129+B136+B143+B150+B157+B164</f>
        <v>202645586.37</v>
      </c>
      <c r="C16" s="5">
        <f t="shared" ref="C16:T16" si="3">C24+C31+C38+C45+C52+C59+C66+C73+C80+C87+C94+C101+C108+C115+C122+C129+C136+C143+C150+C157+C164</f>
        <v>26144542.359999999</v>
      </c>
      <c r="D16" s="5">
        <f t="shared" si="3"/>
        <v>7710524.7500000009</v>
      </c>
      <c r="E16" s="5">
        <f t="shared" si="3"/>
        <v>20643810.689999998</v>
      </c>
      <c r="F16" s="5">
        <f t="shared" si="3"/>
        <v>2588163.5999999996</v>
      </c>
      <c r="G16" s="5">
        <f t="shared" si="3"/>
        <v>2702233.7</v>
      </c>
      <c r="H16" s="5">
        <f t="shared" si="3"/>
        <v>-30087.96</v>
      </c>
      <c r="I16" s="5">
        <f t="shared" si="3"/>
        <v>692791.75</v>
      </c>
      <c r="J16" s="5">
        <f t="shared" si="3"/>
        <v>42575790.729999997</v>
      </c>
      <c r="K16" s="5">
        <f t="shared" si="3"/>
        <v>3681905.8600000003</v>
      </c>
      <c r="L16" s="5">
        <f t="shared" si="3"/>
        <v>15990185.699999997</v>
      </c>
      <c r="M16" s="5">
        <f t="shared" si="3"/>
        <v>8227959.2300000004</v>
      </c>
      <c r="N16" s="5">
        <f t="shared" si="3"/>
        <v>21751444.34</v>
      </c>
      <c r="O16" s="5">
        <f t="shared" si="3"/>
        <v>12040615.74</v>
      </c>
      <c r="P16" s="5">
        <f t="shared" si="3"/>
        <v>19405915.740000002</v>
      </c>
      <c r="Q16" s="5">
        <f t="shared" si="3"/>
        <v>5321216.6000000006</v>
      </c>
      <c r="R16" s="5">
        <f t="shared" si="3"/>
        <v>5012696.55</v>
      </c>
      <c r="S16" s="5">
        <f t="shared" si="3"/>
        <v>2655939</v>
      </c>
      <c r="T16" s="5">
        <f t="shared" si="3"/>
        <v>5594055.5399999991</v>
      </c>
      <c r="U16" s="5">
        <f t="shared" ref="U16:V16" si="4">U24+U31+U38+U45+U52+U59+U66+U73+U80+U87+U94+U101+U108+U115+U122+U129+U136+U143+U150+U157+U164</f>
        <v>24952284.899999999</v>
      </c>
      <c r="V16" s="18">
        <f t="shared" si="4"/>
        <v>430307575.19</v>
      </c>
    </row>
    <row r="17" spans="1:22" x14ac:dyDescent="0.25">
      <c r="A17" s="23" t="s">
        <v>147</v>
      </c>
      <c r="B17" s="12">
        <f>B171+B178+B185+B192+B199+B206+B213</f>
        <v>50019021.240000002</v>
      </c>
      <c r="C17" s="5">
        <f t="shared" ref="C17:T17" si="5">C171+C178+C185+C192+C199+C206+C213</f>
        <v>8820203.7100000009</v>
      </c>
      <c r="D17" s="5">
        <f t="shared" si="5"/>
        <v>2653128.65</v>
      </c>
      <c r="E17" s="5">
        <f t="shared" si="5"/>
        <v>11837162</v>
      </c>
      <c r="F17" s="5">
        <f t="shared" si="5"/>
        <v>230646.58000000002</v>
      </c>
      <c r="G17" s="5">
        <f t="shared" si="5"/>
        <v>327992.99</v>
      </c>
      <c r="H17" s="5">
        <f t="shared" si="5"/>
        <v>370198.01</v>
      </c>
      <c r="I17" s="5">
        <f t="shared" si="5"/>
        <v>119624.34</v>
      </c>
      <c r="J17" s="5">
        <f t="shared" si="5"/>
        <v>3401614.2</v>
      </c>
      <c r="K17" s="5">
        <f t="shared" si="5"/>
        <v>57090</v>
      </c>
      <c r="L17" s="5">
        <f t="shared" si="5"/>
        <v>2654822.13</v>
      </c>
      <c r="M17" s="5">
        <f t="shared" si="5"/>
        <v>1783128.54</v>
      </c>
      <c r="N17" s="5">
        <f t="shared" si="5"/>
        <v>4644741.8100000005</v>
      </c>
      <c r="O17" s="5">
        <f t="shared" si="5"/>
        <v>3083134.9</v>
      </c>
      <c r="P17" s="5">
        <f t="shared" si="5"/>
        <v>2324068.0700000003</v>
      </c>
      <c r="Q17" s="5">
        <f t="shared" si="5"/>
        <v>601674.25</v>
      </c>
      <c r="R17" s="5">
        <f t="shared" si="5"/>
        <v>1037000.7</v>
      </c>
      <c r="S17" s="5">
        <f t="shared" si="5"/>
        <v>110000</v>
      </c>
      <c r="T17" s="5">
        <f t="shared" si="5"/>
        <v>902917.64</v>
      </c>
      <c r="U17" s="5">
        <f t="shared" ref="U17:V17" si="6">U171+U178+U185+U192+U199+U206+U213</f>
        <v>2232460.1</v>
      </c>
      <c r="V17" s="18">
        <f t="shared" si="6"/>
        <v>97210629.859999999</v>
      </c>
    </row>
    <row r="18" spans="1:22" x14ac:dyDescent="0.25">
      <c r="A18" s="24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46"/>
    </row>
    <row r="19" spans="1:22" x14ac:dyDescent="0.25">
      <c r="A19" s="22" t="s">
        <v>164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46"/>
    </row>
    <row r="20" spans="1:22" x14ac:dyDescent="0.25">
      <c r="A20" s="25" t="s">
        <v>149</v>
      </c>
      <c r="B20" s="14">
        <v>4226699</v>
      </c>
      <c r="C20" s="6">
        <v>670798</v>
      </c>
      <c r="D20" s="6">
        <v>42620</v>
      </c>
      <c r="E20" s="6">
        <v>902706</v>
      </c>
      <c r="F20" s="6">
        <v>35390</v>
      </c>
      <c r="G20" s="6">
        <v>87655</v>
      </c>
      <c r="H20" s="6">
        <v>2043</v>
      </c>
      <c r="I20" s="6">
        <v>5758</v>
      </c>
      <c r="J20" s="6">
        <v>175860</v>
      </c>
      <c r="K20" s="6">
        <v>55125</v>
      </c>
      <c r="L20" s="6">
        <v>74384</v>
      </c>
      <c r="M20" s="6">
        <v>248581</v>
      </c>
      <c r="N20" s="6">
        <v>176251</v>
      </c>
      <c r="O20" s="6">
        <v>295182</v>
      </c>
      <c r="P20" s="6">
        <v>37179</v>
      </c>
      <c r="Q20" s="6">
        <v>52766</v>
      </c>
      <c r="R20" s="6">
        <v>127594</v>
      </c>
      <c r="S20" s="6">
        <v>0</v>
      </c>
      <c r="T20" s="6">
        <v>103452</v>
      </c>
      <c r="U20" s="6">
        <v>152957</v>
      </c>
      <c r="V20" s="19">
        <v>7473000</v>
      </c>
    </row>
    <row r="21" spans="1:22" x14ac:dyDescent="0.25">
      <c r="A21" s="25" t="s">
        <v>150</v>
      </c>
      <c r="B21" s="14">
        <v>4521878</v>
      </c>
      <c r="C21" s="6">
        <v>705911</v>
      </c>
      <c r="D21" s="6">
        <v>45539</v>
      </c>
      <c r="E21" s="6">
        <v>1181733</v>
      </c>
      <c r="F21" s="6">
        <v>35390</v>
      </c>
      <c r="G21" s="6">
        <v>87655</v>
      </c>
      <c r="H21" s="6">
        <v>2043</v>
      </c>
      <c r="I21" s="6">
        <v>3264</v>
      </c>
      <c r="J21" s="6">
        <v>178080</v>
      </c>
      <c r="K21" s="6">
        <v>25635</v>
      </c>
      <c r="L21" s="6">
        <v>56923</v>
      </c>
      <c r="M21" s="6">
        <v>273522</v>
      </c>
      <c r="N21" s="6">
        <v>179317</v>
      </c>
      <c r="O21" s="6">
        <v>284611</v>
      </c>
      <c r="P21" s="6">
        <v>54262</v>
      </c>
      <c r="Q21" s="6">
        <v>46823</v>
      </c>
      <c r="R21" s="6">
        <v>119648</v>
      </c>
      <c r="S21" s="6">
        <v>0</v>
      </c>
      <c r="T21" s="6">
        <v>104297</v>
      </c>
      <c r="U21" s="6">
        <v>167441</v>
      </c>
      <c r="V21" s="19">
        <v>8073972</v>
      </c>
    </row>
    <row r="22" spans="1:22" x14ac:dyDescent="0.25">
      <c r="A22" s="25" t="s">
        <v>151</v>
      </c>
      <c r="B22" s="14">
        <v>4665257</v>
      </c>
      <c r="C22" s="6">
        <v>557150</v>
      </c>
      <c r="D22" s="6">
        <v>44085</v>
      </c>
      <c r="E22" s="6">
        <v>1029137</v>
      </c>
      <c r="F22" s="6">
        <v>35411</v>
      </c>
      <c r="G22" s="6">
        <v>87655</v>
      </c>
      <c r="H22" s="6">
        <v>2106</v>
      </c>
      <c r="I22" s="6">
        <v>8052</v>
      </c>
      <c r="J22" s="6">
        <v>69739</v>
      </c>
      <c r="K22" s="6">
        <v>21136</v>
      </c>
      <c r="L22" s="6">
        <v>66160</v>
      </c>
      <c r="M22" s="6">
        <v>274105</v>
      </c>
      <c r="N22" s="6">
        <v>172138</v>
      </c>
      <c r="O22" s="6">
        <v>283308</v>
      </c>
      <c r="P22" s="6">
        <v>45704</v>
      </c>
      <c r="Q22" s="6">
        <v>47686</v>
      </c>
      <c r="R22" s="6">
        <v>121006</v>
      </c>
      <c r="S22" s="6">
        <v>0</v>
      </c>
      <c r="T22" s="6">
        <v>116542</v>
      </c>
      <c r="U22" s="6">
        <v>161336</v>
      </c>
      <c r="V22" s="19">
        <v>7807713</v>
      </c>
    </row>
    <row r="23" spans="1:22" x14ac:dyDescent="0.25">
      <c r="A23" s="25" t="s">
        <v>152</v>
      </c>
      <c r="B23" s="14">
        <v>4766701</v>
      </c>
      <c r="C23" s="6">
        <v>583891</v>
      </c>
      <c r="D23" s="6">
        <v>42324</v>
      </c>
      <c r="E23" s="6">
        <v>634106</v>
      </c>
      <c r="F23" s="6">
        <v>22964</v>
      </c>
      <c r="G23" s="6">
        <v>89898</v>
      </c>
      <c r="H23" s="6">
        <v>2882</v>
      </c>
      <c r="I23" s="6">
        <v>5384</v>
      </c>
      <c r="J23" s="6">
        <v>121940</v>
      </c>
      <c r="K23" s="6">
        <v>31661</v>
      </c>
      <c r="L23" s="6">
        <v>81570</v>
      </c>
      <c r="M23" s="6">
        <v>258973</v>
      </c>
      <c r="N23" s="6">
        <v>161678</v>
      </c>
      <c r="O23" s="6">
        <v>276809</v>
      </c>
      <c r="P23" s="6">
        <v>30207</v>
      </c>
      <c r="Q23" s="6">
        <v>39286</v>
      </c>
      <c r="R23" s="6">
        <v>123737</v>
      </c>
      <c r="S23" s="6">
        <v>0</v>
      </c>
      <c r="T23" s="6">
        <v>115925</v>
      </c>
      <c r="U23" s="6">
        <v>139044</v>
      </c>
      <c r="V23" s="19">
        <v>7528980</v>
      </c>
    </row>
    <row r="24" spans="1:22" x14ac:dyDescent="0.25">
      <c r="A24" s="22" t="s">
        <v>159</v>
      </c>
      <c r="B24" s="12">
        <f t="shared" ref="B24:V24" si="7">SUM(B20:B23)</f>
        <v>18180535</v>
      </c>
      <c r="C24" s="5">
        <f t="shared" si="7"/>
        <v>2517750</v>
      </c>
      <c r="D24" s="5">
        <f t="shared" si="7"/>
        <v>174568</v>
      </c>
      <c r="E24" s="5">
        <f t="shared" si="7"/>
        <v>3747682</v>
      </c>
      <c r="F24" s="5">
        <f t="shared" si="7"/>
        <v>129155</v>
      </c>
      <c r="G24" s="5">
        <f t="shared" si="7"/>
        <v>352863</v>
      </c>
      <c r="H24" s="5">
        <f t="shared" si="7"/>
        <v>9074</v>
      </c>
      <c r="I24" s="5">
        <f t="shared" si="7"/>
        <v>22458</v>
      </c>
      <c r="J24" s="5">
        <f t="shared" si="7"/>
        <v>545619</v>
      </c>
      <c r="K24" s="5">
        <f t="shared" si="7"/>
        <v>133557</v>
      </c>
      <c r="L24" s="5">
        <f t="shared" si="7"/>
        <v>279037</v>
      </c>
      <c r="M24" s="5">
        <f t="shared" si="7"/>
        <v>1055181</v>
      </c>
      <c r="N24" s="5">
        <f t="shared" si="7"/>
        <v>689384</v>
      </c>
      <c r="O24" s="5">
        <f t="shared" si="7"/>
        <v>1139910</v>
      </c>
      <c r="P24" s="5">
        <f t="shared" si="7"/>
        <v>167352</v>
      </c>
      <c r="Q24" s="5">
        <f t="shared" si="7"/>
        <v>186561</v>
      </c>
      <c r="R24" s="5">
        <f t="shared" si="7"/>
        <v>491985</v>
      </c>
      <c r="S24" s="5">
        <f t="shared" si="7"/>
        <v>0</v>
      </c>
      <c r="T24" s="5">
        <f t="shared" si="7"/>
        <v>440216</v>
      </c>
      <c r="U24" s="5">
        <f t="shared" si="7"/>
        <v>620778</v>
      </c>
      <c r="V24" s="18">
        <f t="shared" si="7"/>
        <v>30883665</v>
      </c>
    </row>
    <row r="25" spans="1:22" x14ac:dyDescent="0.25">
      <c r="A25" s="24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46"/>
    </row>
    <row r="26" spans="1:22" x14ac:dyDescent="0.25">
      <c r="A26" s="22" t="s">
        <v>165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46"/>
    </row>
    <row r="27" spans="1:22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19">
        <v>0</v>
      </c>
    </row>
    <row r="28" spans="1:22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19">
        <v>0</v>
      </c>
    </row>
    <row r="29" spans="1:22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19">
        <v>0</v>
      </c>
    </row>
    <row r="30" spans="1:22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19">
        <v>0</v>
      </c>
    </row>
    <row r="31" spans="1:22" x14ac:dyDescent="0.25">
      <c r="A31" s="22" t="s">
        <v>159</v>
      </c>
      <c r="B31" s="12">
        <f t="shared" ref="B31:V31" si="8">SUM(B27:B30)</f>
        <v>0</v>
      </c>
      <c r="C31" s="5">
        <f t="shared" si="8"/>
        <v>0</v>
      </c>
      <c r="D31" s="5">
        <f t="shared" si="8"/>
        <v>0</v>
      </c>
      <c r="E31" s="5">
        <f t="shared" si="8"/>
        <v>0</v>
      </c>
      <c r="F31" s="5">
        <f t="shared" si="8"/>
        <v>0</v>
      </c>
      <c r="G31" s="5">
        <f t="shared" si="8"/>
        <v>0</v>
      </c>
      <c r="H31" s="5">
        <f t="shared" si="8"/>
        <v>0</v>
      </c>
      <c r="I31" s="5">
        <f t="shared" si="8"/>
        <v>0</v>
      </c>
      <c r="J31" s="5">
        <f t="shared" si="8"/>
        <v>0</v>
      </c>
      <c r="K31" s="5">
        <f t="shared" si="8"/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5">
        <f t="shared" si="8"/>
        <v>0</v>
      </c>
      <c r="V31" s="18">
        <f t="shared" si="8"/>
        <v>0</v>
      </c>
    </row>
    <row r="32" spans="1:22" x14ac:dyDescent="0.25">
      <c r="A32" s="24"/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46"/>
    </row>
    <row r="33" spans="1:22" x14ac:dyDescent="0.25">
      <c r="A33" s="22" t="s">
        <v>166</v>
      </c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46"/>
    </row>
    <row r="34" spans="1:22" x14ac:dyDescent="0.25">
      <c r="A34" s="25" t="s">
        <v>149</v>
      </c>
      <c r="B34" s="14">
        <v>1728433.42</v>
      </c>
      <c r="C34" s="6">
        <v>39619.56</v>
      </c>
      <c r="D34" s="6">
        <v>0</v>
      </c>
      <c r="E34" s="6">
        <v>0</v>
      </c>
      <c r="F34" s="6">
        <v>73948.73</v>
      </c>
      <c r="G34" s="6">
        <v>0</v>
      </c>
      <c r="H34" s="6">
        <v>0</v>
      </c>
      <c r="I34" s="6">
        <v>25292.39</v>
      </c>
      <c r="J34" s="6">
        <v>134065</v>
      </c>
      <c r="K34" s="6">
        <v>34491.199999999997</v>
      </c>
      <c r="L34" s="6">
        <v>26652.41</v>
      </c>
      <c r="M34" s="6">
        <v>105013.13</v>
      </c>
      <c r="N34" s="6">
        <v>2628.98</v>
      </c>
      <c r="O34" s="6">
        <v>67851.16</v>
      </c>
      <c r="P34" s="6">
        <v>261858.5</v>
      </c>
      <c r="Q34" s="6">
        <v>24527.31</v>
      </c>
      <c r="R34" s="6">
        <v>76171.259999999995</v>
      </c>
      <c r="S34" s="6">
        <v>0</v>
      </c>
      <c r="T34" s="6">
        <v>70103.78</v>
      </c>
      <c r="U34" s="6">
        <v>13029.33</v>
      </c>
      <c r="V34" s="19">
        <v>2683686.16</v>
      </c>
    </row>
    <row r="35" spans="1:22" x14ac:dyDescent="0.25">
      <c r="A35" s="25" t="s">
        <v>150</v>
      </c>
      <c r="B35" s="14">
        <v>1922899.4</v>
      </c>
      <c r="C35" s="6">
        <v>45911.09</v>
      </c>
      <c r="D35" s="6">
        <v>0</v>
      </c>
      <c r="E35" s="6">
        <v>0</v>
      </c>
      <c r="F35" s="6">
        <v>67641.149999999994</v>
      </c>
      <c r="G35" s="6">
        <v>0</v>
      </c>
      <c r="H35" s="6">
        <v>0</v>
      </c>
      <c r="I35" s="6">
        <v>12225.65</v>
      </c>
      <c r="J35" s="6">
        <v>157060</v>
      </c>
      <c r="K35" s="6">
        <v>17016</v>
      </c>
      <c r="L35" s="6">
        <v>15305.91</v>
      </c>
      <c r="M35" s="6">
        <v>134328.94</v>
      </c>
      <c r="N35" s="6">
        <v>2290.48</v>
      </c>
      <c r="O35" s="6">
        <v>64265.88</v>
      </c>
      <c r="P35" s="6">
        <v>282127.02</v>
      </c>
      <c r="Q35" s="6">
        <v>27287.599999999999</v>
      </c>
      <c r="R35" s="6">
        <v>76230.539999999994</v>
      </c>
      <c r="S35" s="6">
        <v>0</v>
      </c>
      <c r="T35" s="6">
        <v>91645.63</v>
      </c>
      <c r="U35" s="6">
        <v>63385.71</v>
      </c>
      <c r="V35" s="19">
        <v>2979621</v>
      </c>
    </row>
    <row r="36" spans="1:22" x14ac:dyDescent="0.25">
      <c r="A36" s="25" t="s">
        <v>151</v>
      </c>
      <c r="B36" s="14">
        <v>1792502.64</v>
      </c>
      <c r="C36" s="6">
        <v>39153.31</v>
      </c>
      <c r="D36" s="6">
        <v>0</v>
      </c>
      <c r="E36" s="6">
        <v>0</v>
      </c>
      <c r="F36" s="6">
        <v>18805.87</v>
      </c>
      <c r="G36" s="6">
        <v>0</v>
      </c>
      <c r="H36" s="6">
        <v>0</v>
      </c>
      <c r="I36" s="6">
        <v>7666.02</v>
      </c>
      <c r="J36" s="6">
        <v>189870.96</v>
      </c>
      <c r="K36" s="6">
        <v>66467</v>
      </c>
      <c r="L36" s="6">
        <v>10986.64</v>
      </c>
      <c r="M36" s="6">
        <v>129734.32</v>
      </c>
      <c r="N36" s="6">
        <v>8423.24</v>
      </c>
      <c r="O36" s="6">
        <v>39447.19</v>
      </c>
      <c r="P36" s="6">
        <v>359231.08</v>
      </c>
      <c r="Q36" s="6">
        <v>34125.589999999997</v>
      </c>
      <c r="R36" s="6">
        <v>80458.38</v>
      </c>
      <c r="S36" s="6">
        <v>0</v>
      </c>
      <c r="T36" s="6">
        <v>114910.48</v>
      </c>
      <c r="U36" s="6">
        <v>29527.26</v>
      </c>
      <c r="V36" s="19">
        <v>2921309.98</v>
      </c>
    </row>
    <row r="37" spans="1:22" x14ac:dyDescent="0.25">
      <c r="A37" s="25" t="s">
        <v>152</v>
      </c>
      <c r="B37" s="14">
        <v>1957940.64</v>
      </c>
      <c r="C37" s="6">
        <v>32971.360000000001</v>
      </c>
      <c r="D37" s="6">
        <v>0</v>
      </c>
      <c r="E37" s="6">
        <v>0</v>
      </c>
      <c r="F37" s="6">
        <v>57960.45</v>
      </c>
      <c r="G37" s="6">
        <v>0</v>
      </c>
      <c r="H37" s="6">
        <v>0</v>
      </c>
      <c r="I37" s="6">
        <v>10849.48</v>
      </c>
      <c r="J37" s="6">
        <v>206685.81</v>
      </c>
      <c r="K37" s="6">
        <v>183805.87</v>
      </c>
      <c r="L37" s="6">
        <v>21203.81</v>
      </c>
      <c r="M37" s="6">
        <v>143928.82999999999</v>
      </c>
      <c r="N37" s="6">
        <v>4150.63</v>
      </c>
      <c r="O37" s="6">
        <v>64024.81</v>
      </c>
      <c r="P37" s="6">
        <v>600817.88</v>
      </c>
      <c r="Q37" s="6">
        <v>24624.16</v>
      </c>
      <c r="R37" s="6">
        <v>81419.98</v>
      </c>
      <c r="S37" s="6">
        <v>0</v>
      </c>
      <c r="T37" s="6">
        <v>90431.63</v>
      </c>
      <c r="U37" s="6">
        <v>23102.22</v>
      </c>
      <c r="V37" s="19">
        <v>3503917.56</v>
      </c>
    </row>
    <row r="38" spans="1:22" x14ac:dyDescent="0.25">
      <c r="A38" s="22" t="s">
        <v>159</v>
      </c>
      <c r="B38" s="12">
        <f t="shared" ref="B38:V38" si="9">SUM(B34:B37)</f>
        <v>7401776.0999999996</v>
      </c>
      <c r="C38" s="5">
        <f t="shared" si="9"/>
        <v>157655.32</v>
      </c>
      <c r="D38" s="5">
        <f t="shared" si="9"/>
        <v>0</v>
      </c>
      <c r="E38" s="5">
        <f t="shared" si="9"/>
        <v>0</v>
      </c>
      <c r="F38" s="5">
        <f t="shared" si="9"/>
        <v>218356.2</v>
      </c>
      <c r="G38" s="5">
        <f t="shared" si="9"/>
        <v>0</v>
      </c>
      <c r="H38" s="5">
        <f t="shared" si="9"/>
        <v>0</v>
      </c>
      <c r="I38" s="5">
        <f t="shared" si="9"/>
        <v>56033.539999999994</v>
      </c>
      <c r="J38" s="5">
        <f t="shared" si="9"/>
        <v>687681.77</v>
      </c>
      <c r="K38" s="5">
        <f t="shared" si="9"/>
        <v>301780.07</v>
      </c>
      <c r="L38" s="5">
        <f t="shared" si="9"/>
        <v>74148.77</v>
      </c>
      <c r="M38" s="5">
        <f t="shared" si="9"/>
        <v>513005.22</v>
      </c>
      <c r="N38" s="5">
        <f t="shared" si="9"/>
        <v>17493.330000000002</v>
      </c>
      <c r="O38" s="5">
        <f t="shared" si="9"/>
        <v>235589.04</v>
      </c>
      <c r="P38" s="5">
        <f t="shared" si="9"/>
        <v>1504034.48</v>
      </c>
      <c r="Q38" s="5">
        <f t="shared" si="9"/>
        <v>110564.66</v>
      </c>
      <c r="R38" s="5">
        <f t="shared" si="9"/>
        <v>314280.15999999997</v>
      </c>
      <c r="S38" s="5">
        <f t="shared" si="9"/>
        <v>0</v>
      </c>
      <c r="T38" s="5">
        <f t="shared" si="9"/>
        <v>367091.52</v>
      </c>
      <c r="U38" s="5">
        <f t="shared" si="9"/>
        <v>129044.51999999999</v>
      </c>
      <c r="V38" s="18">
        <f t="shared" si="9"/>
        <v>12088534.700000001</v>
      </c>
    </row>
    <row r="39" spans="1:22" x14ac:dyDescent="0.25">
      <c r="A39" s="24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46"/>
    </row>
    <row r="40" spans="1:22" x14ac:dyDescent="0.25">
      <c r="A40" s="22" t="s">
        <v>167</v>
      </c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46"/>
    </row>
    <row r="41" spans="1:22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6" t="s">
        <v>194</v>
      </c>
      <c r="I41" s="6" t="s">
        <v>194</v>
      </c>
      <c r="J41" s="6" t="s">
        <v>194</v>
      </c>
      <c r="K41" s="6" t="s">
        <v>194</v>
      </c>
      <c r="L41" s="6" t="s">
        <v>194</v>
      </c>
      <c r="M41" s="6" t="s">
        <v>194</v>
      </c>
      <c r="N41" s="6" t="s">
        <v>194</v>
      </c>
      <c r="O41" s="6" t="s">
        <v>194</v>
      </c>
      <c r="P41" s="6" t="s">
        <v>194</v>
      </c>
      <c r="Q41" s="6" t="s">
        <v>194</v>
      </c>
      <c r="R41" s="6" t="s">
        <v>194</v>
      </c>
      <c r="S41" s="6" t="s">
        <v>194</v>
      </c>
      <c r="T41" s="6" t="s">
        <v>194</v>
      </c>
      <c r="U41" s="6" t="s">
        <v>194</v>
      </c>
      <c r="V41" s="19" t="s">
        <v>194</v>
      </c>
    </row>
    <row r="42" spans="1:22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6" t="s">
        <v>194</v>
      </c>
      <c r="I42" s="6" t="s">
        <v>194</v>
      </c>
      <c r="J42" s="6" t="s">
        <v>194</v>
      </c>
      <c r="K42" s="6" t="s">
        <v>194</v>
      </c>
      <c r="L42" s="6" t="s">
        <v>194</v>
      </c>
      <c r="M42" s="6" t="s">
        <v>194</v>
      </c>
      <c r="N42" s="6" t="s">
        <v>194</v>
      </c>
      <c r="O42" s="6" t="s">
        <v>194</v>
      </c>
      <c r="P42" s="6" t="s">
        <v>194</v>
      </c>
      <c r="Q42" s="6" t="s">
        <v>194</v>
      </c>
      <c r="R42" s="6" t="s">
        <v>194</v>
      </c>
      <c r="S42" s="6" t="s">
        <v>194</v>
      </c>
      <c r="T42" s="6" t="s">
        <v>194</v>
      </c>
      <c r="U42" s="6" t="s">
        <v>194</v>
      </c>
      <c r="V42" s="19" t="s">
        <v>194</v>
      </c>
    </row>
    <row r="43" spans="1:22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6" t="s">
        <v>194</v>
      </c>
      <c r="K43" s="6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6" t="s">
        <v>194</v>
      </c>
      <c r="V43" s="19" t="s">
        <v>194</v>
      </c>
    </row>
    <row r="44" spans="1:22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6" t="s">
        <v>194</v>
      </c>
      <c r="K44" s="6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6" t="s">
        <v>194</v>
      </c>
      <c r="V44" s="19" t="s">
        <v>194</v>
      </c>
    </row>
    <row r="45" spans="1:22" x14ac:dyDescent="0.25">
      <c r="A45" s="22" t="s">
        <v>159</v>
      </c>
      <c r="B45" s="12">
        <f t="shared" ref="B45:V45" si="10">SUM(B41:B44)</f>
        <v>0</v>
      </c>
      <c r="C45" s="5">
        <f t="shared" si="10"/>
        <v>0</v>
      </c>
      <c r="D45" s="5">
        <f t="shared" si="10"/>
        <v>0</v>
      </c>
      <c r="E45" s="5">
        <f t="shared" si="10"/>
        <v>0</v>
      </c>
      <c r="F45" s="5">
        <f t="shared" si="10"/>
        <v>0</v>
      </c>
      <c r="G45" s="5">
        <f t="shared" si="10"/>
        <v>0</v>
      </c>
      <c r="H45" s="5">
        <f t="shared" si="10"/>
        <v>0</v>
      </c>
      <c r="I45" s="5">
        <f t="shared" si="10"/>
        <v>0</v>
      </c>
      <c r="J45" s="5">
        <f t="shared" si="10"/>
        <v>0</v>
      </c>
      <c r="K45" s="5">
        <f t="shared" si="10"/>
        <v>0</v>
      </c>
      <c r="L45" s="5">
        <f t="shared" si="10"/>
        <v>0</v>
      </c>
      <c r="M45" s="5">
        <f t="shared" si="10"/>
        <v>0</v>
      </c>
      <c r="N45" s="5">
        <f t="shared" si="10"/>
        <v>0</v>
      </c>
      <c r="O45" s="5">
        <f t="shared" si="10"/>
        <v>0</v>
      </c>
      <c r="P45" s="5">
        <f t="shared" si="10"/>
        <v>0</v>
      </c>
      <c r="Q45" s="5">
        <f t="shared" si="10"/>
        <v>0</v>
      </c>
      <c r="R45" s="5">
        <f t="shared" si="10"/>
        <v>0</v>
      </c>
      <c r="S45" s="5">
        <f t="shared" si="10"/>
        <v>0</v>
      </c>
      <c r="T45" s="5">
        <f t="shared" si="10"/>
        <v>0</v>
      </c>
      <c r="U45" s="5">
        <f t="shared" si="10"/>
        <v>0</v>
      </c>
      <c r="V45" s="18">
        <f t="shared" si="10"/>
        <v>0</v>
      </c>
    </row>
    <row r="46" spans="1:22" x14ac:dyDescent="0.25">
      <c r="A46" s="24"/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46"/>
    </row>
    <row r="47" spans="1:22" x14ac:dyDescent="0.25">
      <c r="A47" s="22" t="s">
        <v>168</v>
      </c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46"/>
    </row>
    <row r="48" spans="1:22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6" t="s">
        <v>194</v>
      </c>
      <c r="K48" s="6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6" t="s">
        <v>194</v>
      </c>
      <c r="V48" s="19" t="s">
        <v>194</v>
      </c>
    </row>
    <row r="49" spans="1:22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6" t="s">
        <v>194</v>
      </c>
      <c r="K49" s="6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6" t="s">
        <v>194</v>
      </c>
      <c r="V49" s="19" t="s">
        <v>194</v>
      </c>
    </row>
    <row r="50" spans="1:22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6" t="s">
        <v>194</v>
      </c>
      <c r="K50" s="6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6" t="s">
        <v>194</v>
      </c>
      <c r="V50" s="19" t="s">
        <v>194</v>
      </c>
    </row>
    <row r="51" spans="1:22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6" t="s">
        <v>194</v>
      </c>
      <c r="K51" s="6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6" t="s">
        <v>194</v>
      </c>
      <c r="V51" s="19" t="s">
        <v>194</v>
      </c>
    </row>
    <row r="52" spans="1:22" x14ac:dyDescent="0.25">
      <c r="A52" s="22" t="s">
        <v>159</v>
      </c>
      <c r="B52" s="12">
        <f t="shared" ref="B52:V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5">
        <f t="shared" si="11"/>
        <v>0</v>
      </c>
      <c r="K52" s="5">
        <f t="shared" si="11"/>
        <v>0</v>
      </c>
      <c r="L52" s="5">
        <f t="shared" si="11"/>
        <v>0</v>
      </c>
      <c r="M52" s="5">
        <f t="shared" si="11"/>
        <v>0</v>
      </c>
      <c r="N52" s="5">
        <f t="shared" si="11"/>
        <v>0</v>
      </c>
      <c r="O52" s="5">
        <f t="shared" si="11"/>
        <v>0</v>
      </c>
      <c r="P52" s="5">
        <f t="shared" si="11"/>
        <v>0</v>
      </c>
      <c r="Q52" s="5">
        <f t="shared" si="11"/>
        <v>0</v>
      </c>
      <c r="R52" s="5">
        <f t="shared" si="11"/>
        <v>0</v>
      </c>
      <c r="S52" s="5">
        <f t="shared" si="11"/>
        <v>0</v>
      </c>
      <c r="T52" s="5">
        <f t="shared" si="11"/>
        <v>0</v>
      </c>
      <c r="U52" s="5">
        <f t="shared" si="11"/>
        <v>0</v>
      </c>
      <c r="V52" s="18">
        <f t="shared" si="11"/>
        <v>0</v>
      </c>
    </row>
    <row r="53" spans="1:22" x14ac:dyDescent="0.25">
      <c r="A53" s="24"/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46"/>
    </row>
    <row r="54" spans="1:22" x14ac:dyDescent="0.25">
      <c r="A54" s="22" t="s">
        <v>169</v>
      </c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46"/>
    </row>
    <row r="55" spans="1:22" x14ac:dyDescent="0.25">
      <c r="A55" s="25" t="s">
        <v>149</v>
      </c>
      <c r="B55" s="14">
        <v>2756808</v>
      </c>
      <c r="C55" s="6">
        <v>567436</v>
      </c>
      <c r="D55" s="6">
        <v>130129</v>
      </c>
      <c r="E55" s="6">
        <v>336153</v>
      </c>
      <c r="F55" s="6">
        <v>75564</v>
      </c>
      <c r="G55" s="6">
        <v>0</v>
      </c>
      <c r="H55" s="6">
        <v>654</v>
      </c>
      <c r="I55" s="6">
        <v>25679</v>
      </c>
      <c r="J55" s="6">
        <v>29250</v>
      </c>
      <c r="K55" s="6">
        <v>175494</v>
      </c>
      <c r="L55" s="6">
        <v>256601</v>
      </c>
      <c r="M55" s="6">
        <v>87675</v>
      </c>
      <c r="N55" s="6">
        <v>134163</v>
      </c>
      <c r="O55" s="6">
        <v>208673</v>
      </c>
      <c r="P55" s="6">
        <v>460879</v>
      </c>
      <c r="Q55" s="6">
        <v>66611</v>
      </c>
      <c r="R55" s="6">
        <v>103816</v>
      </c>
      <c r="S55" s="6">
        <v>0</v>
      </c>
      <c r="T55" s="6">
        <v>61840</v>
      </c>
      <c r="U55" s="6">
        <v>116591</v>
      </c>
      <c r="V55" s="19">
        <v>5594016</v>
      </c>
    </row>
    <row r="56" spans="1:22" x14ac:dyDescent="0.25">
      <c r="A56" s="25" t="s">
        <v>150</v>
      </c>
      <c r="B56" s="14">
        <v>2751893</v>
      </c>
      <c r="C56" s="6">
        <v>538193</v>
      </c>
      <c r="D56" s="6">
        <v>107001</v>
      </c>
      <c r="E56" s="6">
        <v>309814</v>
      </c>
      <c r="F56" s="6">
        <v>75464</v>
      </c>
      <c r="G56" s="6">
        <v>0</v>
      </c>
      <c r="H56" s="6">
        <v>654</v>
      </c>
      <c r="I56" s="6">
        <v>25711</v>
      </c>
      <c r="J56" s="6">
        <v>35550</v>
      </c>
      <c r="K56" s="6">
        <v>139791</v>
      </c>
      <c r="L56" s="6">
        <v>212739</v>
      </c>
      <c r="M56" s="6">
        <v>91360</v>
      </c>
      <c r="N56" s="6">
        <v>122848</v>
      </c>
      <c r="O56" s="6">
        <v>190584</v>
      </c>
      <c r="P56" s="6">
        <v>451903</v>
      </c>
      <c r="Q56" s="6">
        <v>68566</v>
      </c>
      <c r="R56" s="6">
        <v>92764</v>
      </c>
      <c r="S56" s="6">
        <v>0</v>
      </c>
      <c r="T56" s="6">
        <v>86077</v>
      </c>
      <c r="U56" s="6">
        <v>123676</v>
      </c>
      <c r="V56" s="19">
        <v>5424588</v>
      </c>
    </row>
    <row r="57" spans="1:22" x14ac:dyDescent="0.25">
      <c r="A57" s="25" t="s">
        <v>151</v>
      </c>
      <c r="B57" s="14">
        <v>2827472</v>
      </c>
      <c r="C57" s="6">
        <v>503336</v>
      </c>
      <c r="D57" s="6">
        <v>107899</v>
      </c>
      <c r="E57" s="6">
        <v>263687</v>
      </c>
      <c r="F57" s="6">
        <v>75463</v>
      </c>
      <c r="G57" s="6">
        <v>0</v>
      </c>
      <c r="H57" s="6">
        <v>654</v>
      </c>
      <c r="I57" s="6">
        <v>29835</v>
      </c>
      <c r="J57" s="6">
        <v>30550</v>
      </c>
      <c r="K57" s="6">
        <v>165868</v>
      </c>
      <c r="L57" s="6">
        <v>236774</v>
      </c>
      <c r="M57" s="6">
        <v>90656</v>
      </c>
      <c r="N57" s="6">
        <v>113327</v>
      </c>
      <c r="O57" s="6">
        <v>234373</v>
      </c>
      <c r="P57" s="6">
        <v>449661</v>
      </c>
      <c r="Q57" s="6">
        <v>119953</v>
      </c>
      <c r="R57" s="6">
        <v>101792</v>
      </c>
      <c r="S57" s="6">
        <v>0</v>
      </c>
      <c r="T57" s="6">
        <v>159133</v>
      </c>
      <c r="U57" s="6">
        <v>139338</v>
      </c>
      <c r="V57" s="19">
        <v>5649771</v>
      </c>
    </row>
    <row r="58" spans="1:22" x14ac:dyDescent="0.25">
      <c r="A58" s="25" t="s">
        <v>152</v>
      </c>
      <c r="B58" s="14">
        <v>2815888</v>
      </c>
      <c r="C58" s="6">
        <v>487093</v>
      </c>
      <c r="D58" s="6">
        <v>114108</v>
      </c>
      <c r="E58" s="6">
        <v>289459</v>
      </c>
      <c r="F58" s="6">
        <v>67933</v>
      </c>
      <c r="G58" s="6">
        <v>0</v>
      </c>
      <c r="H58" s="6">
        <v>654</v>
      </c>
      <c r="I58" s="6">
        <v>18657</v>
      </c>
      <c r="J58" s="6">
        <v>32600</v>
      </c>
      <c r="K58" s="6">
        <v>129582</v>
      </c>
      <c r="L58" s="6">
        <v>233718</v>
      </c>
      <c r="M58" s="6">
        <v>109180</v>
      </c>
      <c r="N58" s="6">
        <v>110936</v>
      </c>
      <c r="O58" s="6">
        <v>232736</v>
      </c>
      <c r="P58" s="6">
        <v>454564</v>
      </c>
      <c r="Q58" s="6">
        <v>218002</v>
      </c>
      <c r="R58" s="6">
        <v>44847</v>
      </c>
      <c r="S58" s="6">
        <v>507732</v>
      </c>
      <c r="T58" s="6">
        <v>85100</v>
      </c>
      <c r="U58" s="6">
        <v>102297</v>
      </c>
      <c r="V58" s="19">
        <v>6055086</v>
      </c>
    </row>
    <row r="59" spans="1:22" x14ac:dyDescent="0.25">
      <c r="A59" s="22" t="s">
        <v>159</v>
      </c>
      <c r="B59" s="12">
        <f t="shared" ref="B59:V59" si="12">SUM(B55:B58)</f>
        <v>11152061</v>
      </c>
      <c r="C59" s="5">
        <f t="shared" si="12"/>
        <v>2096058</v>
      </c>
      <c r="D59" s="5">
        <f t="shared" si="12"/>
        <v>459137</v>
      </c>
      <c r="E59" s="5">
        <f t="shared" si="12"/>
        <v>1199113</v>
      </c>
      <c r="F59" s="5">
        <f t="shared" si="12"/>
        <v>294424</v>
      </c>
      <c r="G59" s="5">
        <f t="shared" si="12"/>
        <v>0</v>
      </c>
      <c r="H59" s="5">
        <f t="shared" si="12"/>
        <v>2616</v>
      </c>
      <c r="I59" s="5">
        <f t="shared" si="12"/>
        <v>99882</v>
      </c>
      <c r="J59" s="5">
        <f t="shared" si="12"/>
        <v>127950</v>
      </c>
      <c r="K59" s="5">
        <f t="shared" si="12"/>
        <v>610735</v>
      </c>
      <c r="L59" s="5">
        <f t="shared" si="12"/>
        <v>939832</v>
      </c>
      <c r="M59" s="5">
        <f t="shared" si="12"/>
        <v>378871</v>
      </c>
      <c r="N59" s="5">
        <f t="shared" si="12"/>
        <v>481274</v>
      </c>
      <c r="O59" s="5">
        <f t="shared" si="12"/>
        <v>866366</v>
      </c>
      <c r="P59" s="5">
        <f t="shared" si="12"/>
        <v>1817007</v>
      </c>
      <c r="Q59" s="5">
        <f t="shared" si="12"/>
        <v>473132</v>
      </c>
      <c r="R59" s="5">
        <f t="shared" si="12"/>
        <v>343219</v>
      </c>
      <c r="S59" s="5">
        <f t="shared" si="12"/>
        <v>507732</v>
      </c>
      <c r="T59" s="5">
        <f t="shared" si="12"/>
        <v>392150</v>
      </c>
      <c r="U59" s="5">
        <f t="shared" si="12"/>
        <v>481902</v>
      </c>
      <c r="V59" s="18">
        <f t="shared" si="12"/>
        <v>22723461</v>
      </c>
    </row>
    <row r="60" spans="1:22" x14ac:dyDescent="0.25">
      <c r="A60" s="24"/>
      <c r="B60" s="3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/>
    </row>
    <row r="61" spans="1:22" x14ac:dyDescent="0.25">
      <c r="A61" s="22" t="s">
        <v>170</v>
      </c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46"/>
    </row>
    <row r="62" spans="1:22" x14ac:dyDescent="0.25">
      <c r="A62" s="25" t="s">
        <v>149</v>
      </c>
      <c r="B62" s="14">
        <v>3304051</v>
      </c>
      <c r="C62" s="6">
        <v>706342</v>
      </c>
      <c r="D62" s="6">
        <v>191645</v>
      </c>
      <c r="E62" s="6">
        <v>447027</v>
      </c>
      <c r="F62" s="6">
        <v>108981</v>
      </c>
      <c r="G62" s="6">
        <v>0</v>
      </c>
      <c r="H62" s="6">
        <v>1162</v>
      </c>
      <c r="I62" s="6">
        <v>17163</v>
      </c>
      <c r="J62" s="6">
        <v>42125</v>
      </c>
      <c r="K62" s="6">
        <v>167456</v>
      </c>
      <c r="L62" s="6">
        <v>325656</v>
      </c>
      <c r="M62" s="6">
        <v>194716</v>
      </c>
      <c r="N62" s="6">
        <v>140393</v>
      </c>
      <c r="O62" s="6">
        <v>320281</v>
      </c>
      <c r="P62" s="6">
        <v>601002</v>
      </c>
      <c r="Q62" s="6">
        <v>112918</v>
      </c>
      <c r="R62" s="6">
        <v>138827</v>
      </c>
      <c r="S62" s="6">
        <v>0</v>
      </c>
      <c r="T62" s="6">
        <v>83206</v>
      </c>
      <c r="U62" s="6">
        <v>153695</v>
      </c>
      <c r="V62" s="19">
        <v>7056646</v>
      </c>
    </row>
    <row r="63" spans="1:22" x14ac:dyDescent="0.25">
      <c r="A63" s="25" t="s">
        <v>150</v>
      </c>
      <c r="B63" s="14">
        <v>3606414</v>
      </c>
      <c r="C63" s="6">
        <v>703439</v>
      </c>
      <c r="D63" s="6">
        <v>163748</v>
      </c>
      <c r="E63" s="6">
        <v>474040</v>
      </c>
      <c r="F63" s="6">
        <v>108881</v>
      </c>
      <c r="G63" s="6">
        <v>0</v>
      </c>
      <c r="H63" s="6">
        <v>1162</v>
      </c>
      <c r="I63" s="6">
        <v>27047</v>
      </c>
      <c r="J63" s="6">
        <v>40625</v>
      </c>
      <c r="K63" s="6">
        <v>177380</v>
      </c>
      <c r="L63" s="6">
        <v>352462</v>
      </c>
      <c r="M63" s="6">
        <v>182634</v>
      </c>
      <c r="N63" s="6">
        <v>191292</v>
      </c>
      <c r="O63" s="6">
        <v>347903</v>
      </c>
      <c r="P63" s="6">
        <v>615323</v>
      </c>
      <c r="Q63" s="6">
        <v>78612</v>
      </c>
      <c r="R63" s="6">
        <v>111917</v>
      </c>
      <c r="S63" s="6">
        <v>0</v>
      </c>
      <c r="T63" s="6">
        <v>108132</v>
      </c>
      <c r="U63" s="6">
        <v>182837</v>
      </c>
      <c r="V63" s="19">
        <v>7473848</v>
      </c>
    </row>
    <row r="64" spans="1:22" x14ac:dyDescent="0.25">
      <c r="A64" s="25" t="s">
        <v>151</v>
      </c>
      <c r="B64" s="14">
        <v>3624798</v>
      </c>
      <c r="C64" s="6">
        <v>715904</v>
      </c>
      <c r="D64" s="6">
        <v>165179</v>
      </c>
      <c r="E64" s="6">
        <v>441425</v>
      </c>
      <c r="F64" s="6">
        <v>108882</v>
      </c>
      <c r="G64" s="6">
        <v>0</v>
      </c>
      <c r="H64" s="6">
        <v>1162</v>
      </c>
      <c r="I64" s="6">
        <v>23820</v>
      </c>
      <c r="J64" s="6">
        <v>46563</v>
      </c>
      <c r="K64" s="6">
        <v>196386</v>
      </c>
      <c r="L64" s="6">
        <v>321105</v>
      </c>
      <c r="M64" s="6">
        <v>183995</v>
      </c>
      <c r="N64" s="6">
        <v>173122</v>
      </c>
      <c r="O64" s="6">
        <v>389324</v>
      </c>
      <c r="P64" s="6">
        <v>613782</v>
      </c>
      <c r="Q64" s="6">
        <v>79392</v>
      </c>
      <c r="R64" s="6">
        <v>156469</v>
      </c>
      <c r="S64" s="6">
        <v>0</v>
      </c>
      <c r="T64" s="6">
        <v>148242</v>
      </c>
      <c r="U64" s="6">
        <v>142427</v>
      </c>
      <c r="V64" s="19">
        <v>7531977</v>
      </c>
    </row>
    <row r="65" spans="1:22" x14ac:dyDescent="0.25">
      <c r="A65" s="25" t="s">
        <v>152</v>
      </c>
      <c r="B65" s="14">
        <v>3607631</v>
      </c>
      <c r="C65" s="6">
        <v>711773</v>
      </c>
      <c r="D65" s="6">
        <v>171990</v>
      </c>
      <c r="E65" s="6">
        <v>424460</v>
      </c>
      <c r="F65" s="6">
        <v>98124</v>
      </c>
      <c r="G65" s="6">
        <v>0</v>
      </c>
      <c r="H65" s="6">
        <v>1162</v>
      </c>
      <c r="I65" s="6">
        <v>41411</v>
      </c>
      <c r="J65" s="6">
        <v>47938</v>
      </c>
      <c r="K65" s="6">
        <v>181065</v>
      </c>
      <c r="L65" s="6">
        <v>340876</v>
      </c>
      <c r="M65" s="6">
        <v>206955</v>
      </c>
      <c r="N65" s="6">
        <v>179116</v>
      </c>
      <c r="O65" s="6">
        <v>367581</v>
      </c>
      <c r="P65" s="6">
        <v>608564</v>
      </c>
      <c r="Q65" s="6">
        <v>111038</v>
      </c>
      <c r="R65" s="6">
        <v>24901</v>
      </c>
      <c r="S65" s="6">
        <v>1565131</v>
      </c>
      <c r="T65" s="6">
        <v>120387</v>
      </c>
      <c r="U65" s="6">
        <v>125281</v>
      </c>
      <c r="V65" s="19">
        <v>8935384</v>
      </c>
    </row>
    <row r="66" spans="1:22" x14ac:dyDescent="0.25">
      <c r="A66" s="22" t="s">
        <v>159</v>
      </c>
      <c r="B66" s="12">
        <f t="shared" ref="B66:V66" si="13">SUM(B62:B65)</f>
        <v>14142894</v>
      </c>
      <c r="C66" s="5">
        <f t="shared" si="13"/>
        <v>2837458</v>
      </c>
      <c r="D66" s="5">
        <f t="shared" si="13"/>
        <v>692562</v>
      </c>
      <c r="E66" s="5">
        <f t="shared" si="13"/>
        <v>1786952</v>
      </c>
      <c r="F66" s="5">
        <f t="shared" si="13"/>
        <v>424868</v>
      </c>
      <c r="G66" s="5">
        <f t="shared" si="13"/>
        <v>0</v>
      </c>
      <c r="H66" s="5">
        <f t="shared" si="13"/>
        <v>4648</v>
      </c>
      <c r="I66" s="5">
        <f t="shared" si="13"/>
        <v>109441</v>
      </c>
      <c r="J66" s="5">
        <f t="shared" si="13"/>
        <v>177251</v>
      </c>
      <c r="K66" s="5">
        <f t="shared" si="13"/>
        <v>722287</v>
      </c>
      <c r="L66" s="5">
        <f t="shared" si="13"/>
        <v>1340099</v>
      </c>
      <c r="M66" s="5">
        <f t="shared" si="13"/>
        <v>768300</v>
      </c>
      <c r="N66" s="5">
        <f t="shared" si="13"/>
        <v>683923</v>
      </c>
      <c r="O66" s="5">
        <f t="shared" si="13"/>
        <v>1425089</v>
      </c>
      <c r="P66" s="5">
        <f t="shared" si="13"/>
        <v>2438671</v>
      </c>
      <c r="Q66" s="5">
        <f t="shared" si="13"/>
        <v>381960</v>
      </c>
      <c r="R66" s="5">
        <f t="shared" si="13"/>
        <v>432114</v>
      </c>
      <c r="S66" s="5">
        <f t="shared" si="13"/>
        <v>1565131</v>
      </c>
      <c r="T66" s="5">
        <f t="shared" si="13"/>
        <v>459967</v>
      </c>
      <c r="U66" s="5">
        <f t="shared" si="13"/>
        <v>604240</v>
      </c>
      <c r="V66" s="18">
        <f t="shared" si="13"/>
        <v>30997855</v>
      </c>
    </row>
    <row r="67" spans="1:22" x14ac:dyDescent="0.25">
      <c r="A67" s="24"/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46"/>
    </row>
    <row r="68" spans="1:22" x14ac:dyDescent="0.25">
      <c r="A68" s="22" t="s">
        <v>171</v>
      </c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46"/>
    </row>
    <row r="69" spans="1:22" x14ac:dyDescent="0.25">
      <c r="A69" s="25" t="s">
        <v>149</v>
      </c>
      <c r="B69" s="14">
        <v>4108102</v>
      </c>
      <c r="C69" s="6">
        <v>790770</v>
      </c>
      <c r="D69" s="6">
        <v>229446</v>
      </c>
      <c r="E69" s="6">
        <v>445591</v>
      </c>
      <c r="F69" s="6">
        <v>60186</v>
      </c>
      <c r="G69" s="6">
        <v>0</v>
      </c>
      <c r="H69" s="6">
        <v>805</v>
      </c>
      <c r="I69" s="6">
        <v>47696</v>
      </c>
      <c r="J69" s="6">
        <v>62032</v>
      </c>
      <c r="K69" s="6">
        <v>237427</v>
      </c>
      <c r="L69" s="6">
        <v>367431</v>
      </c>
      <c r="M69" s="6">
        <v>177153</v>
      </c>
      <c r="N69" s="6">
        <v>297357</v>
      </c>
      <c r="O69" s="6">
        <v>334829</v>
      </c>
      <c r="P69" s="6">
        <v>347180</v>
      </c>
      <c r="Q69" s="6">
        <v>85874</v>
      </c>
      <c r="R69" s="6">
        <v>123194</v>
      </c>
      <c r="S69" s="6">
        <v>0</v>
      </c>
      <c r="T69" s="6">
        <v>79796</v>
      </c>
      <c r="U69" s="6">
        <v>137117</v>
      </c>
      <c r="V69" s="19">
        <v>7931986</v>
      </c>
    </row>
    <row r="70" spans="1:22" x14ac:dyDescent="0.25">
      <c r="A70" s="25" t="s">
        <v>150</v>
      </c>
      <c r="B70" s="14">
        <v>4315056</v>
      </c>
      <c r="C70" s="6">
        <v>733542</v>
      </c>
      <c r="D70" s="6">
        <v>203586</v>
      </c>
      <c r="E70" s="6">
        <v>425913</v>
      </c>
      <c r="F70" s="6">
        <v>60086</v>
      </c>
      <c r="G70" s="6">
        <v>0</v>
      </c>
      <c r="H70" s="6">
        <v>805</v>
      </c>
      <c r="I70" s="6">
        <v>33683</v>
      </c>
      <c r="J70" s="6">
        <v>58048</v>
      </c>
      <c r="K70" s="6">
        <v>214933</v>
      </c>
      <c r="L70" s="6">
        <v>319878</v>
      </c>
      <c r="M70" s="6">
        <v>147431</v>
      </c>
      <c r="N70" s="6">
        <v>150177</v>
      </c>
      <c r="O70" s="6">
        <v>367108</v>
      </c>
      <c r="P70" s="6">
        <v>353115</v>
      </c>
      <c r="Q70" s="6">
        <v>137749</v>
      </c>
      <c r="R70" s="6">
        <v>101673</v>
      </c>
      <c r="S70" s="6">
        <v>0</v>
      </c>
      <c r="T70" s="6">
        <v>64711</v>
      </c>
      <c r="U70" s="6">
        <v>158247</v>
      </c>
      <c r="V70" s="19">
        <v>7845741</v>
      </c>
    </row>
    <row r="71" spans="1:22" x14ac:dyDescent="0.25">
      <c r="A71" s="25" t="s">
        <v>151</v>
      </c>
      <c r="B71" s="14">
        <v>4496269</v>
      </c>
      <c r="C71" s="6">
        <v>758841</v>
      </c>
      <c r="D71" s="6">
        <v>203680</v>
      </c>
      <c r="E71" s="6">
        <v>387915</v>
      </c>
      <c r="F71" s="6">
        <v>60086</v>
      </c>
      <c r="G71" s="6">
        <v>0</v>
      </c>
      <c r="H71" s="6">
        <v>805</v>
      </c>
      <c r="I71" s="6">
        <v>24871</v>
      </c>
      <c r="J71" s="6">
        <v>60048</v>
      </c>
      <c r="K71" s="6">
        <v>320742</v>
      </c>
      <c r="L71" s="6">
        <v>330102</v>
      </c>
      <c r="M71" s="6">
        <v>176243</v>
      </c>
      <c r="N71" s="6">
        <v>191630</v>
      </c>
      <c r="O71" s="6">
        <v>348001</v>
      </c>
      <c r="P71" s="6">
        <v>356802</v>
      </c>
      <c r="Q71" s="6">
        <v>145861</v>
      </c>
      <c r="R71" s="6">
        <v>130790</v>
      </c>
      <c r="S71" s="6">
        <v>0</v>
      </c>
      <c r="T71" s="6">
        <v>91888</v>
      </c>
      <c r="U71" s="6">
        <v>162122</v>
      </c>
      <c r="V71" s="19">
        <v>8246696</v>
      </c>
    </row>
    <row r="72" spans="1:22" x14ac:dyDescent="0.25">
      <c r="A72" s="25" t="s">
        <v>152</v>
      </c>
      <c r="B72" s="14">
        <v>4454859</v>
      </c>
      <c r="C72" s="6">
        <v>749384</v>
      </c>
      <c r="D72" s="6">
        <v>215254</v>
      </c>
      <c r="E72" s="6">
        <v>434044</v>
      </c>
      <c r="F72" s="6">
        <v>54520</v>
      </c>
      <c r="G72" s="6">
        <v>0</v>
      </c>
      <c r="H72" s="6">
        <v>805</v>
      </c>
      <c r="I72" s="6">
        <v>32749</v>
      </c>
      <c r="J72" s="6">
        <v>70548</v>
      </c>
      <c r="K72" s="6">
        <v>298892</v>
      </c>
      <c r="L72" s="6">
        <v>307788</v>
      </c>
      <c r="M72" s="6">
        <v>166395</v>
      </c>
      <c r="N72" s="6">
        <v>173433</v>
      </c>
      <c r="O72" s="6">
        <v>374108</v>
      </c>
      <c r="P72" s="6">
        <v>355579</v>
      </c>
      <c r="Q72" s="6">
        <v>130111</v>
      </c>
      <c r="R72" s="6">
        <v>37955</v>
      </c>
      <c r="S72" s="6">
        <v>402296</v>
      </c>
      <c r="T72" s="6">
        <v>96253</v>
      </c>
      <c r="U72" s="6">
        <v>149944</v>
      </c>
      <c r="V72" s="19">
        <v>8504917</v>
      </c>
    </row>
    <row r="73" spans="1:22" x14ac:dyDescent="0.25">
      <c r="A73" s="22" t="s">
        <v>159</v>
      </c>
      <c r="B73" s="12">
        <f t="shared" ref="B73:V73" si="14">SUM(B69:B72)</f>
        <v>17374286</v>
      </c>
      <c r="C73" s="5">
        <f t="shared" si="14"/>
        <v>3032537</v>
      </c>
      <c r="D73" s="5">
        <f t="shared" si="14"/>
        <v>851966</v>
      </c>
      <c r="E73" s="5">
        <f t="shared" si="14"/>
        <v>1693463</v>
      </c>
      <c r="F73" s="5">
        <f t="shared" si="14"/>
        <v>234878</v>
      </c>
      <c r="G73" s="5">
        <f t="shared" si="14"/>
        <v>0</v>
      </c>
      <c r="H73" s="5">
        <f t="shared" si="14"/>
        <v>3220</v>
      </c>
      <c r="I73" s="5">
        <f t="shared" si="14"/>
        <v>138999</v>
      </c>
      <c r="J73" s="5">
        <f t="shared" si="14"/>
        <v>250676</v>
      </c>
      <c r="K73" s="5">
        <f t="shared" si="14"/>
        <v>1071994</v>
      </c>
      <c r="L73" s="5">
        <f t="shared" si="14"/>
        <v>1325199</v>
      </c>
      <c r="M73" s="5">
        <f t="shared" si="14"/>
        <v>667222</v>
      </c>
      <c r="N73" s="5">
        <f t="shared" si="14"/>
        <v>812597</v>
      </c>
      <c r="O73" s="5">
        <f t="shared" si="14"/>
        <v>1424046</v>
      </c>
      <c r="P73" s="5">
        <f t="shared" si="14"/>
        <v>1412676</v>
      </c>
      <c r="Q73" s="5">
        <f t="shared" si="14"/>
        <v>499595</v>
      </c>
      <c r="R73" s="5">
        <f t="shared" si="14"/>
        <v>393612</v>
      </c>
      <c r="S73" s="5">
        <f t="shared" si="14"/>
        <v>402296</v>
      </c>
      <c r="T73" s="5">
        <f t="shared" si="14"/>
        <v>332648</v>
      </c>
      <c r="U73" s="5">
        <f t="shared" si="14"/>
        <v>607430</v>
      </c>
      <c r="V73" s="18">
        <f t="shared" si="14"/>
        <v>32529340</v>
      </c>
    </row>
    <row r="74" spans="1:22" x14ac:dyDescent="0.25">
      <c r="A74" s="24"/>
      <c r="B74" s="3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46"/>
    </row>
    <row r="75" spans="1:22" x14ac:dyDescent="0.25">
      <c r="A75" s="22" t="s">
        <v>172</v>
      </c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/>
    </row>
    <row r="76" spans="1:22" x14ac:dyDescent="0.25">
      <c r="A76" s="25" t="s">
        <v>149</v>
      </c>
      <c r="B76" s="14">
        <v>2335118</v>
      </c>
      <c r="C76" s="6">
        <v>341896</v>
      </c>
      <c r="D76" s="6">
        <v>14625</v>
      </c>
      <c r="E76" s="6">
        <v>273765</v>
      </c>
      <c r="F76" s="6">
        <v>27239</v>
      </c>
      <c r="G76" s="6">
        <v>0</v>
      </c>
      <c r="H76" s="6">
        <v>0</v>
      </c>
      <c r="I76" s="6">
        <v>10240</v>
      </c>
      <c r="J76" s="6">
        <v>22500</v>
      </c>
      <c r="K76" s="6">
        <v>0</v>
      </c>
      <c r="L76" s="6">
        <v>489286</v>
      </c>
      <c r="M76" s="6">
        <v>129958</v>
      </c>
      <c r="N76" s="6">
        <v>303111</v>
      </c>
      <c r="O76" s="6">
        <v>189896</v>
      </c>
      <c r="P76" s="6">
        <v>298499</v>
      </c>
      <c r="Q76" s="6">
        <v>5537</v>
      </c>
      <c r="R76" s="6">
        <v>60389</v>
      </c>
      <c r="S76" s="6">
        <v>0</v>
      </c>
      <c r="T76" s="6">
        <v>54606</v>
      </c>
      <c r="U76" s="6">
        <v>30602</v>
      </c>
      <c r="V76" s="19">
        <v>4587267</v>
      </c>
    </row>
    <row r="77" spans="1:22" x14ac:dyDescent="0.25">
      <c r="A77" s="25" t="s">
        <v>150</v>
      </c>
      <c r="B77" s="14">
        <v>2540380</v>
      </c>
      <c r="C77" s="6">
        <v>353159</v>
      </c>
      <c r="D77" s="6">
        <v>19326</v>
      </c>
      <c r="E77" s="6">
        <v>288603</v>
      </c>
      <c r="F77" s="6">
        <v>28239</v>
      </c>
      <c r="G77" s="6">
        <v>0</v>
      </c>
      <c r="H77" s="6">
        <v>0</v>
      </c>
      <c r="I77" s="6">
        <v>12812</v>
      </c>
      <c r="J77" s="6">
        <v>22500</v>
      </c>
      <c r="K77" s="6">
        <v>0</v>
      </c>
      <c r="L77" s="6">
        <v>483687</v>
      </c>
      <c r="M77" s="6">
        <v>178133</v>
      </c>
      <c r="N77" s="6">
        <v>324026</v>
      </c>
      <c r="O77" s="6">
        <v>202032</v>
      </c>
      <c r="P77" s="6">
        <v>312455</v>
      </c>
      <c r="Q77" s="6">
        <v>19775</v>
      </c>
      <c r="R77" s="6">
        <v>57832</v>
      </c>
      <c r="S77" s="6">
        <v>0</v>
      </c>
      <c r="T77" s="6">
        <v>55855</v>
      </c>
      <c r="U77" s="6">
        <v>46374</v>
      </c>
      <c r="V77" s="19">
        <v>4945188</v>
      </c>
    </row>
    <row r="78" spans="1:22" x14ac:dyDescent="0.25">
      <c r="A78" s="25" t="s">
        <v>151</v>
      </c>
      <c r="B78" s="14">
        <v>2639289</v>
      </c>
      <c r="C78" s="6">
        <v>371709</v>
      </c>
      <c r="D78" s="6">
        <v>19824</v>
      </c>
      <c r="E78" s="6">
        <v>325483</v>
      </c>
      <c r="F78" s="6">
        <v>196420</v>
      </c>
      <c r="G78" s="6">
        <v>0</v>
      </c>
      <c r="H78" s="6">
        <v>0</v>
      </c>
      <c r="I78" s="6">
        <v>11221</v>
      </c>
      <c r="J78" s="6">
        <v>22500</v>
      </c>
      <c r="K78" s="6">
        <v>0</v>
      </c>
      <c r="L78" s="6">
        <v>524295</v>
      </c>
      <c r="M78" s="6">
        <v>164251</v>
      </c>
      <c r="N78" s="6">
        <v>319897</v>
      </c>
      <c r="O78" s="6">
        <v>226130</v>
      </c>
      <c r="P78" s="6">
        <v>318506</v>
      </c>
      <c r="Q78" s="6">
        <v>7043</v>
      </c>
      <c r="R78" s="6">
        <v>76673</v>
      </c>
      <c r="S78" s="6">
        <v>0</v>
      </c>
      <c r="T78" s="6">
        <v>72188</v>
      </c>
      <c r="U78" s="6">
        <v>59293</v>
      </c>
      <c r="V78" s="19">
        <v>5354722</v>
      </c>
    </row>
    <row r="79" spans="1:22" x14ac:dyDescent="0.25">
      <c r="A79" s="25" t="s">
        <v>152</v>
      </c>
      <c r="B79" s="14">
        <v>2451739</v>
      </c>
      <c r="C79" s="6">
        <v>355908</v>
      </c>
      <c r="D79" s="6">
        <v>19726</v>
      </c>
      <c r="E79" s="6">
        <v>292256</v>
      </c>
      <c r="F79" s="6">
        <v>83489</v>
      </c>
      <c r="G79" s="6">
        <v>0</v>
      </c>
      <c r="H79" s="6">
        <v>0</v>
      </c>
      <c r="I79" s="6">
        <v>13274</v>
      </c>
      <c r="J79" s="6">
        <v>22500</v>
      </c>
      <c r="K79" s="6">
        <v>0</v>
      </c>
      <c r="L79" s="6">
        <v>790915</v>
      </c>
      <c r="M79" s="6">
        <v>135410</v>
      </c>
      <c r="N79" s="6">
        <v>340330</v>
      </c>
      <c r="O79" s="6">
        <v>292397</v>
      </c>
      <c r="P79" s="6">
        <v>323521</v>
      </c>
      <c r="Q79" s="6">
        <v>6379</v>
      </c>
      <c r="R79" s="6">
        <v>70277</v>
      </c>
      <c r="S79" s="6">
        <v>0</v>
      </c>
      <c r="T79" s="6">
        <v>63961</v>
      </c>
      <c r="U79" s="6">
        <v>36424</v>
      </c>
      <c r="V79" s="19">
        <v>5298506</v>
      </c>
    </row>
    <row r="80" spans="1:22" x14ac:dyDescent="0.25">
      <c r="A80" s="22" t="s">
        <v>159</v>
      </c>
      <c r="B80" s="12">
        <f t="shared" ref="B80:V80" si="15">SUM(B76:B79)</f>
        <v>9966526</v>
      </c>
      <c r="C80" s="5">
        <f t="shared" si="15"/>
        <v>1422672</v>
      </c>
      <c r="D80" s="5">
        <f t="shared" si="15"/>
        <v>73501</v>
      </c>
      <c r="E80" s="5">
        <f t="shared" si="15"/>
        <v>1180107</v>
      </c>
      <c r="F80" s="5">
        <f t="shared" si="15"/>
        <v>335387</v>
      </c>
      <c r="G80" s="5">
        <f t="shared" si="15"/>
        <v>0</v>
      </c>
      <c r="H80" s="5">
        <f t="shared" si="15"/>
        <v>0</v>
      </c>
      <c r="I80" s="5">
        <f t="shared" si="15"/>
        <v>47547</v>
      </c>
      <c r="J80" s="5">
        <f t="shared" si="15"/>
        <v>90000</v>
      </c>
      <c r="K80" s="5">
        <f t="shared" si="15"/>
        <v>0</v>
      </c>
      <c r="L80" s="5">
        <f t="shared" si="15"/>
        <v>2288183</v>
      </c>
      <c r="M80" s="5">
        <f t="shared" si="15"/>
        <v>607752</v>
      </c>
      <c r="N80" s="5">
        <f t="shared" si="15"/>
        <v>1287364</v>
      </c>
      <c r="O80" s="5">
        <f t="shared" si="15"/>
        <v>910455</v>
      </c>
      <c r="P80" s="5">
        <f t="shared" si="15"/>
        <v>1252981</v>
      </c>
      <c r="Q80" s="5">
        <f t="shared" si="15"/>
        <v>38734</v>
      </c>
      <c r="R80" s="5">
        <f t="shared" si="15"/>
        <v>265171</v>
      </c>
      <c r="S80" s="5">
        <f t="shared" si="15"/>
        <v>0</v>
      </c>
      <c r="T80" s="5">
        <f t="shared" si="15"/>
        <v>246610</v>
      </c>
      <c r="U80" s="5">
        <f t="shared" si="15"/>
        <v>172693</v>
      </c>
      <c r="V80" s="18">
        <f t="shared" si="15"/>
        <v>20185683</v>
      </c>
    </row>
    <row r="81" spans="1:22" x14ac:dyDescent="0.25">
      <c r="A81" s="24"/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46"/>
    </row>
    <row r="82" spans="1:22" x14ac:dyDescent="0.25">
      <c r="A82" s="22" t="s">
        <v>173</v>
      </c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46"/>
    </row>
    <row r="83" spans="1:22" x14ac:dyDescent="0.25">
      <c r="A83" s="25" t="s">
        <v>149</v>
      </c>
      <c r="B83" s="14">
        <v>1773866.04</v>
      </c>
      <c r="C83" s="6">
        <v>274576.28999999998</v>
      </c>
      <c r="D83" s="6">
        <v>39119.39</v>
      </c>
      <c r="E83" s="6">
        <v>224117.75</v>
      </c>
      <c r="F83" s="6">
        <v>8747.4599999999991</v>
      </c>
      <c r="G83" s="6">
        <v>0</v>
      </c>
      <c r="H83" s="6">
        <v>1008.05</v>
      </c>
      <c r="I83" s="6">
        <v>345.19</v>
      </c>
      <c r="J83" s="6">
        <v>25700</v>
      </c>
      <c r="K83" s="6">
        <v>0</v>
      </c>
      <c r="L83" s="6">
        <v>314751.78000000003</v>
      </c>
      <c r="M83" s="6">
        <v>64587.64</v>
      </c>
      <c r="N83" s="6">
        <v>649789.06000000006</v>
      </c>
      <c r="O83" s="6">
        <v>115443.82</v>
      </c>
      <c r="P83" s="6">
        <v>571224.6</v>
      </c>
      <c r="Q83" s="6">
        <v>6036.54</v>
      </c>
      <c r="R83" s="6">
        <v>50762.18</v>
      </c>
      <c r="S83" s="6">
        <v>0</v>
      </c>
      <c r="T83" s="6">
        <v>39403.56</v>
      </c>
      <c r="U83" s="6">
        <v>39203.18</v>
      </c>
      <c r="V83" s="19">
        <v>4198682.53</v>
      </c>
    </row>
    <row r="84" spans="1:22" x14ac:dyDescent="0.25">
      <c r="A84" s="25" t="s">
        <v>150</v>
      </c>
      <c r="B84" s="14">
        <v>1717258.81</v>
      </c>
      <c r="C84" s="6">
        <v>255731.32</v>
      </c>
      <c r="D84" s="6">
        <v>39682.69</v>
      </c>
      <c r="E84" s="6">
        <v>225798.92</v>
      </c>
      <c r="F84" s="6">
        <v>8750.18</v>
      </c>
      <c r="G84" s="6">
        <v>0</v>
      </c>
      <c r="H84" s="6">
        <v>2098.0500000000002</v>
      </c>
      <c r="I84" s="6">
        <v>1407.22</v>
      </c>
      <c r="J84" s="6">
        <v>26080</v>
      </c>
      <c r="K84" s="6">
        <v>0</v>
      </c>
      <c r="L84" s="6">
        <v>327359.68</v>
      </c>
      <c r="M84" s="6">
        <v>94579.11</v>
      </c>
      <c r="N84" s="6">
        <v>505900.26</v>
      </c>
      <c r="O84" s="6">
        <v>109304.98</v>
      </c>
      <c r="P84" s="6">
        <v>602435.56999999995</v>
      </c>
      <c r="Q84" s="6">
        <v>3019.62</v>
      </c>
      <c r="R84" s="6">
        <v>52296.97</v>
      </c>
      <c r="S84" s="6">
        <v>0</v>
      </c>
      <c r="T84" s="6">
        <v>49453.79</v>
      </c>
      <c r="U84" s="6">
        <v>19613.88</v>
      </c>
      <c r="V84" s="19">
        <v>4040771.05</v>
      </c>
    </row>
    <row r="85" spans="1:22" x14ac:dyDescent="0.25">
      <c r="A85" s="25" t="s">
        <v>151</v>
      </c>
      <c r="B85" s="14">
        <v>1984303.73</v>
      </c>
      <c r="C85" s="6">
        <v>272115.56</v>
      </c>
      <c r="D85" s="6">
        <v>40576.620000000003</v>
      </c>
      <c r="E85" s="6">
        <v>235756.88</v>
      </c>
      <c r="F85" s="6">
        <v>8752.01</v>
      </c>
      <c r="G85" s="6">
        <v>0</v>
      </c>
      <c r="H85" s="6">
        <v>1491.02</v>
      </c>
      <c r="I85" s="6">
        <v>0</v>
      </c>
      <c r="J85" s="6">
        <v>25890</v>
      </c>
      <c r="K85" s="6">
        <v>0</v>
      </c>
      <c r="L85" s="6">
        <v>338676.62</v>
      </c>
      <c r="M85" s="6">
        <v>76550.429999999993</v>
      </c>
      <c r="N85" s="6">
        <v>675770.1</v>
      </c>
      <c r="O85" s="6">
        <v>121906.6</v>
      </c>
      <c r="P85" s="6">
        <v>612694.52</v>
      </c>
      <c r="Q85" s="6">
        <v>3623.2</v>
      </c>
      <c r="R85" s="6">
        <v>66547.05</v>
      </c>
      <c r="S85" s="6">
        <v>0</v>
      </c>
      <c r="T85" s="6">
        <v>49332.24</v>
      </c>
      <c r="U85" s="6">
        <v>36183.910000000003</v>
      </c>
      <c r="V85" s="19">
        <v>4550170.49</v>
      </c>
    </row>
    <row r="86" spans="1:22" x14ac:dyDescent="0.25">
      <c r="A86" s="25" t="s">
        <v>152</v>
      </c>
      <c r="B86" s="14">
        <v>1757409.83</v>
      </c>
      <c r="C86" s="6">
        <v>268747.64</v>
      </c>
      <c r="D86" s="6">
        <v>38274.86</v>
      </c>
      <c r="E86" s="6">
        <v>228880.89</v>
      </c>
      <c r="F86" s="6">
        <v>8712.7900000000009</v>
      </c>
      <c r="G86" s="6">
        <v>0</v>
      </c>
      <c r="H86" s="6">
        <v>830.9</v>
      </c>
      <c r="I86" s="6">
        <v>0</v>
      </c>
      <c r="J86" s="6">
        <v>25890</v>
      </c>
      <c r="K86" s="6">
        <v>0</v>
      </c>
      <c r="L86" s="6">
        <v>360238.53</v>
      </c>
      <c r="M86" s="6">
        <v>74869.509999999995</v>
      </c>
      <c r="N86" s="6">
        <v>723578.55</v>
      </c>
      <c r="O86" s="6">
        <v>103418.15</v>
      </c>
      <c r="P86" s="6">
        <v>593945.61</v>
      </c>
      <c r="Q86" s="6">
        <v>3874.68</v>
      </c>
      <c r="R86" s="6">
        <v>53925.03</v>
      </c>
      <c r="S86" s="6">
        <v>0</v>
      </c>
      <c r="T86" s="6">
        <v>46336.83</v>
      </c>
      <c r="U86" s="6">
        <v>26731.01</v>
      </c>
      <c r="V86" s="19">
        <v>4315664.8099999996</v>
      </c>
    </row>
    <row r="87" spans="1:22" x14ac:dyDescent="0.25">
      <c r="A87" s="22" t="s">
        <v>159</v>
      </c>
      <c r="B87" s="12">
        <f t="shared" ref="B87:V87" si="16">SUM(B83:B86)</f>
        <v>7232838.4100000001</v>
      </c>
      <c r="C87" s="5">
        <f t="shared" si="16"/>
        <v>1071170.81</v>
      </c>
      <c r="D87" s="5">
        <f t="shared" si="16"/>
        <v>157653.56</v>
      </c>
      <c r="E87" s="5">
        <f t="shared" si="16"/>
        <v>914554.44000000006</v>
      </c>
      <c r="F87" s="5">
        <f t="shared" si="16"/>
        <v>34962.44</v>
      </c>
      <c r="G87" s="5">
        <f t="shared" si="16"/>
        <v>0</v>
      </c>
      <c r="H87" s="5">
        <f t="shared" si="16"/>
        <v>5428.02</v>
      </c>
      <c r="I87" s="5">
        <f t="shared" si="16"/>
        <v>1752.41</v>
      </c>
      <c r="J87" s="5">
        <f t="shared" si="16"/>
        <v>103560</v>
      </c>
      <c r="K87" s="5">
        <f t="shared" si="16"/>
        <v>0</v>
      </c>
      <c r="L87" s="5">
        <f t="shared" si="16"/>
        <v>1341026.6099999999</v>
      </c>
      <c r="M87" s="5">
        <f t="shared" si="16"/>
        <v>310586.69</v>
      </c>
      <c r="N87" s="5">
        <f t="shared" si="16"/>
        <v>2555037.9699999997</v>
      </c>
      <c r="O87" s="5">
        <f t="shared" si="16"/>
        <v>450073.55000000005</v>
      </c>
      <c r="P87" s="5">
        <f t="shared" si="16"/>
        <v>2380300.2999999998</v>
      </c>
      <c r="Q87" s="5">
        <f t="shared" si="16"/>
        <v>16554.04</v>
      </c>
      <c r="R87" s="5">
        <f t="shared" si="16"/>
        <v>223531.23</v>
      </c>
      <c r="S87" s="5">
        <f t="shared" si="16"/>
        <v>0</v>
      </c>
      <c r="T87" s="5">
        <f t="shared" si="16"/>
        <v>184526.41999999998</v>
      </c>
      <c r="U87" s="5">
        <f t="shared" si="16"/>
        <v>121731.98</v>
      </c>
      <c r="V87" s="18">
        <f t="shared" si="16"/>
        <v>17105288.879999999</v>
      </c>
    </row>
    <row r="88" spans="1:22" x14ac:dyDescent="0.25">
      <c r="A88" s="24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46"/>
    </row>
    <row r="89" spans="1:22" x14ac:dyDescent="0.25">
      <c r="A89" s="22" t="s">
        <v>174</v>
      </c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46"/>
    </row>
    <row r="90" spans="1:22" x14ac:dyDescent="0.25">
      <c r="A90" s="25" t="s">
        <v>149</v>
      </c>
      <c r="B90" s="14">
        <v>1545229.03</v>
      </c>
      <c r="C90" s="6">
        <v>228303.38</v>
      </c>
      <c r="D90" s="6">
        <v>24797.439999999999</v>
      </c>
      <c r="E90" s="6">
        <v>193023.5</v>
      </c>
      <c r="F90" s="6">
        <v>14002.89</v>
      </c>
      <c r="G90" s="6">
        <v>0</v>
      </c>
      <c r="H90" s="6">
        <v>996.3</v>
      </c>
      <c r="I90" s="6">
        <v>304</v>
      </c>
      <c r="J90" s="6">
        <v>25700</v>
      </c>
      <c r="K90" s="6">
        <v>0</v>
      </c>
      <c r="L90" s="6">
        <v>313820.40000000002</v>
      </c>
      <c r="M90" s="6">
        <v>45027.79</v>
      </c>
      <c r="N90" s="6">
        <v>638782.46</v>
      </c>
      <c r="O90" s="6">
        <v>48404.36</v>
      </c>
      <c r="P90" s="6">
        <v>369066.27</v>
      </c>
      <c r="Q90" s="6">
        <v>2180.3000000000002</v>
      </c>
      <c r="R90" s="6">
        <v>32087.86</v>
      </c>
      <c r="S90" s="6">
        <v>0</v>
      </c>
      <c r="T90" s="6">
        <v>26913.69</v>
      </c>
      <c r="U90" s="6">
        <v>26473.57</v>
      </c>
      <c r="V90" s="19">
        <v>3535113.24</v>
      </c>
    </row>
    <row r="91" spans="1:22" x14ac:dyDescent="0.25">
      <c r="A91" s="25" t="s">
        <v>150</v>
      </c>
      <c r="B91" s="14">
        <v>1475046.92</v>
      </c>
      <c r="C91" s="6">
        <v>209596.87</v>
      </c>
      <c r="D91" s="6">
        <v>26065.46</v>
      </c>
      <c r="E91" s="6">
        <v>157660.82</v>
      </c>
      <c r="F91" s="6">
        <v>13996.65</v>
      </c>
      <c r="G91" s="6">
        <v>0</v>
      </c>
      <c r="H91" s="6">
        <v>1506.59</v>
      </c>
      <c r="I91" s="6">
        <v>0</v>
      </c>
      <c r="J91" s="6">
        <v>26080</v>
      </c>
      <c r="K91" s="6">
        <v>0</v>
      </c>
      <c r="L91" s="6">
        <v>319208.27</v>
      </c>
      <c r="M91" s="6">
        <v>65881.61</v>
      </c>
      <c r="N91" s="6">
        <v>518002.34</v>
      </c>
      <c r="O91" s="6">
        <v>57947.519999999997</v>
      </c>
      <c r="P91" s="6">
        <v>358739.63</v>
      </c>
      <c r="Q91" s="6">
        <v>2233.4</v>
      </c>
      <c r="R91" s="6">
        <v>36247.94</v>
      </c>
      <c r="S91" s="6">
        <v>0</v>
      </c>
      <c r="T91" s="6">
        <v>32165.48</v>
      </c>
      <c r="U91" s="6">
        <v>22241.69</v>
      </c>
      <c r="V91" s="19">
        <v>3322621.19</v>
      </c>
    </row>
    <row r="92" spans="1:22" x14ac:dyDescent="0.25">
      <c r="A92" s="25" t="s">
        <v>151</v>
      </c>
      <c r="B92" s="14">
        <v>1427292.43</v>
      </c>
      <c r="C92" s="6">
        <v>231957.42</v>
      </c>
      <c r="D92" s="6">
        <v>30597.72</v>
      </c>
      <c r="E92" s="6">
        <v>143851.03</v>
      </c>
      <c r="F92" s="6">
        <v>14136</v>
      </c>
      <c r="G92" s="6">
        <v>0</v>
      </c>
      <c r="H92" s="6">
        <v>1072.1199999999999</v>
      </c>
      <c r="I92" s="6">
        <v>107</v>
      </c>
      <c r="J92" s="6">
        <v>25890</v>
      </c>
      <c r="K92" s="6">
        <v>0</v>
      </c>
      <c r="L92" s="6">
        <v>247831.88</v>
      </c>
      <c r="M92" s="6">
        <v>48612.42</v>
      </c>
      <c r="N92" s="6">
        <v>536264.94999999995</v>
      </c>
      <c r="O92" s="6">
        <v>60672.7</v>
      </c>
      <c r="P92" s="6">
        <v>353897.05</v>
      </c>
      <c r="Q92" s="6">
        <v>2838.31</v>
      </c>
      <c r="R92" s="6">
        <v>43511.26</v>
      </c>
      <c r="S92" s="6">
        <v>0</v>
      </c>
      <c r="T92" s="6">
        <v>31416.86</v>
      </c>
      <c r="U92" s="6">
        <v>30220.83</v>
      </c>
      <c r="V92" s="19">
        <v>3230169.98</v>
      </c>
    </row>
    <row r="93" spans="1:22" x14ac:dyDescent="0.25">
      <c r="A93" s="25" t="s">
        <v>152</v>
      </c>
      <c r="B93" s="14">
        <v>1366517.55</v>
      </c>
      <c r="C93" s="6">
        <v>211651.16</v>
      </c>
      <c r="D93" s="6">
        <v>31802.799999999999</v>
      </c>
      <c r="E93" s="6">
        <v>153357.9</v>
      </c>
      <c r="F93" s="6">
        <v>13983.65</v>
      </c>
      <c r="G93" s="6">
        <v>0</v>
      </c>
      <c r="H93" s="6">
        <v>813.01</v>
      </c>
      <c r="I93" s="6">
        <v>0</v>
      </c>
      <c r="J93" s="6">
        <v>25890</v>
      </c>
      <c r="K93" s="6">
        <v>0</v>
      </c>
      <c r="L93" s="6">
        <v>285734.95</v>
      </c>
      <c r="M93" s="6">
        <v>42834.46</v>
      </c>
      <c r="N93" s="6">
        <v>598146.36</v>
      </c>
      <c r="O93" s="6">
        <v>57704.52</v>
      </c>
      <c r="P93" s="6">
        <v>327766.76</v>
      </c>
      <c r="Q93" s="6">
        <v>221.02</v>
      </c>
      <c r="R93" s="6">
        <v>31637.4</v>
      </c>
      <c r="S93" s="6">
        <v>0</v>
      </c>
      <c r="T93" s="6">
        <v>28865.62</v>
      </c>
      <c r="U93" s="6">
        <v>25281.33</v>
      </c>
      <c r="V93" s="19">
        <v>3202208.49</v>
      </c>
    </row>
    <row r="94" spans="1:22" x14ac:dyDescent="0.25">
      <c r="A94" s="22" t="s">
        <v>159</v>
      </c>
      <c r="B94" s="12">
        <f t="shared" ref="B94:V94" si="17">SUM(B90:B93)</f>
        <v>5814085.9299999997</v>
      </c>
      <c r="C94" s="5">
        <f t="shared" si="17"/>
        <v>881508.83000000007</v>
      </c>
      <c r="D94" s="5">
        <f t="shared" si="17"/>
        <v>113263.42</v>
      </c>
      <c r="E94" s="5">
        <f t="shared" si="17"/>
        <v>647893.25</v>
      </c>
      <c r="F94" s="5">
        <f t="shared" si="17"/>
        <v>56119.19</v>
      </c>
      <c r="G94" s="5">
        <f t="shared" si="17"/>
        <v>0</v>
      </c>
      <c r="H94" s="5">
        <f t="shared" si="17"/>
        <v>4388.0199999999995</v>
      </c>
      <c r="I94" s="5">
        <f t="shared" si="17"/>
        <v>411</v>
      </c>
      <c r="J94" s="5">
        <f t="shared" si="17"/>
        <v>103560</v>
      </c>
      <c r="K94" s="5">
        <f t="shared" si="17"/>
        <v>0</v>
      </c>
      <c r="L94" s="5">
        <f t="shared" si="17"/>
        <v>1166595.5</v>
      </c>
      <c r="M94" s="5">
        <f t="shared" si="17"/>
        <v>202356.28</v>
      </c>
      <c r="N94" s="5">
        <f t="shared" si="17"/>
        <v>2291196.11</v>
      </c>
      <c r="O94" s="5">
        <f t="shared" si="17"/>
        <v>224729.1</v>
      </c>
      <c r="P94" s="5">
        <f t="shared" si="17"/>
        <v>1409469.71</v>
      </c>
      <c r="Q94" s="5">
        <f t="shared" si="17"/>
        <v>7473.0300000000007</v>
      </c>
      <c r="R94" s="5">
        <f t="shared" si="17"/>
        <v>143484.46</v>
      </c>
      <c r="S94" s="5">
        <f t="shared" si="17"/>
        <v>0</v>
      </c>
      <c r="T94" s="5">
        <f t="shared" si="17"/>
        <v>119361.65</v>
      </c>
      <c r="U94" s="5">
        <f t="shared" si="17"/>
        <v>104217.42</v>
      </c>
      <c r="V94" s="18">
        <f t="shared" si="17"/>
        <v>13290112.9</v>
      </c>
    </row>
    <row r="95" spans="1:22" x14ac:dyDescent="0.25">
      <c r="A95" s="24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46"/>
    </row>
    <row r="96" spans="1:22" x14ac:dyDescent="0.25">
      <c r="A96" s="22" t="s">
        <v>175</v>
      </c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46"/>
    </row>
    <row r="97" spans="1:22" x14ac:dyDescent="0.25">
      <c r="A97" s="25" t="s">
        <v>149</v>
      </c>
      <c r="B97" s="14">
        <v>4341707</v>
      </c>
      <c r="C97" s="6">
        <v>775021</v>
      </c>
      <c r="D97" s="6">
        <v>201844</v>
      </c>
      <c r="E97" s="6">
        <v>518106</v>
      </c>
      <c r="F97" s="6">
        <v>24195</v>
      </c>
      <c r="G97" s="6">
        <v>98929</v>
      </c>
      <c r="H97" s="6">
        <v>-96</v>
      </c>
      <c r="I97" s="6">
        <v>5496</v>
      </c>
      <c r="J97" s="6">
        <v>86257</v>
      </c>
      <c r="K97" s="6">
        <v>8517</v>
      </c>
      <c r="L97" s="6">
        <v>594639</v>
      </c>
      <c r="M97" s="6">
        <v>161810</v>
      </c>
      <c r="N97" s="6">
        <v>934875</v>
      </c>
      <c r="O97" s="6">
        <v>459632</v>
      </c>
      <c r="P97" s="6">
        <v>121143</v>
      </c>
      <c r="Q97" s="6">
        <v>83453</v>
      </c>
      <c r="R97" s="6">
        <v>205061</v>
      </c>
      <c r="S97" s="6">
        <v>0</v>
      </c>
      <c r="T97" s="6">
        <v>118406</v>
      </c>
      <c r="U97" s="6">
        <v>486580</v>
      </c>
      <c r="V97" s="19">
        <v>9225575</v>
      </c>
    </row>
    <row r="98" spans="1:22" x14ac:dyDescent="0.25">
      <c r="A98" s="25" t="s">
        <v>150</v>
      </c>
      <c r="B98" s="14">
        <v>4522562</v>
      </c>
      <c r="C98" s="6">
        <v>767276</v>
      </c>
      <c r="D98" s="6">
        <v>283466</v>
      </c>
      <c r="E98" s="6">
        <v>500120</v>
      </c>
      <c r="F98" s="6">
        <v>16594</v>
      </c>
      <c r="G98" s="6">
        <v>98928</v>
      </c>
      <c r="H98" s="6">
        <v>-397</v>
      </c>
      <c r="I98" s="6">
        <v>4234</v>
      </c>
      <c r="J98" s="6">
        <v>86733</v>
      </c>
      <c r="K98" s="6">
        <v>10622</v>
      </c>
      <c r="L98" s="6">
        <v>606982</v>
      </c>
      <c r="M98" s="6">
        <v>228064</v>
      </c>
      <c r="N98" s="6">
        <v>973374</v>
      </c>
      <c r="O98" s="6">
        <v>560103</v>
      </c>
      <c r="P98" s="6">
        <v>145765</v>
      </c>
      <c r="Q98" s="6">
        <v>68974</v>
      </c>
      <c r="R98" s="6">
        <v>198894</v>
      </c>
      <c r="S98" s="6">
        <v>0</v>
      </c>
      <c r="T98" s="6">
        <v>145131</v>
      </c>
      <c r="U98" s="6">
        <v>516539</v>
      </c>
      <c r="V98" s="19">
        <v>9733964</v>
      </c>
    </row>
    <row r="99" spans="1:22" x14ac:dyDescent="0.25">
      <c r="A99" s="25" t="s">
        <v>151</v>
      </c>
      <c r="B99" s="14">
        <v>4853524</v>
      </c>
      <c r="C99" s="6">
        <v>745699</v>
      </c>
      <c r="D99" s="6">
        <v>243092</v>
      </c>
      <c r="E99" s="6">
        <v>488823</v>
      </c>
      <c r="F99" s="6">
        <v>16122</v>
      </c>
      <c r="G99" s="6">
        <v>98928</v>
      </c>
      <c r="H99" s="6">
        <v>-421</v>
      </c>
      <c r="I99" s="6">
        <v>4282</v>
      </c>
      <c r="J99" s="6">
        <v>55620</v>
      </c>
      <c r="K99" s="6">
        <v>13615</v>
      </c>
      <c r="L99" s="6">
        <v>595814</v>
      </c>
      <c r="M99" s="6">
        <v>202326</v>
      </c>
      <c r="N99" s="6">
        <v>913862</v>
      </c>
      <c r="O99" s="6">
        <v>541159</v>
      </c>
      <c r="P99" s="6">
        <v>30682</v>
      </c>
      <c r="Q99" s="6">
        <v>79906</v>
      </c>
      <c r="R99" s="6">
        <v>227251</v>
      </c>
      <c r="S99" s="6">
        <v>0</v>
      </c>
      <c r="T99" s="6">
        <v>187892</v>
      </c>
      <c r="U99" s="6">
        <v>423520</v>
      </c>
      <c r="V99" s="19">
        <v>9721696</v>
      </c>
    </row>
    <row r="100" spans="1:22" x14ac:dyDescent="0.25">
      <c r="A100" s="25" t="s">
        <v>152</v>
      </c>
      <c r="B100" s="14">
        <v>3026399</v>
      </c>
      <c r="C100" s="6">
        <v>650924</v>
      </c>
      <c r="D100" s="6">
        <v>241512</v>
      </c>
      <c r="E100" s="6">
        <v>530454</v>
      </c>
      <c r="F100" s="6">
        <v>19995</v>
      </c>
      <c r="G100" s="6">
        <v>-55773</v>
      </c>
      <c r="H100" s="6">
        <v>-65917</v>
      </c>
      <c r="I100" s="6">
        <v>2495</v>
      </c>
      <c r="J100" s="6">
        <v>78807</v>
      </c>
      <c r="K100" s="6">
        <v>10828</v>
      </c>
      <c r="L100" s="6">
        <v>550081</v>
      </c>
      <c r="M100" s="6">
        <v>125544</v>
      </c>
      <c r="N100" s="6">
        <v>499496</v>
      </c>
      <c r="O100" s="6">
        <v>162247</v>
      </c>
      <c r="P100" s="6">
        <v>72677</v>
      </c>
      <c r="Q100" s="6">
        <v>110399</v>
      </c>
      <c r="R100" s="6">
        <v>75328</v>
      </c>
      <c r="S100" s="6">
        <v>0</v>
      </c>
      <c r="T100" s="6">
        <v>126461</v>
      </c>
      <c r="U100" s="6">
        <v>286266</v>
      </c>
      <c r="V100" s="19">
        <v>6448223</v>
      </c>
    </row>
    <row r="101" spans="1:22" x14ac:dyDescent="0.25">
      <c r="A101" s="22" t="s">
        <v>159</v>
      </c>
      <c r="B101" s="12">
        <f t="shared" ref="B101:V101" si="18">SUM(B97:B100)</f>
        <v>16744192</v>
      </c>
      <c r="C101" s="5">
        <f t="shared" si="18"/>
        <v>2938920</v>
      </c>
      <c r="D101" s="5">
        <f t="shared" si="18"/>
        <v>969914</v>
      </c>
      <c r="E101" s="5">
        <f t="shared" si="18"/>
        <v>2037503</v>
      </c>
      <c r="F101" s="5">
        <f t="shared" si="18"/>
        <v>76906</v>
      </c>
      <c r="G101" s="5">
        <f t="shared" si="18"/>
        <v>241012</v>
      </c>
      <c r="H101" s="5">
        <f t="shared" si="18"/>
        <v>-66831</v>
      </c>
      <c r="I101" s="5">
        <f t="shared" si="18"/>
        <v>16507</v>
      </c>
      <c r="J101" s="5">
        <f t="shared" si="18"/>
        <v>307417</v>
      </c>
      <c r="K101" s="5">
        <f t="shared" si="18"/>
        <v>43582</v>
      </c>
      <c r="L101" s="5">
        <f t="shared" si="18"/>
        <v>2347516</v>
      </c>
      <c r="M101" s="5">
        <f t="shared" si="18"/>
        <v>717744</v>
      </c>
      <c r="N101" s="5">
        <f t="shared" si="18"/>
        <v>3321607</v>
      </c>
      <c r="O101" s="5">
        <f t="shared" si="18"/>
        <v>1723141</v>
      </c>
      <c r="P101" s="5">
        <f t="shared" si="18"/>
        <v>370267</v>
      </c>
      <c r="Q101" s="5">
        <f t="shared" si="18"/>
        <v>342732</v>
      </c>
      <c r="R101" s="5">
        <f t="shared" si="18"/>
        <v>706534</v>
      </c>
      <c r="S101" s="5">
        <f t="shared" si="18"/>
        <v>0</v>
      </c>
      <c r="T101" s="5">
        <f t="shared" si="18"/>
        <v>577890</v>
      </c>
      <c r="U101" s="5">
        <f t="shared" si="18"/>
        <v>1712905</v>
      </c>
      <c r="V101" s="18">
        <f t="shared" si="18"/>
        <v>35129458</v>
      </c>
    </row>
    <row r="102" spans="1:22" x14ac:dyDescent="0.25">
      <c r="A102" s="24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46"/>
    </row>
    <row r="103" spans="1:22" x14ac:dyDescent="0.25">
      <c r="A103" s="22" t="s">
        <v>176</v>
      </c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46"/>
    </row>
    <row r="104" spans="1:22" x14ac:dyDescent="0.25">
      <c r="A104" s="25" t="s">
        <v>149</v>
      </c>
      <c r="B104" s="14">
        <v>2868221</v>
      </c>
      <c r="C104" s="6">
        <v>484925</v>
      </c>
      <c r="D104" s="6">
        <v>89967</v>
      </c>
      <c r="E104" s="6">
        <v>355169</v>
      </c>
      <c r="F104" s="6">
        <v>6345</v>
      </c>
      <c r="G104" s="6">
        <v>644583</v>
      </c>
      <c r="H104" s="6">
        <v>-4075</v>
      </c>
      <c r="I104" s="6">
        <v>1576</v>
      </c>
      <c r="J104" s="6">
        <v>66430</v>
      </c>
      <c r="K104" s="6">
        <v>4326</v>
      </c>
      <c r="L104" s="6">
        <v>471147</v>
      </c>
      <c r="M104" s="6">
        <v>78476</v>
      </c>
      <c r="N104" s="6">
        <v>478541</v>
      </c>
      <c r="O104" s="6">
        <v>320666</v>
      </c>
      <c r="P104" s="6">
        <v>1427335</v>
      </c>
      <c r="Q104" s="6">
        <v>26401</v>
      </c>
      <c r="R104" s="6">
        <v>58447</v>
      </c>
      <c r="S104" s="6">
        <v>0</v>
      </c>
      <c r="T104" s="6">
        <v>59471</v>
      </c>
      <c r="U104" s="6">
        <v>324363</v>
      </c>
      <c r="V104" s="19">
        <v>7762314</v>
      </c>
    </row>
    <row r="105" spans="1:22" x14ac:dyDescent="0.25">
      <c r="A105" s="25" t="s">
        <v>150</v>
      </c>
      <c r="B105" s="14">
        <v>3138688</v>
      </c>
      <c r="C105" s="6">
        <v>477451</v>
      </c>
      <c r="D105" s="6">
        <v>158208</v>
      </c>
      <c r="E105" s="6">
        <v>343156</v>
      </c>
      <c r="F105" s="6">
        <v>6417</v>
      </c>
      <c r="G105" s="6">
        <v>644592</v>
      </c>
      <c r="H105" s="6">
        <v>-3785</v>
      </c>
      <c r="I105" s="6">
        <v>2796</v>
      </c>
      <c r="J105" s="6">
        <v>66404</v>
      </c>
      <c r="K105" s="6">
        <v>5368</v>
      </c>
      <c r="L105" s="6">
        <v>542123</v>
      </c>
      <c r="M105" s="6">
        <v>98901</v>
      </c>
      <c r="N105" s="6">
        <v>485262</v>
      </c>
      <c r="O105" s="6">
        <v>346266</v>
      </c>
      <c r="P105" s="6">
        <v>650489</v>
      </c>
      <c r="Q105" s="6">
        <v>24724</v>
      </c>
      <c r="R105" s="6">
        <v>49372</v>
      </c>
      <c r="S105" s="6">
        <v>0</v>
      </c>
      <c r="T105" s="6">
        <v>62941</v>
      </c>
      <c r="U105" s="6">
        <v>264286</v>
      </c>
      <c r="V105" s="19">
        <v>7363659</v>
      </c>
    </row>
    <row r="106" spans="1:22" x14ac:dyDescent="0.25">
      <c r="A106" s="25" t="s">
        <v>151</v>
      </c>
      <c r="B106" s="14">
        <v>3304828</v>
      </c>
      <c r="C106" s="6">
        <v>470105</v>
      </c>
      <c r="D106" s="6">
        <v>135805</v>
      </c>
      <c r="E106" s="6">
        <v>311006</v>
      </c>
      <c r="F106" s="6">
        <v>6381</v>
      </c>
      <c r="G106" s="6">
        <v>644592</v>
      </c>
      <c r="H106" s="6">
        <v>-3627</v>
      </c>
      <c r="I106" s="6">
        <v>1837</v>
      </c>
      <c r="J106" s="6">
        <v>74691</v>
      </c>
      <c r="K106" s="6">
        <v>4628</v>
      </c>
      <c r="L106" s="6">
        <v>567476</v>
      </c>
      <c r="M106" s="6">
        <v>113670</v>
      </c>
      <c r="N106" s="6">
        <v>497113</v>
      </c>
      <c r="O106" s="6">
        <v>284808</v>
      </c>
      <c r="P106" s="6">
        <v>610226</v>
      </c>
      <c r="Q106" s="6">
        <v>22760</v>
      </c>
      <c r="R106" s="6">
        <v>54447</v>
      </c>
      <c r="S106" s="6">
        <v>0</v>
      </c>
      <c r="T106" s="6">
        <v>99188</v>
      </c>
      <c r="U106" s="6">
        <v>322438</v>
      </c>
      <c r="V106" s="19">
        <v>7522372</v>
      </c>
    </row>
    <row r="107" spans="1:22" x14ac:dyDescent="0.25">
      <c r="A107" s="25" t="s">
        <v>152</v>
      </c>
      <c r="B107" s="14">
        <v>3290188</v>
      </c>
      <c r="C107" s="6">
        <v>600635</v>
      </c>
      <c r="D107" s="6">
        <v>132976</v>
      </c>
      <c r="E107" s="6">
        <v>355493</v>
      </c>
      <c r="F107" s="6">
        <v>10800</v>
      </c>
      <c r="G107" s="6">
        <v>-363392</v>
      </c>
      <c r="H107" s="6">
        <v>-3627</v>
      </c>
      <c r="I107" s="6">
        <v>22635</v>
      </c>
      <c r="J107" s="6">
        <v>53134</v>
      </c>
      <c r="K107" s="6">
        <v>5272</v>
      </c>
      <c r="L107" s="6">
        <v>562861</v>
      </c>
      <c r="M107" s="6">
        <v>138952</v>
      </c>
      <c r="N107" s="6">
        <v>506814</v>
      </c>
      <c r="O107" s="6">
        <v>290241</v>
      </c>
      <c r="P107" s="6">
        <v>646133</v>
      </c>
      <c r="Q107" s="6">
        <v>24781</v>
      </c>
      <c r="R107" s="6">
        <v>57745</v>
      </c>
      <c r="S107" s="6">
        <v>0</v>
      </c>
      <c r="T107" s="6">
        <v>83122</v>
      </c>
      <c r="U107" s="6">
        <v>259052</v>
      </c>
      <c r="V107" s="19">
        <v>6673815</v>
      </c>
    </row>
    <row r="108" spans="1:22" x14ac:dyDescent="0.25">
      <c r="A108" s="22" t="s">
        <v>159</v>
      </c>
      <c r="B108" s="12">
        <f t="shared" ref="B108:V108" si="19">SUM(B104:B107)</f>
        <v>12601925</v>
      </c>
      <c r="C108" s="5">
        <f t="shared" si="19"/>
        <v>2033116</v>
      </c>
      <c r="D108" s="5">
        <f t="shared" si="19"/>
        <v>516956</v>
      </c>
      <c r="E108" s="5">
        <f t="shared" si="19"/>
        <v>1364824</v>
      </c>
      <c r="F108" s="5">
        <f t="shared" si="19"/>
        <v>29943</v>
      </c>
      <c r="G108" s="5">
        <f t="shared" si="19"/>
        <v>1570375</v>
      </c>
      <c r="H108" s="5">
        <f t="shared" si="19"/>
        <v>-15114</v>
      </c>
      <c r="I108" s="5">
        <f t="shared" si="19"/>
        <v>28844</v>
      </c>
      <c r="J108" s="5">
        <f t="shared" si="19"/>
        <v>260659</v>
      </c>
      <c r="K108" s="5">
        <f t="shared" si="19"/>
        <v>19594</v>
      </c>
      <c r="L108" s="5">
        <f t="shared" si="19"/>
        <v>2143607</v>
      </c>
      <c r="M108" s="5">
        <f t="shared" si="19"/>
        <v>429999</v>
      </c>
      <c r="N108" s="5">
        <f t="shared" si="19"/>
        <v>1967730</v>
      </c>
      <c r="O108" s="5">
        <f t="shared" si="19"/>
        <v>1241981</v>
      </c>
      <c r="P108" s="5">
        <f t="shared" si="19"/>
        <v>3334183</v>
      </c>
      <c r="Q108" s="5">
        <f t="shared" si="19"/>
        <v>98666</v>
      </c>
      <c r="R108" s="5">
        <f t="shared" si="19"/>
        <v>220011</v>
      </c>
      <c r="S108" s="5">
        <f t="shared" si="19"/>
        <v>0</v>
      </c>
      <c r="T108" s="5">
        <f t="shared" si="19"/>
        <v>304722</v>
      </c>
      <c r="U108" s="5">
        <f t="shared" si="19"/>
        <v>1170139</v>
      </c>
      <c r="V108" s="18">
        <f t="shared" si="19"/>
        <v>29322160</v>
      </c>
    </row>
    <row r="109" spans="1:22" x14ac:dyDescent="0.25">
      <c r="A109" s="24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46"/>
    </row>
    <row r="110" spans="1:22" x14ac:dyDescent="0.25">
      <c r="A110" s="22" t="s">
        <v>177</v>
      </c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46"/>
    </row>
    <row r="111" spans="1:22" x14ac:dyDescent="0.25">
      <c r="A111" s="25" t="s">
        <v>149</v>
      </c>
      <c r="B111" s="14">
        <v>1119488</v>
      </c>
      <c r="C111" s="6">
        <v>48259</v>
      </c>
      <c r="D111" s="6">
        <v>36444</v>
      </c>
      <c r="E111" s="6">
        <v>182890</v>
      </c>
      <c r="F111" s="6">
        <v>28621</v>
      </c>
      <c r="G111" s="6">
        <v>25438</v>
      </c>
      <c r="H111" s="6">
        <v>1465</v>
      </c>
      <c r="I111" s="6">
        <v>18001</v>
      </c>
      <c r="J111" s="6">
        <v>44200</v>
      </c>
      <c r="K111" s="6">
        <v>8540</v>
      </c>
      <c r="L111" s="6">
        <v>81003</v>
      </c>
      <c r="M111" s="6">
        <v>11846</v>
      </c>
      <c r="N111" s="6">
        <v>188323</v>
      </c>
      <c r="O111" s="6">
        <v>26250</v>
      </c>
      <c r="P111" s="6">
        <v>165429</v>
      </c>
      <c r="Q111" s="6">
        <v>19668</v>
      </c>
      <c r="R111" s="6">
        <v>5826</v>
      </c>
      <c r="S111" s="6">
        <v>0</v>
      </c>
      <c r="T111" s="6">
        <v>20005</v>
      </c>
      <c r="U111" s="6">
        <v>34900</v>
      </c>
      <c r="V111" s="19">
        <v>2066596</v>
      </c>
    </row>
    <row r="112" spans="1:22" x14ac:dyDescent="0.25">
      <c r="A112" s="25" t="s">
        <v>150</v>
      </c>
      <c r="B112" s="14">
        <v>1270587</v>
      </c>
      <c r="C112" s="6">
        <v>39576</v>
      </c>
      <c r="D112" s="6">
        <v>36444</v>
      </c>
      <c r="E112" s="6">
        <v>226177</v>
      </c>
      <c r="F112" s="6">
        <v>21240</v>
      </c>
      <c r="G112" s="6">
        <v>25438</v>
      </c>
      <c r="H112" s="6">
        <v>1103</v>
      </c>
      <c r="I112" s="6">
        <v>15993</v>
      </c>
      <c r="J112" s="6">
        <v>44390</v>
      </c>
      <c r="K112" s="6">
        <v>8535</v>
      </c>
      <c r="L112" s="6">
        <v>87415</v>
      </c>
      <c r="M112" s="6">
        <v>14827</v>
      </c>
      <c r="N112" s="6">
        <v>233953</v>
      </c>
      <c r="O112" s="6">
        <v>24042</v>
      </c>
      <c r="P112" s="6">
        <v>178561</v>
      </c>
      <c r="Q112" s="6">
        <v>21625</v>
      </c>
      <c r="R112" s="6">
        <v>6282</v>
      </c>
      <c r="S112" s="6">
        <v>0</v>
      </c>
      <c r="T112" s="6">
        <v>25991</v>
      </c>
      <c r="U112" s="6">
        <v>25935</v>
      </c>
      <c r="V112" s="19">
        <v>2308114</v>
      </c>
    </row>
    <row r="113" spans="1:22" x14ac:dyDescent="0.25">
      <c r="A113" s="25" t="s">
        <v>151</v>
      </c>
      <c r="B113" s="14">
        <v>1201912</v>
      </c>
      <c r="C113" s="6">
        <v>53743</v>
      </c>
      <c r="D113" s="6">
        <v>36444</v>
      </c>
      <c r="E113" s="6">
        <v>183711</v>
      </c>
      <c r="F113" s="6">
        <v>24241</v>
      </c>
      <c r="G113" s="6">
        <v>25438</v>
      </c>
      <c r="H113" s="6">
        <v>2484</v>
      </c>
      <c r="I113" s="6">
        <v>15039</v>
      </c>
      <c r="J113" s="6">
        <v>45312</v>
      </c>
      <c r="K113" s="6">
        <v>9283</v>
      </c>
      <c r="L113" s="6">
        <v>78814</v>
      </c>
      <c r="M113" s="6">
        <v>14800</v>
      </c>
      <c r="N113" s="6">
        <v>232324</v>
      </c>
      <c r="O113" s="6">
        <v>16272</v>
      </c>
      <c r="P113" s="6">
        <v>171514</v>
      </c>
      <c r="Q113" s="6">
        <v>22960</v>
      </c>
      <c r="R113" s="6">
        <v>5708</v>
      </c>
      <c r="S113" s="6">
        <v>0</v>
      </c>
      <c r="T113" s="6">
        <v>32106</v>
      </c>
      <c r="U113" s="6">
        <v>22114</v>
      </c>
      <c r="V113" s="19">
        <v>2194219</v>
      </c>
    </row>
    <row r="114" spans="1:22" x14ac:dyDescent="0.25">
      <c r="A114" s="25" t="s">
        <v>152</v>
      </c>
      <c r="B114" s="14">
        <v>1069294</v>
      </c>
      <c r="C114" s="6">
        <v>50040</v>
      </c>
      <c r="D114" s="6">
        <v>69691</v>
      </c>
      <c r="E114" s="6">
        <v>208165</v>
      </c>
      <c r="F114" s="6">
        <v>24568</v>
      </c>
      <c r="G114" s="6">
        <v>25438</v>
      </c>
      <c r="H114" s="6">
        <v>2431</v>
      </c>
      <c r="I114" s="6">
        <v>8621</v>
      </c>
      <c r="J114" s="6">
        <v>43892</v>
      </c>
      <c r="K114" s="6">
        <v>17892</v>
      </c>
      <c r="L114" s="6">
        <v>50746</v>
      </c>
      <c r="M114" s="6">
        <v>16823</v>
      </c>
      <c r="N114" s="6">
        <v>249779</v>
      </c>
      <c r="O114" s="6">
        <v>22921</v>
      </c>
      <c r="P114" s="6">
        <v>149478</v>
      </c>
      <c r="Q114" s="6">
        <v>15366</v>
      </c>
      <c r="R114" s="6">
        <v>4238</v>
      </c>
      <c r="S114" s="6">
        <v>0</v>
      </c>
      <c r="T114" s="6">
        <v>24978</v>
      </c>
      <c r="U114" s="6">
        <v>9476</v>
      </c>
      <c r="V114" s="19">
        <v>2063837</v>
      </c>
    </row>
    <row r="115" spans="1:22" x14ac:dyDescent="0.25">
      <c r="A115" s="22" t="s">
        <v>159</v>
      </c>
      <c r="B115" s="12">
        <f t="shared" ref="B115:V115" si="20">SUM(B111:B114)</f>
        <v>4661281</v>
      </c>
      <c r="C115" s="5">
        <f t="shared" si="20"/>
        <v>191618</v>
      </c>
      <c r="D115" s="5">
        <f t="shared" si="20"/>
        <v>179023</v>
      </c>
      <c r="E115" s="5">
        <f t="shared" si="20"/>
        <v>800943</v>
      </c>
      <c r="F115" s="5">
        <f t="shared" si="20"/>
        <v>98670</v>
      </c>
      <c r="G115" s="5">
        <f t="shared" si="20"/>
        <v>101752</v>
      </c>
      <c r="H115" s="5">
        <f t="shared" si="20"/>
        <v>7483</v>
      </c>
      <c r="I115" s="5">
        <f t="shared" si="20"/>
        <v>57654</v>
      </c>
      <c r="J115" s="5">
        <f t="shared" si="20"/>
        <v>177794</v>
      </c>
      <c r="K115" s="5">
        <f t="shared" si="20"/>
        <v>44250</v>
      </c>
      <c r="L115" s="5">
        <f t="shared" si="20"/>
        <v>297978</v>
      </c>
      <c r="M115" s="5">
        <f t="shared" si="20"/>
        <v>58296</v>
      </c>
      <c r="N115" s="5">
        <f t="shared" si="20"/>
        <v>904379</v>
      </c>
      <c r="O115" s="5">
        <f t="shared" si="20"/>
        <v>89485</v>
      </c>
      <c r="P115" s="5">
        <f t="shared" si="20"/>
        <v>664982</v>
      </c>
      <c r="Q115" s="5">
        <f t="shared" si="20"/>
        <v>79619</v>
      </c>
      <c r="R115" s="5">
        <f t="shared" si="20"/>
        <v>22054</v>
      </c>
      <c r="S115" s="5">
        <f t="shared" si="20"/>
        <v>0</v>
      </c>
      <c r="T115" s="5">
        <f t="shared" si="20"/>
        <v>103080</v>
      </c>
      <c r="U115" s="5">
        <f t="shared" si="20"/>
        <v>92425</v>
      </c>
      <c r="V115" s="18">
        <f t="shared" si="20"/>
        <v>8632766</v>
      </c>
    </row>
    <row r="116" spans="1:22" x14ac:dyDescent="0.25">
      <c r="A116" s="24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46"/>
    </row>
    <row r="117" spans="1:22" x14ac:dyDescent="0.25">
      <c r="A117" s="22" t="s">
        <v>178</v>
      </c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46"/>
    </row>
    <row r="118" spans="1:22" x14ac:dyDescent="0.25">
      <c r="A118" s="25" t="s">
        <v>149</v>
      </c>
      <c r="B118" s="14">
        <v>3095486</v>
      </c>
      <c r="C118" s="6">
        <v>202563</v>
      </c>
      <c r="D118" s="6">
        <v>32870</v>
      </c>
      <c r="E118" s="6">
        <v>466494</v>
      </c>
      <c r="F118" s="6">
        <v>10489</v>
      </c>
      <c r="G118" s="6">
        <v>36926</v>
      </c>
      <c r="H118" s="6">
        <v>3750</v>
      </c>
      <c r="I118" s="6">
        <v>622</v>
      </c>
      <c r="J118" s="6">
        <v>65075</v>
      </c>
      <c r="K118" s="6">
        <v>0</v>
      </c>
      <c r="L118" s="6">
        <v>28609</v>
      </c>
      <c r="M118" s="6">
        <v>35853</v>
      </c>
      <c r="N118" s="6">
        <v>376291</v>
      </c>
      <c r="O118" s="6">
        <v>154445</v>
      </c>
      <c r="P118" s="6">
        <v>156668</v>
      </c>
      <c r="Q118" s="6">
        <v>9432</v>
      </c>
      <c r="R118" s="6">
        <v>97281</v>
      </c>
      <c r="S118" s="6">
        <v>15000</v>
      </c>
      <c r="T118" s="6">
        <v>99520</v>
      </c>
      <c r="U118" s="6">
        <v>506164</v>
      </c>
      <c r="V118" s="19">
        <v>5393538</v>
      </c>
    </row>
    <row r="119" spans="1:22" x14ac:dyDescent="0.25">
      <c r="A119" s="25" t="s">
        <v>150</v>
      </c>
      <c r="B119" s="14">
        <v>3334770</v>
      </c>
      <c r="C119" s="6">
        <v>199429</v>
      </c>
      <c r="D119" s="6">
        <v>33435</v>
      </c>
      <c r="E119" s="6">
        <v>444915</v>
      </c>
      <c r="F119" s="6">
        <v>8541</v>
      </c>
      <c r="G119" s="6">
        <v>30636</v>
      </c>
      <c r="H119" s="6">
        <v>3750</v>
      </c>
      <c r="I119" s="6">
        <v>860</v>
      </c>
      <c r="J119" s="6">
        <v>69275</v>
      </c>
      <c r="K119" s="6">
        <v>0</v>
      </c>
      <c r="L119" s="6">
        <v>71827</v>
      </c>
      <c r="M119" s="6">
        <v>47622</v>
      </c>
      <c r="N119" s="6">
        <v>388516</v>
      </c>
      <c r="O119" s="6">
        <v>140238</v>
      </c>
      <c r="P119" s="6">
        <v>130932</v>
      </c>
      <c r="Q119" s="6">
        <v>6464</v>
      </c>
      <c r="R119" s="6">
        <v>96713</v>
      </c>
      <c r="S119" s="6">
        <v>15000</v>
      </c>
      <c r="T119" s="6">
        <v>113972</v>
      </c>
      <c r="U119" s="6">
        <v>473297</v>
      </c>
      <c r="V119" s="19">
        <v>5610192</v>
      </c>
    </row>
    <row r="120" spans="1:22" x14ac:dyDescent="0.25">
      <c r="A120" s="25" t="s">
        <v>151</v>
      </c>
      <c r="B120" s="14">
        <v>3500238</v>
      </c>
      <c r="C120" s="6">
        <v>190471</v>
      </c>
      <c r="D120" s="6">
        <v>32621</v>
      </c>
      <c r="E120" s="6">
        <v>434789</v>
      </c>
      <c r="F120" s="6">
        <v>7043</v>
      </c>
      <c r="G120" s="6">
        <v>25593</v>
      </c>
      <c r="H120" s="6">
        <v>3750</v>
      </c>
      <c r="I120" s="6">
        <v>1148</v>
      </c>
      <c r="J120" s="6">
        <v>69925</v>
      </c>
      <c r="K120" s="6">
        <v>0</v>
      </c>
      <c r="L120" s="6">
        <v>98072</v>
      </c>
      <c r="M120" s="6">
        <v>49758</v>
      </c>
      <c r="N120" s="6">
        <v>391904</v>
      </c>
      <c r="O120" s="6">
        <v>153244</v>
      </c>
      <c r="P120" s="6">
        <v>149898</v>
      </c>
      <c r="Q120" s="6">
        <v>5837</v>
      </c>
      <c r="R120" s="6">
        <v>94469</v>
      </c>
      <c r="S120" s="6">
        <v>15000</v>
      </c>
      <c r="T120" s="6">
        <v>119457</v>
      </c>
      <c r="U120" s="6">
        <v>411157</v>
      </c>
      <c r="V120" s="19">
        <v>5754374</v>
      </c>
    </row>
    <row r="121" spans="1:22" x14ac:dyDescent="0.25">
      <c r="A121" s="25" t="s">
        <v>152</v>
      </c>
      <c r="B121" s="14">
        <v>3533186</v>
      </c>
      <c r="C121" s="6">
        <v>208038</v>
      </c>
      <c r="D121" s="6">
        <v>34404</v>
      </c>
      <c r="E121" s="6">
        <v>442311</v>
      </c>
      <c r="F121" s="6">
        <v>6865</v>
      </c>
      <c r="G121" s="6">
        <v>23741</v>
      </c>
      <c r="H121" s="6">
        <v>3750</v>
      </c>
      <c r="I121" s="6">
        <v>1750</v>
      </c>
      <c r="J121" s="6">
        <v>69900</v>
      </c>
      <c r="K121" s="6">
        <v>0</v>
      </c>
      <c r="L121" s="6">
        <v>114215</v>
      </c>
      <c r="M121" s="6">
        <v>74921</v>
      </c>
      <c r="N121" s="6">
        <v>381311</v>
      </c>
      <c r="O121" s="6">
        <v>165262</v>
      </c>
      <c r="P121" s="6">
        <v>145593</v>
      </c>
      <c r="Q121" s="6">
        <v>9352</v>
      </c>
      <c r="R121" s="6">
        <v>91777</v>
      </c>
      <c r="S121" s="6">
        <v>15000</v>
      </c>
      <c r="T121" s="6">
        <v>91793</v>
      </c>
      <c r="U121" s="6">
        <v>505581</v>
      </c>
      <c r="V121" s="19">
        <v>5918750</v>
      </c>
    </row>
    <row r="122" spans="1:22" x14ac:dyDescent="0.25">
      <c r="A122" s="22" t="s">
        <v>159</v>
      </c>
      <c r="B122" s="12">
        <f t="shared" ref="B122:V122" si="21">SUM(B118:B121)</f>
        <v>13463680</v>
      </c>
      <c r="C122" s="5">
        <f t="shared" si="21"/>
        <v>800501</v>
      </c>
      <c r="D122" s="5">
        <f t="shared" si="21"/>
        <v>133330</v>
      </c>
      <c r="E122" s="5">
        <f t="shared" si="21"/>
        <v>1788509</v>
      </c>
      <c r="F122" s="5">
        <f t="shared" si="21"/>
        <v>32938</v>
      </c>
      <c r="G122" s="5">
        <f t="shared" si="21"/>
        <v>116896</v>
      </c>
      <c r="H122" s="5">
        <f t="shared" si="21"/>
        <v>15000</v>
      </c>
      <c r="I122" s="5">
        <f t="shared" si="21"/>
        <v>4380</v>
      </c>
      <c r="J122" s="5">
        <f t="shared" si="21"/>
        <v>274175</v>
      </c>
      <c r="K122" s="5">
        <f t="shared" si="21"/>
        <v>0</v>
      </c>
      <c r="L122" s="5">
        <f t="shared" si="21"/>
        <v>312723</v>
      </c>
      <c r="M122" s="5">
        <f t="shared" si="21"/>
        <v>208154</v>
      </c>
      <c r="N122" s="5">
        <f t="shared" si="21"/>
        <v>1538022</v>
      </c>
      <c r="O122" s="5">
        <f t="shared" si="21"/>
        <v>613189</v>
      </c>
      <c r="P122" s="5">
        <f t="shared" si="21"/>
        <v>583091</v>
      </c>
      <c r="Q122" s="5">
        <f t="shared" si="21"/>
        <v>31085</v>
      </c>
      <c r="R122" s="5">
        <f t="shared" si="21"/>
        <v>380240</v>
      </c>
      <c r="S122" s="5">
        <f t="shared" si="21"/>
        <v>60000</v>
      </c>
      <c r="T122" s="5">
        <f t="shared" si="21"/>
        <v>424742</v>
      </c>
      <c r="U122" s="5">
        <f t="shared" si="21"/>
        <v>1896199</v>
      </c>
      <c r="V122" s="18">
        <f t="shared" si="21"/>
        <v>22676854</v>
      </c>
    </row>
    <row r="123" spans="1:22" x14ac:dyDescent="0.25">
      <c r="A123" s="24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46"/>
    </row>
    <row r="124" spans="1:22" x14ac:dyDescent="0.25">
      <c r="A124" s="22" t="s">
        <v>179</v>
      </c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46"/>
    </row>
    <row r="125" spans="1:22" x14ac:dyDescent="0.25">
      <c r="A125" s="25" t="s">
        <v>149</v>
      </c>
      <c r="B125" s="14">
        <v>4249427</v>
      </c>
      <c r="C125" s="6">
        <v>242409</v>
      </c>
      <c r="D125" s="6">
        <v>81827</v>
      </c>
      <c r="E125" s="6">
        <v>679379</v>
      </c>
      <c r="F125" s="6">
        <v>23152</v>
      </c>
      <c r="G125" s="6">
        <v>58747</v>
      </c>
      <c r="H125" s="6">
        <v>0</v>
      </c>
      <c r="I125" s="6">
        <v>0</v>
      </c>
      <c r="J125" s="6">
        <v>66365</v>
      </c>
      <c r="K125" s="6">
        <v>130234</v>
      </c>
      <c r="L125" s="6">
        <v>273668</v>
      </c>
      <c r="M125" s="6">
        <v>102001</v>
      </c>
      <c r="N125" s="6">
        <v>1185970</v>
      </c>
      <c r="O125" s="6">
        <v>130234</v>
      </c>
      <c r="P125" s="6">
        <v>252904</v>
      </c>
      <c r="Q125" s="6">
        <v>49464</v>
      </c>
      <c r="R125" s="6">
        <v>43971</v>
      </c>
      <c r="S125" s="6">
        <v>30195</v>
      </c>
      <c r="T125" s="6">
        <v>76911</v>
      </c>
      <c r="U125" s="6">
        <v>1100695</v>
      </c>
      <c r="V125" s="19">
        <v>8777553</v>
      </c>
    </row>
    <row r="126" spans="1:22" x14ac:dyDescent="0.25">
      <c r="A126" s="25" t="s">
        <v>150</v>
      </c>
      <c r="B126" s="14">
        <v>4997804</v>
      </c>
      <c r="C126" s="6">
        <v>235973</v>
      </c>
      <c r="D126" s="6">
        <v>83789</v>
      </c>
      <c r="E126" s="6">
        <v>574625</v>
      </c>
      <c r="F126" s="6">
        <v>13588</v>
      </c>
      <c r="G126" s="6">
        <v>48740</v>
      </c>
      <c r="H126" s="6">
        <v>0</v>
      </c>
      <c r="I126" s="6">
        <v>0</v>
      </c>
      <c r="J126" s="6">
        <v>80035</v>
      </c>
      <c r="K126" s="6">
        <v>146891</v>
      </c>
      <c r="L126" s="6">
        <v>365484</v>
      </c>
      <c r="M126" s="6">
        <v>97390</v>
      </c>
      <c r="N126" s="6">
        <v>1130102</v>
      </c>
      <c r="O126" s="6">
        <v>146891</v>
      </c>
      <c r="P126" s="6">
        <v>204171</v>
      </c>
      <c r="Q126" s="6">
        <v>50208</v>
      </c>
      <c r="R126" s="6">
        <v>51194</v>
      </c>
      <c r="S126" s="6">
        <v>30195</v>
      </c>
      <c r="T126" s="6">
        <v>78830</v>
      </c>
      <c r="U126" s="6">
        <v>223035</v>
      </c>
      <c r="V126" s="19">
        <v>8558945</v>
      </c>
    </row>
    <row r="127" spans="1:22" x14ac:dyDescent="0.25">
      <c r="A127" s="25" t="s">
        <v>151</v>
      </c>
      <c r="B127" s="14">
        <v>4927235</v>
      </c>
      <c r="C127" s="6">
        <v>223430</v>
      </c>
      <c r="D127" s="6">
        <v>86131</v>
      </c>
      <c r="E127" s="6">
        <v>614460</v>
      </c>
      <c r="F127" s="6">
        <v>17429</v>
      </c>
      <c r="G127" s="6">
        <v>40717</v>
      </c>
      <c r="H127" s="6">
        <v>0</v>
      </c>
      <c r="I127" s="6">
        <v>0</v>
      </c>
      <c r="J127" s="6">
        <v>77025</v>
      </c>
      <c r="K127" s="6">
        <v>135953</v>
      </c>
      <c r="L127" s="6">
        <v>451369</v>
      </c>
      <c r="M127" s="6">
        <v>105163</v>
      </c>
      <c r="N127" s="6">
        <v>1050297</v>
      </c>
      <c r="O127" s="6">
        <v>135953</v>
      </c>
      <c r="P127" s="6">
        <v>277995</v>
      </c>
      <c r="Q127" s="6">
        <v>47021</v>
      </c>
      <c r="R127" s="6">
        <v>49152</v>
      </c>
      <c r="S127" s="6">
        <v>30282</v>
      </c>
      <c r="T127" s="6">
        <v>88761</v>
      </c>
      <c r="U127" s="6">
        <v>246487</v>
      </c>
      <c r="V127" s="19">
        <v>8604860</v>
      </c>
    </row>
    <row r="128" spans="1:22" x14ac:dyDescent="0.25">
      <c r="A128" s="25" t="s">
        <v>152</v>
      </c>
      <c r="B128" s="14">
        <v>4615786</v>
      </c>
      <c r="C128" s="6">
        <v>223100</v>
      </c>
      <c r="D128" s="6">
        <v>90420</v>
      </c>
      <c r="E128" s="6">
        <v>613963</v>
      </c>
      <c r="F128" s="6">
        <v>17146</v>
      </c>
      <c r="G128" s="6">
        <v>37771</v>
      </c>
      <c r="H128" s="6">
        <v>0</v>
      </c>
      <c r="I128" s="6">
        <v>0</v>
      </c>
      <c r="J128" s="6">
        <v>78315</v>
      </c>
      <c r="K128" s="6">
        <v>142008</v>
      </c>
      <c r="L128" s="6">
        <v>396392</v>
      </c>
      <c r="M128" s="6">
        <v>85401</v>
      </c>
      <c r="N128" s="6">
        <v>1013703</v>
      </c>
      <c r="O128" s="6">
        <v>142008</v>
      </c>
      <c r="P128" s="6">
        <v>267802</v>
      </c>
      <c r="Q128" s="6">
        <v>44565</v>
      </c>
      <c r="R128" s="6">
        <v>50306</v>
      </c>
      <c r="S128" s="6">
        <v>30108</v>
      </c>
      <c r="T128" s="6">
        <v>90521</v>
      </c>
      <c r="U128" s="6">
        <v>512277</v>
      </c>
      <c r="V128" s="19">
        <v>8451592</v>
      </c>
    </row>
    <row r="129" spans="1:22" x14ac:dyDescent="0.25">
      <c r="A129" s="22" t="s">
        <v>159</v>
      </c>
      <c r="B129" s="12">
        <f t="shared" ref="B129:V129" si="22">SUM(B125:B128)</f>
        <v>18790252</v>
      </c>
      <c r="C129" s="5">
        <f t="shared" si="22"/>
        <v>924912</v>
      </c>
      <c r="D129" s="5">
        <f t="shared" si="22"/>
        <v>342167</v>
      </c>
      <c r="E129" s="5">
        <f t="shared" si="22"/>
        <v>2482427</v>
      </c>
      <c r="F129" s="5">
        <f t="shared" si="22"/>
        <v>71315</v>
      </c>
      <c r="G129" s="5">
        <f t="shared" si="22"/>
        <v>185975</v>
      </c>
      <c r="H129" s="5">
        <f t="shared" si="22"/>
        <v>0</v>
      </c>
      <c r="I129" s="5">
        <f t="shared" si="22"/>
        <v>0</v>
      </c>
      <c r="J129" s="5">
        <f t="shared" si="22"/>
        <v>301740</v>
      </c>
      <c r="K129" s="5">
        <f t="shared" si="22"/>
        <v>555086</v>
      </c>
      <c r="L129" s="5">
        <f t="shared" si="22"/>
        <v>1486913</v>
      </c>
      <c r="M129" s="5">
        <f t="shared" si="22"/>
        <v>389955</v>
      </c>
      <c r="N129" s="5">
        <f t="shared" si="22"/>
        <v>4380072</v>
      </c>
      <c r="O129" s="5">
        <f t="shared" si="22"/>
        <v>555086</v>
      </c>
      <c r="P129" s="5">
        <f t="shared" si="22"/>
        <v>1002872</v>
      </c>
      <c r="Q129" s="5">
        <f t="shared" si="22"/>
        <v>191258</v>
      </c>
      <c r="R129" s="5">
        <f t="shared" si="22"/>
        <v>194623</v>
      </c>
      <c r="S129" s="5">
        <f t="shared" si="22"/>
        <v>120780</v>
      </c>
      <c r="T129" s="5">
        <f t="shared" si="22"/>
        <v>335023</v>
      </c>
      <c r="U129" s="5">
        <f t="shared" si="22"/>
        <v>2082494</v>
      </c>
      <c r="V129" s="18">
        <f t="shared" si="22"/>
        <v>34392950</v>
      </c>
    </row>
    <row r="130" spans="1:22" x14ac:dyDescent="0.25">
      <c r="A130" s="24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46"/>
    </row>
    <row r="131" spans="1:22" x14ac:dyDescent="0.25">
      <c r="A131" s="22" t="s">
        <v>180</v>
      </c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46"/>
    </row>
    <row r="132" spans="1:22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6" t="s">
        <v>194</v>
      </c>
      <c r="K132" s="6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6" t="s">
        <v>194</v>
      </c>
      <c r="V132" s="19" t="s">
        <v>194</v>
      </c>
    </row>
    <row r="133" spans="1:22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6" t="s">
        <v>194</v>
      </c>
      <c r="K133" s="6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6" t="s">
        <v>194</v>
      </c>
      <c r="V133" s="19" t="s">
        <v>194</v>
      </c>
    </row>
    <row r="134" spans="1:22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6" t="s">
        <v>194</v>
      </c>
      <c r="K134" s="6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6" t="s">
        <v>194</v>
      </c>
      <c r="V134" s="19" t="s">
        <v>194</v>
      </c>
    </row>
    <row r="135" spans="1:22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6" t="s">
        <v>194</v>
      </c>
      <c r="K135" s="6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6" t="s">
        <v>194</v>
      </c>
      <c r="V135" s="19" t="s">
        <v>194</v>
      </c>
    </row>
    <row r="136" spans="1:22" x14ac:dyDescent="0.25">
      <c r="A136" s="22" t="s">
        <v>159</v>
      </c>
      <c r="B136" s="12">
        <f t="shared" ref="B136:V136" si="23">SUM(B132:B135)</f>
        <v>0</v>
      </c>
      <c r="C136" s="5">
        <f t="shared" si="23"/>
        <v>0</v>
      </c>
      <c r="D136" s="5">
        <f t="shared" si="23"/>
        <v>0</v>
      </c>
      <c r="E136" s="5">
        <f t="shared" si="23"/>
        <v>0</v>
      </c>
      <c r="F136" s="5">
        <f t="shared" si="23"/>
        <v>0</v>
      </c>
      <c r="G136" s="5">
        <f t="shared" si="23"/>
        <v>0</v>
      </c>
      <c r="H136" s="5">
        <f t="shared" si="23"/>
        <v>0</v>
      </c>
      <c r="I136" s="5">
        <f t="shared" si="23"/>
        <v>0</v>
      </c>
      <c r="J136" s="5">
        <f t="shared" si="23"/>
        <v>0</v>
      </c>
      <c r="K136" s="5">
        <f t="shared" si="23"/>
        <v>0</v>
      </c>
      <c r="L136" s="5">
        <f t="shared" si="23"/>
        <v>0</v>
      </c>
      <c r="M136" s="5">
        <f t="shared" si="23"/>
        <v>0</v>
      </c>
      <c r="N136" s="5">
        <f t="shared" si="23"/>
        <v>0</v>
      </c>
      <c r="O136" s="5">
        <f t="shared" si="23"/>
        <v>0</v>
      </c>
      <c r="P136" s="5">
        <f t="shared" si="23"/>
        <v>0</v>
      </c>
      <c r="Q136" s="5">
        <f t="shared" si="23"/>
        <v>0</v>
      </c>
      <c r="R136" s="5">
        <f t="shared" si="23"/>
        <v>0</v>
      </c>
      <c r="S136" s="5">
        <f t="shared" si="23"/>
        <v>0</v>
      </c>
      <c r="T136" s="5">
        <f t="shared" si="23"/>
        <v>0</v>
      </c>
      <c r="U136" s="5">
        <f t="shared" si="23"/>
        <v>0</v>
      </c>
      <c r="V136" s="18">
        <f t="shared" si="23"/>
        <v>0</v>
      </c>
    </row>
    <row r="137" spans="1:22" x14ac:dyDescent="0.25">
      <c r="A137" s="24"/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46"/>
    </row>
    <row r="138" spans="1:22" x14ac:dyDescent="0.25">
      <c r="A138" s="22" t="s">
        <v>181</v>
      </c>
      <c r="B138" s="32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46"/>
    </row>
    <row r="139" spans="1:22" x14ac:dyDescent="0.25">
      <c r="A139" s="25" t="s">
        <v>149</v>
      </c>
      <c r="B139" s="14">
        <v>2458236</v>
      </c>
      <c r="C139" s="6">
        <v>479820</v>
      </c>
      <c r="D139" s="6">
        <v>333322</v>
      </c>
      <c r="E139" s="6">
        <v>0</v>
      </c>
      <c r="F139" s="6">
        <v>122536</v>
      </c>
      <c r="G139" s="6">
        <v>1002</v>
      </c>
      <c r="H139" s="6">
        <v>0</v>
      </c>
      <c r="I139" s="6">
        <v>10266</v>
      </c>
      <c r="J139" s="6">
        <v>147853</v>
      </c>
      <c r="K139" s="6">
        <v>29332</v>
      </c>
      <c r="L139" s="6">
        <v>48395</v>
      </c>
      <c r="M139" s="6">
        <v>112252</v>
      </c>
      <c r="N139" s="6">
        <v>95184</v>
      </c>
      <c r="O139" s="6">
        <v>54719</v>
      </c>
      <c r="P139" s="6">
        <v>42095</v>
      </c>
      <c r="Q139" s="6">
        <v>74428</v>
      </c>
      <c r="R139" s="6">
        <v>86428</v>
      </c>
      <c r="S139" s="6">
        <v>0</v>
      </c>
      <c r="T139" s="6">
        <v>71643</v>
      </c>
      <c r="U139" s="6">
        <v>143492</v>
      </c>
      <c r="V139" s="19">
        <v>4311003</v>
      </c>
    </row>
    <row r="140" spans="1:22" x14ac:dyDescent="0.25">
      <c r="A140" s="25" t="s">
        <v>150</v>
      </c>
      <c r="B140" s="14">
        <v>2624005</v>
      </c>
      <c r="C140" s="6">
        <v>474695</v>
      </c>
      <c r="D140" s="6">
        <v>334509</v>
      </c>
      <c r="E140" s="6">
        <v>0</v>
      </c>
      <c r="F140" s="6">
        <v>122537</v>
      </c>
      <c r="G140" s="6">
        <v>1002</v>
      </c>
      <c r="H140" s="6">
        <v>0</v>
      </c>
      <c r="I140" s="6">
        <v>8751</v>
      </c>
      <c r="J140" s="6">
        <v>184900</v>
      </c>
      <c r="K140" s="6">
        <v>38089</v>
      </c>
      <c r="L140" s="6">
        <v>55405</v>
      </c>
      <c r="M140" s="6">
        <v>138764</v>
      </c>
      <c r="N140" s="6">
        <v>95482</v>
      </c>
      <c r="O140" s="6">
        <v>68670</v>
      </c>
      <c r="P140" s="6">
        <v>41756</v>
      </c>
      <c r="Q140" s="6">
        <v>83470</v>
      </c>
      <c r="R140" s="6">
        <v>93167</v>
      </c>
      <c r="S140" s="6">
        <v>0</v>
      </c>
      <c r="T140" s="6">
        <v>68274</v>
      </c>
      <c r="U140" s="6">
        <v>163475</v>
      </c>
      <c r="V140" s="19">
        <v>4596951</v>
      </c>
    </row>
    <row r="141" spans="1:22" x14ac:dyDescent="0.25">
      <c r="A141" s="25" t="s">
        <v>151</v>
      </c>
      <c r="B141" s="14">
        <v>2855722</v>
      </c>
      <c r="C141" s="6">
        <v>521700</v>
      </c>
      <c r="D141" s="6">
        <v>341102</v>
      </c>
      <c r="E141" s="6">
        <v>0</v>
      </c>
      <c r="F141" s="6">
        <v>122537</v>
      </c>
      <c r="G141" s="6">
        <v>1002</v>
      </c>
      <c r="H141" s="6">
        <v>0</v>
      </c>
      <c r="I141" s="6">
        <v>41928</v>
      </c>
      <c r="J141" s="6">
        <v>192764</v>
      </c>
      <c r="K141" s="6">
        <v>37897</v>
      </c>
      <c r="L141" s="6">
        <v>39308</v>
      </c>
      <c r="M141" s="6">
        <v>161232</v>
      </c>
      <c r="N141" s="6">
        <v>109092</v>
      </c>
      <c r="O141" s="6">
        <v>64113</v>
      </c>
      <c r="P141" s="6">
        <v>39270</v>
      </c>
      <c r="Q141" s="6">
        <v>76255</v>
      </c>
      <c r="R141" s="6">
        <v>89492</v>
      </c>
      <c r="S141" s="6">
        <v>0</v>
      </c>
      <c r="T141" s="6">
        <v>101644</v>
      </c>
      <c r="U141" s="6">
        <v>72505</v>
      </c>
      <c r="V141" s="19">
        <v>4867563</v>
      </c>
    </row>
    <row r="142" spans="1:22" x14ac:dyDescent="0.25">
      <c r="A142" s="25" t="s">
        <v>152</v>
      </c>
      <c r="B142" s="14">
        <v>2905352.24</v>
      </c>
      <c r="C142" s="6">
        <v>506545.4</v>
      </c>
      <c r="D142" s="6">
        <v>323104.53000000003</v>
      </c>
      <c r="E142" s="6">
        <v>0</v>
      </c>
      <c r="F142" s="6">
        <v>122536.77</v>
      </c>
      <c r="G142" s="6">
        <v>1001.7</v>
      </c>
      <c r="H142" s="6">
        <v>0</v>
      </c>
      <c r="I142" s="6">
        <v>50153.8</v>
      </c>
      <c r="J142" s="6">
        <v>153147.99</v>
      </c>
      <c r="K142" s="6">
        <v>73722.789999999994</v>
      </c>
      <c r="L142" s="6">
        <v>46806.7</v>
      </c>
      <c r="M142" s="6">
        <v>185727.05</v>
      </c>
      <c r="N142" s="6">
        <v>153793.93</v>
      </c>
      <c r="O142" s="6">
        <v>64270.05</v>
      </c>
      <c r="P142" s="6">
        <v>39582.99</v>
      </c>
      <c r="Q142" s="6">
        <v>112455.18</v>
      </c>
      <c r="R142" s="6">
        <v>125275.7</v>
      </c>
      <c r="S142" s="6">
        <v>0</v>
      </c>
      <c r="T142" s="6">
        <v>75128.81</v>
      </c>
      <c r="U142" s="6">
        <v>74963.679999999993</v>
      </c>
      <c r="V142" s="19">
        <v>5013569.3099999996</v>
      </c>
    </row>
    <row r="143" spans="1:22" x14ac:dyDescent="0.25">
      <c r="A143" s="22" t="s">
        <v>159</v>
      </c>
      <c r="B143" s="12">
        <f t="shared" ref="B143:V143" si="24">SUM(B139:B142)</f>
        <v>10843315.24</v>
      </c>
      <c r="C143" s="5">
        <f t="shared" si="24"/>
        <v>1982760.4</v>
      </c>
      <c r="D143" s="5">
        <f t="shared" si="24"/>
        <v>1332037.53</v>
      </c>
      <c r="E143" s="5">
        <f t="shared" si="24"/>
        <v>0</v>
      </c>
      <c r="F143" s="5">
        <f t="shared" si="24"/>
        <v>490146.77</v>
      </c>
      <c r="G143" s="5">
        <f t="shared" si="24"/>
        <v>4007.7</v>
      </c>
      <c r="H143" s="5">
        <f t="shared" si="24"/>
        <v>0</v>
      </c>
      <c r="I143" s="5">
        <f t="shared" si="24"/>
        <v>111098.8</v>
      </c>
      <c r="J143" s="5">
        <f t="shared" si="24"/>
        <v>678664.99</v>
      </c>
      <c r="K143" s="5">
        <f t="shared" si="24"/>
        <v>179040.78999999998</v>
      </c>
      <c r="L143" s="5">
        <f t="shared" si="24"/>
        <v>189914.7</v>
      </c>
      <c r="M143" s="5">
        <f t="shared" si="24"/>
        <v>597975.05000000005</v>
      </c>
      <c r="N143" s="5">
        <f t="shared" si="24"/>
        <v>453551.93</v>
      </c>
      <c r="O143" s="5">
        <f t="shared" si="24"/>
        <v>251772.05</v>
      </c>
      <c r="P143" s="5">
        <f t="shared" si="24"/>
        <v>162703.99</v>
      </c>
      <c r="Q143" s="5">
        <f t="shared" si="24"/>
        <v>346608.18</v>
      </c>
      <c r="R143" s="5">
        <f t="shared" si="24"/>
        <v>394362.7</v>
      </c>
      <c r="S143" s="5">
        <f t="shared" si="24"/>
        <v>0</v>
      </c>
      <c r="T143" s="5">
        <f t="shared" si="24"/>
        <v>316689.81</v>
      </c>
      <c r="U143" s="5">
        <f t="shared" si="24"/>
        <v>454435.68</v>
      </c>
      <c r="V143" s="18">
        <f t="shared" si="24"/>
        <v>18789086.309999999</v>
      </c>
    </row>
    <row r="144" spans="1:22" x14ac:dyDescent="0.25">
      <c r="A144" s="24"/>
      <c r="B144" s="1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18"/>
    </row>
    <row r="145" spans="1:22" x14ac:dyDescent="0.25">
      <c r="A145" s="22" t="s">
        <v>182</v>
      </c>
      <c r="B145" s="32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46"/>
    </row>
    <row r="146" spans="1:22" x14ac:dyDescent="0.25">
      <c r="A146" s="25" t="s">
        <v>149</v>
      </c>
      <c r="B146" s="14">
        <v>5417990.6600000001</v>
      </c>
      <c r="C146" s="6">
        <v>0</v>
      </c>
      <c r="D146" s="6">
        <v>205629.31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9590879.2400000002</v>
      </c>
      <c r="K146" s="6">
        <v>0</v>
      </c>
      <c r="L146" s="6">
        <v>86676.68</v>
      </c>
      <c r="M146" s="6">
        <v>125606.56</v>
      </c>
      <c r="N146" s="6">
        <v>0</v>
      </c>
      <c r="O146" s="6">
        <v>0</v>
      </c>
      <c r="P146" s="6">
        <v>135469.37</v>
      </c>
      <c r="Q146" s="6">
        <v>245745.56</v>
      </c>
      <c r="R146" s="6">
        <v>0</v>
      </c>
      <c r="S146" s="6">
        <v>0</v>
      </c>
      <c r="T146" s="6">
        <v>131921.04999999999</v>
      </c>
      <c r="U146" s="6">
        <v>1980019.34</v>
      </c>
      <c r="V146" s="19">
        <v>17919937.77</v>
      </c>
    </row>
    <row r="147" spans="1:22" x14ac:dyDescent="0.25">
      <c r="A147" s="25" t="s">
        <v>150</v>
      </c>
      <c r="B147" s="14">
        <v>6167272.9699999997</v>
      </c>
      <c r="C147" s="6">
        <v>0</v>
      </c>
      <c r="D147" s="6">
        <v>205629.31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9970649.0099999998</v>
      </c>
      <c r="K147" s="6">
        <v>0</v>
      </c>
      <c r="L147" s="6">
        <v>69751.64</v>
      </c>
      <c r="M147" s="6">
        <v>152577.45000000001</v>
      </c>
      <c r="N147" s="6">
        <v>0</v>
      </c>
      <c r="O147" s="6">
        <v>0</v>
      </c>
      <c r="P147" s="6">
        <v>121056.32000000001</v>
      </c>
      <c r="Q147" s="6">
        <v>550654.71</v>
      </c>
      <c r="R147" s="6">
        <v>0</v>
      </c>
      <c r="S147" s="6">
        <v>0</v>
      </c>
      <c r="T147" s="6">
        <v>158571.38</v>
      </c>
      <c r="U147" s="6">
        <v>3665588.32</v>
      </c>
      <c r="V147" s="19">
        <v>21061751.109999999</v>
      </c>
    </row>
    <row r="148" spans="1:22" x14ac:dyDescent="0.25">
      <c r="A148" s="25" t="s">
        <v>151</v>
      </c>
      <c r="B148" s="14">
        <v>5255162.8</v>
      </c>
      <c r="C148" s="6">
        <v>0</v>
      </c>
      <c r="D148" s="6">
        <v>205629.31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8699187.0099999998</v>
      </c>
      <c r="K148" s="6">
        <v>0</v>
      </c>
      <c r="L148" s="6">
        <v>78526.41</v>
      </c>
      <c r="M148" s="6">
        <v>123619.92</v>
      </c>
      <c r="N148" s="6">
        <v>0</v>
      </c>
      <c r="O148" s="6">
        <v>0</v>
      </c>
      <c r="P148" s="6">
        <v>367928.46</v>
      </c>
      <c r="Q148" s="6">
        <v>550654.71</v>
      </c>
      <c r="R148" s="6">
        <v>0</v>
      </c>
      <c r="S148" s="6">
        <v>0</v>
      </c>
      <c r="T148" s="6">
        <v>270080.89</v>
      </c>
      <c r="U148" s="6">
        <v>1316394.49</v>
      </c>
      <c r="V148" s="19">
        <v>16867184</v>
      </c>
    </row>
    <row r="149" spans="1:22" x14ac:dyDescent="0.25">
      <c r="A149" s="25" t="s">
        <v>152</v>
      </c>
      <c r="B149" s="14">
        <v>5486036.2599999998</v>
      </c>
      <c r="C149" s="6">
        <v>0</v>
      </c>
      <c r="D149" s="6">
        <v>205629.31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9647561.7100000009</v>
      </c>
      <c r="K149" s="6">
        <v>0</v>
      </c>
      <c r="L149" s="6">
        <v>54166.39</v>
      </c>
      <c r="M149" s="6">
        <v>141341.06</v>
      </c>
      <c r="N149" s="6">
        <v>0</v>
      </c>
      <c r="O149" s="6">
        <v>0</v>
      </c>
      <c r="P149" s="6">
        <v>248830.11</v>
      </c>
      <c r="Q149" s="6">
        <v>550654.71</v>
      </c>
      <c r="R149" s="6">
        <v>0</v>
      </c>
      <c r="S149" s="6">
        <v>0</v>
      </c>
      <c r="T149" s="6">
        <v>140308.82</v>
      </c>
      <c r="U149" s="6">
        <v>4454416.1500000004</v>
      </c>
      <c r="V149" s="19">
        <v>20928944.52</v>
      </c>
    </row>
    <row r="150" spans="1:22" x14ac:dyDescent="0.25">
      <c r="A150" s="22" t="s">
        <v>159</v>
      </c>
      <c r="B150" s="12">
        <f t="shared" ref="B150:V150" si="25">SUM(B146:B149)</f>
        <v>22326462.689999998</v>
      </c>
      <c r="C150" s="5">
        <f t="shared" si="25"/>
        <v>0</v>
      </c>
      <c r="D150" s="5">
        <f t="shared" si="25"/>
        <v>822517.24</v>
      </c>
      <c r="E150" s="5">
        <f t="shared" si="25"/>
        <v>0</v>
      </c>
      <c r="F150" s="5">
        <f t="shared" si="25"/>
        <v>0</v>
      </c>
      <c r="G150" s="5">
        <f t="shared" si="25"/>
        <v>0</v>
      </c>
      <c r="H150" s="5">
        <f t="shared" si="25"/>
        <v>0</v>
      </c>
      <c r="I150" s="5">
        <f t="shared" si="25"/>
        <v>0</v>
      </c>
      <c r="J150" s="5">
        <f t="shared" si="25"/>
        <v>37908276.969999999</v>
      </c>
      <c r="K150" s="5">
        <f t="shared" si="25"/>
        <v>0</v>
      </c>
      <c r="L150" s="5">
        <f t="shared" si="25"/>
        <v>289121.12</v>
      </c>
      <c r="M150" s="5">
        <f t="shared" si="25"/>
        <v>543144.99</v>
      </c>
      <c r="N150" s="5">
        <f t="shared" si="25"/>
        <v>0</v>
      </c>
      <c r="O150" s="5">
        <f t="shared" si="25"/>
        <v>0</v>
      </c>
      <c r="P150" s="5">
        <f t="shared" si="25"/>
        <v>873284.26</v>
      </c>
      <c r="Q150" s="5">
        <f t="shared" si="25"/>
        <v>1897709.69</v>
      </c>
      <c r="R150" s="5">
        <f t="shared" si="25"/>
        <v>0</v>
      </c>
      <c r="S150" s="5">
        <f t="shared" si="25"/>
        <v>0</v>
      </c>
      <c r="T150" s="5">
        <f t="shared" si="25"/>
        <v>700882.14000000013</v>
      </c>
      <c r="U150" s="5">
        <f t="shared" si="25"/>
        <v>11416418.300000001</v>
      </c>
      <c r="V150" s="18">
        <f t="shared" si="25"/>
        <v>76777817.399999991</v>
      </c>
    </row>
    <row r="151" spans="1:22" x14ac:dyDescent="0.25">
      <c r="A151" s="24"/>
      <c r="B151" s="32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46"/>
    </row>
    <row r="152" spans="1:22" x14ac:dyDescent="0.25">
      <c r="A152" s="22" t="s">
        <v>183</v>
      </c>
      <c r="B152" s="32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46"/>
    </row>
    <row r="153" spans="1:22" x14ac:dyDescent="0.25">
      <c r="A153" s="25" t="s">
        <v>149</v>
      </c>
      <c r="B153" s="14">
        <v>750187</v>
      </c>
      <c r="C153" s="6">
        <v>233826</v>
      </c>
      <c r="D153" s="6">
        <v>54839</v>
      </c>
      <c r="E153" s="6">
        <v>70620</v>
      </c>
      <c r="F153" s="6">
        <v>7060</v>
      </c>
      <c r="G153" s="6">
        <v>11088</v>
      </c>
      <c r="H153" s="6">
        <v>0</v>
      </c>
      <c r="I153" s="6">
        <v>7578</v>
      </c>
      <c r="J153" s="6">
        <v>53368</v>
      </c>
      <c r="K153" s="6">
        <v>0</v>
      </c>
      <c r="L153" s="6">
        <v>13708</v>
      </c>
      <c r="M153" s="6">
        <v>61390</v>
      </c>
      <c r="N153" s="6">
        <v>53340</v>
      </c>
      <c r="O153" s="6">
        <v>53839</v>
      </c>
      <c r="P153" s="6">
        <v>1635</v>
      </c>
      <c r="Q153" s="6">
        <v>25267</v>
      </c>
      <c r="R153" s="6">
        <v>29327</v>
      </c>
      <c r="S153" s="6">
        <v>0</v>
      </c>
      <c r="T153" s="6">
        <v>26100</v>
      </c>
      <c r="U153" s="6">
        <v>139676</v>
      </c>
      <c r="V153" s="19">
        <v>1592848</v>
      </c>
    </row>
    <row r="154" spans="1:22" x14ac:dyDescent="0.25">
      <c r="A154" s="25" t="s">
        <v>150</v>
      </c>
      <c r="B154" s="14">
        <v>731570</v>
      </c>
      <c r="C154" s="6">
        <v>220590</v>
      </c>
      <c r="D154" s="6">
        <v>55542</v>
      </c>
      <c r="E154" s="6">
        <v>70620</v>
      </c>
      <c r="F154" s="6">
        <v>7152</v>
      </c>
      <c r="G154" s="6">
        <v>11088</v>
      </c>
      <c r="H154" s="6">
        <v>0</v>
      </c>
      <c r="I154" s="6">
        <v>4904</v>
      </c>
      <c r="J154" s="6">
        <v>48380</v>
      </c>
      <c r="K154" s="6">
        <v>0</v>
      </c>
      <c r="L154" s="6">
        <v>12627</v>
      </c>
      <c r="M154" s="6">
        <v>53541</v>
      </c>
      <c r="N154" s="6">
        <v>53728</v>
      </c>
      <c r="O154" s="6">
        <v>62700</v>
      </c>
      <c r="P154" s="6">
        <v>1481</v>
      </c>
      <c r="Q154" s="6">
        <v>25629</v>
      </c>
      <c r="R154" s="6">
        <v>23879</v>
      </c>
      <c r="S154" s="6">
        <v>0</v>
      </c>
      <c r="T154" s="6">
        <v>27141</v>
      </c>
      <c r="U154" s="6">
        <v>140758</v>
      </c>
      <c r="V154" s="19">
        <v>1551330</v>
      </c>
    </row>
    <row r="155" spans="1:22" x14ac:dyDescent="0.25">
      <c r="A155" s="25" t="s">
        <v>151</v>
      </c>
      <c r="B155" s="14">
        <v>746546</v>
      </c>
      <c r="C155" s="6">
        <v>194599</v>
      </c>
      <c r="D155" s="6">
        <v>54853</v>
      </c>
      <c r="E155" s="6">
        <v>70620</v>
      </c>
      <c r="F155" s="6">
        <v>7152</v>
      </c>
      <c r="G155" s="6">
        <v>11088</v>
      </c>
      <c r="H155" s="6">
        <v>0</v>
      </c>
      <c r="I155" s="6">
        <v>6051</v>
      </c>
      <c r="J155" s="6">
        <v>46965</v>
      </c>
      <c r="K155" s="6">
        <v>0</v>
      </c>
      <c r="L155" s="6">
        <v>12504</v>
      </c>
      <c r="M155" s="6">
        <v>60450</v>
      </c>
      <c r="N155" s="6">
        <v>51038</v>
      </c>
      <c r="O155" s="6">
        <v>62542</v>
      </c>
      <c r="P155" s="6">
        <v>1414</v>
      </c>
      <c r="Q155" s="6">
        <v>24906</v>
      </c>
      <c r="R155" s="6">
        <v>29469</v>
      </c>
      <c r="S155" s="6">
        <v>0</v>
      </c>
      <c r="T155" s="6">
        <v>32337</v>
      </c>
      <c r="U155" s="6">
        <v>124423</v>
      </c>
      <c r="V155" s="19">
        <v>1536957</v>
      </c>
    </row>
    <row r="156" spans="1:22" x14ac:dyDescent="0.25">
      <c r="A156" s="25" t="s">
        <v>152</v>
      </c>
      <c r="B156" s="14">
        <v>101804</v>
      </c>
      <c r="C156" s="6">
        <v>123301</v>
      </c>
      <c r="D156" s="6">
        <v>54750</v>
      </c>
      <c r="E156" s="6">
        <v>70620</v>
      </c>
      <c r="F156" s="6">
        <v>7152</v>
      </c>
      <c r="G156" s="6">
        <v>11088</v>
      </c>
      <c r="H156" s="6">
        <v>0</v>
      </c>
      <c r="I156" s="6">
        <v>-39078</v>
      </c>
      <c r="J156" s="6">
        <v>-16529</v>
      </c>
      <c r="K156" s="6">
        <v>0</v>
      </c>
      <c r="L156" s="6">
        <v>-39</v>
      </c>
      <c r="M156" s="6">
        <v>-16055</v>
      </c>
      <c r="N156" s="6">
        <v>9589</v>
      </c>
      <c r="O156" s="6">
        <v>9082</v>
      </c>
      <c r="P156" s="6">
        <v>2658</v>
      </c>
      <c r="Q156" s="6">
        <v>32935</v>
      </c>
      <c r="R156" s="6">
        <v>14539</v>
      </c>
      <c r="S156" s="6">
        <v>0</v>
      </c>
      <c r="T156" s="6">
        <v>21747</v>
      </c>
      <c r="U156" s="6">
        <v>110165</v>
      </c>
      <c r="V156" s="19">
        <v>497729</v>
      </c>
    </row>
    <row r="157" spans="1:22" x14ac:dyDescent="0.25">
      <c r="A157" s="22" t="s">
        <v>159</v>
      </c>
      <c r="B157" s="12">
        <f t="shared" ref="B157:V157" si="26">SUM(B153:B156)</f>
        <v>2330107</v>
      </c>
      <c r="C157" s="5">
        <f t="shared" si="26"/>
        <v>772316</v>
      </c>
      <c r="D157" s="5">
        <f t="shared" si="26"/>
        <v>219984</v>
      </c>
      <c r="E157" s="5">
        <f t="shared" si="26"/>
        <v>282480</v>
      </c>
      <c r="F157" s="5">
        <f t="shared" si="26"/>
        <v>28516</v>
      </c>
      <c r="G157" s="5">
        <f t="shared" si="26"/>
        <v>44352</v>
      </c>
      <c r="H157" s="5">
        <f t="shared" si="26"/>
        <v>0</v>
      </c>
      <c r="I157" s="5">
        <f t="shared" si="26"/>
        <v>-20545</v>
      </c>
      <c r="J157" s="5">
        <f t="shared" si="26"/>
        <v>132184</v>
      </c>
      <c r="K157" s="5">
        <f t="shared" si="26"/>
        <v>0</v>
      </c>
      <c r="L157" s="5">
        <f t="shared" si="26"/>
        <v>38800</v>
      </c>
      <c r="M157" s="5">
        <f t="shared" si="26"/>
        <v>159326</v>
      </c>
      <c r="N157" s="5">
        <f t="shared" si="26"/>
        <v>167695</v>
      </c>
      <c r="O157" s="5">
        <f t="shared" si="26"/>
        <v>188163</v>
      </c>
      <c r="P157" s="5">
        <f t="shared" si="26"/>
        <v>7188</v>
      </c>
      <c r="Q157" s="5">
        <f t="shared" si="26"/>
        <v>108737</v>
      </c>
      <c r="R157" s="5">
        <f t="shared" si="26"/>
        <v>97214</v>
      </c>
      <c r="S157" s="5">
        <f t="shared" si="26"/>
        <v>0</v>
      </c>
      <c r="T157" s="5">
        <f t="shared" si="26"/>
        <v>107325</v>
      </c>
      <c r="U157" s="5">
        <f t="shared" si="26"/>
        <v>515022</v>
      </c>
      <c r="V157" s="18">
        <f t="shared" si="26"/>
        <v>5178864</v>
      </c>
    </row>
    <row r="158" spans="1:22" x14ac:dyDescent="0.25">
      <c r="A158" s="24"/>
      <c r="B158" s="32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46"/>
    </row>
    <row r="159" spans="1:22" x14ac:dyDescent="0.25">
      <c r="A159" s="22" t="s">
        <v>184</v>
      </c>
      <c r="B159" s="32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46"/>
    </row>
    <row r="160" spans="1:22" x14ac:dyDescent="0.25">
      <c r="A160" s="25" t="s">
        <v>149</v>
      </c>
      <c r="B160" s="14">
        <v>2384582</v>
      </c>
      <c r="C160" s="6">
        <v>657534</v>
      </c>
      <c r="D160" s="6">
        <v>173753</v>
      </c>
      <c r="E160" s="6">
        <v>179340</v>
      </c>
      <c r="F160" s="6">
        <v>9743</v>
      </c>
      <c r="G160" s="6">
        <v>25091</v>
      </c>
      <c r="H160" s="6">
        <v>0</v>
      </c>
      <c r="I160" s="6">
        <v>30693</v>
      </c>
      <c r="J160" s="6">
        <v>164066</v>
      </c>
      <c r="K160" s="6">
        <v>0</v>
      </c>
      <c r="L160" s="6">
        <v>55255</v>
      </c>
      <c r="M160" s="6">
        <v>178600</v>
      </c>
      <c r="N160" s="6">
        <v>85369</v>
      </c>
      <c r="O160" s="6">
        <v>129458</v>
      </c>
      <c r="P160" s="6">
        <v>6474</v>
      </c>
      <c r="Q160" s="6">
        <v>130380</v>
      </c>
      <c r="R160" s="6">
        <v>103896</v>
      </c>
      <c r="S160" s="6">
        <v>0</v>
      </c>
      <c r="T160" s="6">
        <v>46855</v>
      </c>
      <c r="U160" s="6">
        <v>681492</v>
      </c>
      <c r="V160" s="19">
        <v>5042581</v>
      </c>
    </row>
    <row r="161" spans="1:22" x14ac:dyDescent="0.25">
      <c r="A161" s="25" t="s">
        <v>150</v>
      </c>
      <c r="B161" s="14">
        <v>2310950</v>
      </c>
      <c r="C161" s="6">
        <v>728710</v>
      </c>
      <c r="D161" s="6">
        <v>169328</v>
      </c>
      <c r="E161" s="6">
        <v>179340</v>
      </c>
      <c r="F161" s="6">
        <v>9927</v>
      </c>
      <c r="G161" s="6">
        <v>31091</v>
      </c>
      <c r="H161" s="6">
        <v>0</v>
      </c>
      <c r="I161" s="6">
        <v>22789</v>
      </c>
      <c r="J161" s="6">
        <v>176458</v>
      </c>
      <c r="K161" s="6">
        <v>0</v>
      </c>
      <c r="L161" s="6">
        <v>60037</v>
      </c>
      <c r="M161" s="6">
        <v>177287</v>
      </c>
      <c r="N161" s="6">
        <v>93421</v>
      </c>
      <c r="O161" s="6">
        <v>143884</v>
      </c>
      <c r="P161" s="6">
        <v>7012</v>
      </c>
      <c r="Q161" s="6">
        <v>130379</v>
      </c>
      <c r="R161" s="6">
        <v>89706</v>
      </c>
      <c r="S161" s="6">
        <v>0</v>
      </c>
      <c r="T161" s="6">
        <v>56415</v>
      </c>
      <c r="U161" s="6">
        <v>687898</v>
      </c>
      <c r="V161" s="19">
        <v>5074632</v>
      </c>
    </row>
    <row r="162" spans="1:22" x14ac:dyDescent="0.25">
      <c r="A162" s="25" t="s">
        <v>151</v>
      </c>
      <c r="B162" s="14">
        <v>2236417</v>
      </c>
      <c r="C162" s="6">
        <v>603566</v>
      </c>
      <c r="D162" s="6">
        <v>166911</v>
      </c>
      <c r="E162" s="6">
        <v>179340</v>
      </c>
      <c r="F162" s="6">
        <v>9927</v>
      </c>
      <c r="G162" s="6">
        <v>29091</v>
      </c>
      <c r="H162" s="6">
        <v>0</v>
      </c>
      <c r="I162" s="6">
        <v>20679</v>
      </c>
      <c r="J162" s="6">
        <v>161731</v>
      </c>
      <c r="K162" s="6">
        <v>0</v>
      </c>
      <c r="L162" s="6">
        <v>34767</v>
      </c>
      <c r="M162" s="6">
        <v>202557</v>
      </c>
      <c r="N162" s="6">
        <v>75001</v>
      </c>
      <c r="O162" s="6">
        <v>153154</v>
      </c>
      <c r="P162" s="6">
        <v>6701</v>
      </c>
      <c r="Q162" s="6">
        <v>130380</v>
      </c>
      <c r="R162" s="6">
        <v>111136</v>
      </c>
      <c r="S162" s="6">
        <v>0</v>
      </c>
      <c r="T162" s="6">
        <v>63414</v>
      </c>
      <c r="U162" s="6">
        <v>682974</v>
      </c>
      <c r="V162" s="19">
        <v>4867746</v>
      </c>
    </row>
    <row r="163" spans="1:22" x14ac:dyDescent="0.25">
      <c r="A163" s="25" t="s">
        <v>152</v>
      </c>
      <c r="B163" s="14">
        <v>2687420</v>
      </c>
      <c r="C163" s="6">
        <v>493779</v>
      </c>
      <c r="D163" s="6">
        <v>161953</v>
      </c>
      <c r="E163" s="6">
        <v>179340</v>
      </c>
      <c r="F163" s="6">
        <v>1982</v>
      </c>
      <c r="G163" s="6">
        <v>-272</v>
      </c>
      <c r="H163" s="6">
        <v>0</v>
      </c>
      <c r="I163" s="6">
        <v>-55832</v>
      </c>
      <c r="J163" s="6">
        <v>-53673</v>
      </c>
      <c r="K163" s="6">
        <v>0</v>
      </c>
      <c r="L163" s="6">
        <v>-20567</v>
      </c>
      <c r="M163" s="6">
        <v>61647</v>
      </c>
      <c r="N163" s="6">
        <v>-53673</v>
      </c>
      <c r="O163" s="6">
        <v>275045</v>
      </c>
      <c r="P163" s="6">
        <v>4666</v>
      </c>
      <c r="Q163" s="6">
        <v>119089</v>
      </c>
      <c r="R163" s="6">
        <v>85523</v>
      </c>
      <c r="S163" s="6">
        <v>0</v>
      </c>
      <c r="T163" s="6">
        <v>14447</v>
      </c>
      <c r="U163" s="6">
        <v>717846</v>
      </c>
      <c r="V163" s="19">
        <v>4618720</v>
      </c>
    </row>
    <row r="164" spans="1:22" x14ac:dyDescent="0.25">
      <c r="A164" s="22" t="s">
        <v>159</v>
      </c>
      <c r="B164" s="12">
        <f t="shared" ref="B164:V164" si="27">SUM(B160:B163)</f>
        <v>9619369</v>
      </c>
      <c r="C164" s="5">
        <f t="shared" si="27"/>
        <v>2483589</v>
      </c>
      <c r="D164" s="5">
        <f t="shared" si="27"/>
        <v>671945</v>
      </c>
      <c r="E164" s="5">
        <f t="shared" si="27"/>
        <v>717360</v>
      </c>
      <c r="F164" s="5">
        <f t="shared" si="27"/>
        <v>31579</v>
      </c>
      <c r="G164" s="5">
        <f t="shared" si="27"/>
        <v>85001</v>
      </c>
      <c r="H164" s="5">
        <f t="shared" si="27"/>
        <v>0</v>
      </c>
      <c r="I164" s="5">
        <f t="shared" si="27"/>
        <v>18329</v>
      </c>
      <c r="J164" s="5">
        <f t="shared" si="27"/>
        <v>448582</v>
      </c>
      <c r="K164" s="5">
        <f t="shared" si="27"/>
        <v>0</v>
      </c>
      <c r="L164" s="5">
        <f t="shared" si="27"/>
        <v>129492</v>
      </c>
      <c r="M164" s="5">
        <f t="shared" si="27"/>
        <v>620091</v>
      </c>
      <c r="N164" s="5">
        <f t="shared" si="27"/>
        <v>200118</v>
      </c>
      <c r="O164" s="5">
        <f t="shared" si="27"/>
        <v>701541</v>
      </c>
      <c r="P164" s="5">
        <f t="shared" si="27"/>
        <v>24853</v>
      </c>
      <c r="Q164" s="5">
        <f t="shared" si="27"/>
        <v>510228</v>
      </c>
      <c r="R164" s="5">
        <f t="shared" si="27"/>
        <v>390261</v>
      </c>
      <c r="S164" s="5">
        <f t="shared" si="27"/>
        <v>0</v>
      </c>
      <c r="T164" s="5">
        <f t="shared" si="27"/>
        <v>181131</v>
      </c>
      <c r="U164" s="5">
        <f t="shared" si="27"/>
        <v>2770210</v>
      </c>
      <c r="V164" s="18">
        <f t="shared" si="27"/>
        <v>19603679</v>
      </c>
    </row>
    <row r="165" spans="1:22" x14ac:dyDescent="0.25">
      <c r="A165" s="24"/>
      <c r="B165" s="32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46"/>
    </row>
    <row r="166" spans="1:22" x14ac:dyDescent="0.25">
      <c r="A166" s="22" t="s">
        <v>185</v>
      </c>
      <c r="B166" s="32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46"/>
    </row>
    <row r="167" spans="1:22" x14ac:dyDescent="0.25">
      <c r="A167" s="25" t="s">
        <v>149</v>
      </c>
      <c r="B167" s="14">
        <v>809617.69</v>
      </c>
      <c r="C167" s="6">
        <v>203919.95</v>
      </c>
      <c r="D167" s="6">
        <v>30617.35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48000</v>
      </c>
      <c r="K167" s="6">
        <v>0</v>
      </c>
      <c r="L167" s="6">
        <v>139126.72</v>
      </c>
      <c r="M167" s="6">
        <v>16993.830000000002</v>
      </c>
      <c r="N167" s="6">
        <v>622901.78</v>
      </c>
      <c r="O167" s="6">
        <v>0</v>
      </c>
      <c r="P167" s="6">
        <v>376633.78</v>
      </c>
      <c r="Q167" s="6">
        <v>0</v>
      </c>
      <c r="R167" s="6">
        <v>2224.5</v>
      </c>
      <c r="S167" s="6">
        <v>0</v>
      </c>
      <c r="T167" s="6">
        <v>0</v>
      </c>
      <c r="U167" s="6">
        <v>9269.23</v>
      </c>
      <c r="V167" s="19">
        <v>2259304.83</v>
      </c>
    </row>
    <row r="168" spans="1:22" x14ac:dyDescent="0.25">
      <c r="A168" s="25" t="s">
        <v>150</v>
      </c>
      <c r="B168" s="14">
        <v>798258.25</v>
      </c>
      <c r="C168" s="6">
        <v>207373.77</v>
      </c>
      <c r="D168" s="6">
        <v>28708.79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48337.5</v>
      </c>
      <c r="K168" s="6">
        <v>0</v>
      </c>
      <c r="L168" s="6">
        <v>106447.91</v>
      </c>
      <c r="M168" s="6">
        <v>19825.96</v>
      </c>
      <c r="N168" s="6">
        <v>626421.77</v>
      </c>
      <c r="O168" s="6">
        <v>0</v>
      </c>
      <c r="P168" s="6">
        <v>377037.69</v>
      </c>
      <c r="Q168" s="6">
        <v>0</v>
      </c>
      <c r="R168" s="6">
        <v>2224.5</v>
      </c>
      <c r="S168" s="6">
        <v>0</v>
      </c>
      <c r="T168" s="6">
        <v>0</v>
      </c>
      <c r="U168" s="6">
        <v>2188.54</v>
      </c>
      <c r="V168" s="19">
        <v>2216824.6800000002</v>
      </c>
    </row>
    <row r="169" spans="1:22" x14ac:dyDescent="0.25">
      <c r="A169" s="25" t="s">
        <v>151</v>
      </c>
      <c r="B169" s="14">
        <v>790799.01</v>
      </c>
      <c r="C169" s="6">
        <v>217452.09</v>
      </c>
      <c r="D169" s="6">
        <v>29553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43937.5</v>
      </c>
      <c r="K169" s="6">
        <v>0</v>
      </c>
      <c r="L169" s="6">
        <v>129594.22</v>
      </c>
      <c r="M169" s="6">
        <v>16148.3</v>
      </c>
      <c r="N169" s="6">
        <v>561784.35</v>
      </c>
      <c r="O169" s="6">
        <v>0</v>
      </c>
      <c r="P169" s="6">
        <v>385784.27</v>
      </c>
      <c r="Q169" s="6">
        <v>0</v>
      </c>
      <c r="R169" s="6">
        <v>3112.5</v>
      </c>
      <c r="S169" s="6">
        <v>0</v>
      </c>
      <c r="T169" s="6">
        <v>0</v>
      </c>
      <c r="U169" s="6">
        <v>2155.8200000000002</v>
      </c>
      <c r="V169" s="19">
        <v>2180321.06</v>
      </c>
    </row>
    <row r="170" spans="1:22" x14ac:dyDescent="0.25">
      <c r="A170" s="25" t="s">
        <v>152</v>
      </c>
      <c r="B170" s="14">
        <v>1085143.76</v>
      </c>
      <c r="C170" s="6">
        <v>248069.84</v>
      </c>
      <c r="D170" s="6">
        <v>69453.570000000007</v>
      </c>
      <c r="E170" s="6">
        <v>0</v>
      </c>
      <c r="F170" s="6">
        <v>0</v>
      </c>
      <c r="G170" s="6">
        <v>0</v>
      </c>
      <c r="H170" s="6">
        <v>749.01</v>
      </c>
      <c r="I170" s="6">
        <v>0</v>
      </c>
      <c r="J170" s="6">
        <v>40375</v>
      </c>
      <c r="K170" s="6">
        <v>0</v>
      </c>
      <c r="L170" s="6">
        <v>176614.22</v>
      </c>
      <c r="M170" s="6">
        <v>14904.13</v>
      </c>
      <c r="N170" s="6">
        <v>668528.91</v>
      </c>
      <c r="O170" s="6">
        <v>0</v>
      </c>
      <c r="P170" s="6">
        <v>351567.11</v>
      </c>
      <c r="Q170" s="6">
        <v>0</v>
      </c>
      <c r="R170" s="6">
        <v>3226.1</v>
      </c>
      <c r="S170" s="6">
        <v>0</v>
      </c>
      <c r="T170" s="6">
        <v>0</v>
      </c>
      <c r="U170" s="6">
        <v>2354.75</v>
      </c>
      <c r="V170" s="19">
        <v>2660986.4</v>
      </c>
    </row>
    <row r="171" spans="1:22" x14ac:dyDescent="0.25">
      <c r="A171" s="22" t="s">
        <v>159</v>
      </c>
      <c r="B171" s="12">
        <f t="shared" ref="B171:V171" si="28">SUM(B167:B170)</f>
        <v>3483818.71</v>
      </c>
      <c r="C171" s="5">
        <f t="shared" si="28"/>
        <v>876815.64999999991</v>
      </c>
      <c r="D171" s="5">
        <f t="shared" si="28"/>
        <v>158332.71000000002</v>
      </c>
      <c r="E171" s="5">
        <f t="shared" si="28"/>
        <v>0</v>
      </c>
      <c r="F171" s="5">
        <f t="shared" si="28"/>
        <v>0</v>
      </c>
      <c r="G171" s="5">
        <f t="shared" si="28"/>
        <v>0</v>
      </c>
      <c r="H171" s="5">
        <f t="shared" si="28"/>
        <v>749.01</v>
      </c>
      <c r="I171" s="5">
        <f t="shared" si="28"/>
        <v>0</v>
      </c>
      <c r="J171" s="5">
        <f t="shared" si="28"/>
        <v>180650</v>
      </c>
      <c r="K171" s="5">
        <f t="shared" si="28"/>
        <v>0</v>
      </c>
      <c r="L171" s="5">
        <f t="shared" si="28"/>
        <v>551783.06999999995</v>
      </c>
      <c r="M171" s="5">
        <f t="shared" si="28"/>
        <v>67872.22</v>
      </c>
      <c r="N171" s="5">
        <f t="shared" si="28"/>
        <v>2479636.81</v>
      </c>
      <c r="O171" s="5">
        <f t="shared" si="28"/>
        <v>0</v>
      </c>
      <c r="P171" s="5">
        <f t="shared" si="28"/>
        <v>1491022.85</v>
      </c>
      <c r="Q171" s="5">
        <f t="shared" si="28"/>
        <v>0</v>
      </c>
      <c r="R171" s="5">
        <f t="shared" si="28"/>
        <v>10787.6</v>
      </c>
      <c r="S171" s="5">
        <f t="shared" si="28"/>
        <v>0</v>
      </c>
      <c r="T171" s="5">
        <f t="shared" si="28"/>
        <v>0</v>
      </c>
      <c r="U171" s="5">
        <f t="shared" si="28"/>
        <v>15968.34</v>
      </c>
      <c r="V171" s="18">
        <f t="shared" si="28"/>
        <v>9317436.9700000007</v>
      </c>
    </row>
    <row r="172" spans="1:22" x14ac:dyDescent="0.25">
      <c r="A172" s="24"/>
      <c r="B172" s="32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46"/>
    </row>
    <row r="173" spans="1:22" x14ac:dyDescent="0.25">
      <c r="A173" s="22" t="s">
        <v>186</v>
      </c>
      <c r="B173" s="32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46"/>
    </row>
    <row r="174" spans="1:22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19">
        <v>0</v>
      </c>
    </row>
    <row r="175" spans="1:22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19">
        <v>0</v>
      </c>
    </row>
    <row r="176" spans="1:22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19">
        <v>0</v>
      </c>
    </row>
    <row r="177" spans="1:22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19">
        <v>0</v>
      </c>
    </row>
    <row r="178" spans="1:22" x14ac:dyDescent="0.25">
      <c r="A178" s="22" t="s">
        <v>159</v>
      </c>
      <c r="B178" s="12">
        <f t="shared" ref="B178:V178" si="29">SUM(B174:B177)</f>
        <v>0</v>
      </c>
      <c r="C178" s="5">
        <f t="shared" si="29"/>
        <v>0</v>
      </c>
      <c r="D178" s="5">
        <f t="shared" si="29"/>
        <v>0</v>
      </c>
      <c r="E178" s="5">
        <f t="shared" si="29"/>
        <v>0</v>
      </c>
      <c r="F178" s="5">
        <f t="shared" si="29"/>
        <v>0</v>
      </c>
      <c r="G178" s="5">
        <f t="shared" si="29"/>
        <v>0</v>
      </c>
      <c r="H178" s="5">
        <f t="shared" si="29"/>
        <v>0</v>
      </c>
      <c r="I178" s="5">
        <f t="shared" si="29"/>
        <v>0</v>
      </c>
      <c r="J178" s="5">
        <f t="shared" si="29"/>
        <v>0</v>
      </c>
      <c r="K178" s="5">
        <f t="shared" si="29"/>
        <v>0</v>
      </c>
      <c r="L178" s="5">
        <f t="shared" si="29"/>
        <v>0</v>
      </c>
      <c r="M178" s="5">
        <f t="shared" si="29"/>
        <v>0</v>
      </c>
      <c r="N178" s="5">
        <f t="shared" si="29"/>
        <v>0</v>
      </c>
      <c r="O178" s="5">
        <f t="shared" si="29"/>
        <v>0</v>
      </c>
      <c r="P178" s="5">
        <f t="shared" si="29"/>
        <v>0</v>
      </c>
      <c r="Q178" s="5">
        <f t="shared" si="29"/>
        <v>0</v>
      </c>
      <c r="R178" s="5">
        <f t="shared" si="29"/>
        <v>0</v>
      </c>
      <c r="S178" s="5">
        <f t="shared" si="29"/>
        <v>0</v>
      </c>
      <c r="T178" s="5">
        <f t="shared" si="29"/>
        <v>0</v>
      </c>
      <c r="U178" s="5">
        <f t="shared" si="29"/>
        <v>0</v>
      </c>
      <c r="V178" s="18">
        <f t="shared" si="29"/>
        <v>0</v>
      </c>
    </row>
    <row r="179" spans="1:22" x14ac:dyDescent="0.25">
      <c r="A179" s="24"/>
      <c r="B179" s="32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46"/>
    </row>
    <row r="180" spans="1:22" x14ac:dyDescent="0.25">
      <c r="A180" s="22" t="s">
        <v>187</v>
      </c>
      <c r="B180" s="32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46"/>
    </row>
    <row r="181" spans="1:22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6" t="s">
        <v>194</v>
      </c>
      <c r="K181" s="6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6" t="s">
        <v>194</v>
      </c>
      <c r="V181" s="19" t="s">
        <v>194</v>
      </c>
    </row>
    <row r="182" spans="1:22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6" t="s">
        <v>194</v>
      </c>
      <c r="K182" s="6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6" t="s">
        <v>194</v>
      </c>
      <c r="V182" s="19" t="s">
        <v>194</v>
      </c>
    </row>
    <row r="183" spans="1:22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6" t="s">
        <v>194</v>
      </c>
      <c r="K183" s="6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6" t="s">
        <v>194</v>
      </c>
      <c r="V183" s="19" t="s">
        <v>194</v>
      </c>
    </row>
    <row r="184" spans="1:22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6" t="s">
        <v>194</v>
      </c>
      <c r="K184" s="6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6" t="s">
        <v>194</v>
      </c>
      <c r="V184" s="19" t="s">
        <v>194</v>
      </c>
    </row>
    <row r="185" spans="1:22" x14ac:dyDescent="0.25">
      <c r="A185" s="22" t="s">
        <v>159</v>
      </c>
      <c r="B185" s="12">
        <f t="shared" ref="B185:V185" si="30">SUM(B181:B184)</f>
        <v>0</v>
      </c>
      <c r="C185" s="5">
        <f t="shared" si="30"/>
        <v>0</v>
      </c>
      <c r="D185" s="5">
        <f t="shared" si="30"/>
        <v>0</v>
      </c>
      <c r="E185" s="5">
        <f t="shared" si="30"/>
        <v>0</v>
      </c>
      <c r="F185" s="5">
        <f t="shared" si="30"/>
        <v>0</v>
      </c>
      <c r="G185" s="5">
        <f t="shared" si="30"/>
        <v>0</v>
      </c>
      <c r="H185" s="5">
        <f t="shared" si="30"/>
        <v>0</v>
      </c>
      <c r="I185" s="5">
        <f t="shared" si="30"/>
        <v>0</v>
      </c>
      <c r="J185" s="5">
        <f t="shared" si="30"/>
        <v>0</v>
      </c>
      <c r="K185" s="5">
        <f t="shared" si="30"/>
        <v>0</v>
      </c>
      <c r="L185" s="5">
        <f t="shared" si="30"/>
        <v>0</v>
      </c>
      <c r="M185" s="5">
        <f t="shared" si="30"/>
        <v>0</v>
      </c>
      <c r="N185" s="5">
        <f t="shared" si="30"/>
        <v>0</v>
      </c>
      <c r="O185" s="5">
        <f t="shared" si="30"/>
        <v>0</v>
      </c>
      <c r="P185" s="5">
        <f t="shared" si="30"/>
        <v>0</v>
      </c>
      <c r="Q185" s="5">
        <f t="shared" si="30"/>
        <v>0</v>
      </c>
      <c r="R185" s="5">
        <f t="shared" si="30"/>
        <v>0</v>
      </c>
      <c r="S185" s="5">
        <f t="shared" si="30"/>
        <v>0</v>
      </c>
      <c r="T185" s="5">
        <f t="shared" si="30"/>
        <v>0</v>
      </c>
      <c r="U185" s="5">
        <f t="shared" si="30"/>
        <v>0</v>
      </c>
      <c r="V185" s="18">
        <f t="shared" si="30"/>
        <v>0</v>
      </c>
    </row>
    <row r="186" spans="1:22" x14ac:dyDescent="0.25">
      <c r="A186" s="24"/>
      <c r="B186" s="32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46"/>
    </row>
    <row r="187" spans="1:22" x14ac:dyDescent="0.25">
      <c r="A187" s="22" t="s">
        <v>188</v>
      </c>
      <c r="B187" s="32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46"/>
    </row>
    <row r="188" spans="1:22" x14ac:dyDescent="0.25">
      <c r="A188" s="25" t="s">
        <v>149</v>
      </c>
      <c r="B188" s="14">
        <v>1604862</v>
      </c>
      <c r="C188" s="6">
        <v>123541</v>
      </c>
      <c r="D188" s="6">
        <v>30246</v>
      </c>
      <c r="E188" s="6">
        <v>238042</v>
      </c>
      <c r="F188" s="6">
        <v>5006</v>
      </c>
      <c r="G188" s="6">
        <v>17624</v>
      </c>
      <c r="H188" s="6">
        <v>0</v>
      </c>
      <c r="I188" s="6">
        <v>0</v>
      </c>
      <c r="J188" s="6">
        <v>124259</v>
      </c>
      <c r="K188" s="6">
        <v>0</v>
      </c>
      <c r="L188" s="6">
        <v>75410</v>
      </c>
      <c r="M188" s="6">
        <v>18291</v>
      </c>
      <c r="N188" s="6">
        <v>425304</v>
      </c>
      <c r="O188" s="6">
        <v>76244</v>
      </c>
      <c r="P188" s="6">
        <v>56639</v>
      </c>
      <c r="Q188" s="6">
        <v>3633</v>
      </c>
      <c r="R188" s="6">
        <v>28515</v>
      </c>
      <c r="S188" s="6">
        <v>30000</v>
      </c>
      <c r="T188" s="6">
        <v>14574</v>
      </c>
      <c r="U188" s="6">
        <v>390246</v>
      </c>
      <c r="V188" s="19">
        <v>3262436</v>
      </c>
    </row>
    <row r="189" spans="1:22" x14ac:dyDescent="0.25">
      <c r="A189" s="25" t="s">
        <v>150</v>
      </c>
      <c r="B189" s="14">
        <v>1750980</v>
      </c>
      <c r="C189" s="6">
        <v>122643</v>
      </c>
      <c r="D189" s="6">
        <v>31627</v>
      </c>
      <c r="E189" s="6">
        <v>235293</v>
      </c>
      <c r="F189" s="6">
        <v>4076</v>
      </c>
      <c r="G189" s="6">
        <v>14623</v>
      </c>
      <c r="H189" s="6">
        <v>0</v>
      </c>
      <c r="I189" s="6">
        <v>0</v>
      </c>
      <c r="J189" s="6">
        <v>128729</v>
      </c>
      <c r="K189" s="6">
        <v>0</v>
      </c>
      <c r="L189" s="6">
        <v>101770</v>
      </c>
      <c r="M189" s="6">
        <v>15498</v>
      </c>
      <c r="N189" s="6">
        <v>470983</v>
      </c>
      <c r="O189" s="6">
        <v>95794</v>
      </c>
      <c r="P189" s="6">
        <v>55678</v>
      </c>
      <c r="Q189" s="6">
        <v>4738</v>
      </c>
      <c r="R189" s="6">
        <v>24440</v>
      </c>
      <c r="S189" s="6">
        <v>30000</v>
      </c>
      <c r="T189" s="6">
        <v>16594</v>
      </c>
      <c r="U189" s="6">
        <v>152851</v>
      </c>
      <c r="V189" s="19">
        <v>3256317</v>
      </c>
    </row>
    <row r="190" spans="1:22" x14ac:dyDescent="0.25">
      <c r="A190" s="25" t="s">
        <v>151</v>
      </c>
      <c r="B190" s="14">
        <v>1832843</v>
      </c>
      <c r="C190" s="6">
        <v>115151</v>
      </c>
      <c r="D190" s="6">
        <v>31798</v>
      </c>
      <c r="E190" s="6">
        <v>247722</v>
      </c>
      <c r="F190" s="6">
        <v>3361</v>
      </c>
      <c r="G190" s="6">
        <v>12216</v>
      </c>
      <c r="H190" s="6">
        <v>0</v>
      </c>
      <c r="I190" s="6">
        <v>0</v>
      </c>
      <c r="J190" s="6">
        <v>122773</v>
      </c>
      <c r="K190" s="6">
        <v>0</v>
      </c>
      <c r="L190" s="6">
        <v>107703</v>
      </c>
      <c r="M190" s="6">
        <v>21465</v>
      </c>
      <c r="N190" s="6">
        <v>386579</v>
      </c>
      <c r="O190" s="6">
        <v>118682</v>
      </c>
      <c r="P190" s="6">
        <v>75738</v>
      </c>
      <c r="Q190" s="6">
        <v>1363</v>
      </c>
      <c r="R190" s="6">
        <v>24300</v>
      </c>
      <c r="S190" s="6">
        <v>30000</v>
      </c>
      <c r="T190" s="6">
        <v>12761</v>
      </c>
      <c r="U190" s="6">
        <v>196142</v>
      </c>
      <c r="V190" s="19">
        <v>3340597</v>
      </c>
    </row>
    <row r="191" spans="1:22" x14ac:dyDescent="0.25">
      <c r="A191" s="25" t="s">
        <v>152</v>
      </c>
      <c r="B191" s="14">
        <v>1756843</v>
      </c>
      <c r="C191" s="6">
        <v>101604</v>
      </c>
      <c r="D191" s="6">
        <v>31835</v>
      </c>
      <c r="E191" s="6">
        <v>224952</v>
      </c>
      <c r="F191" s="6">
        <v>3276</v>
      </c>
      <c r="G191" s="6">
        <v>11331</v>
      </c>
      <c r="H191" s="6">
        <v>0</v>
      </c>
      <c r="I191" s="6">
        <v>0</v>
      </c>
      <c r="J191" s="6">
        <v>132821</v>
      </c>
      <c r="K191" s="6">
        <v>0</v>
      </c>
      <c r="L191" s="6">
        <v>108296</v>
      </c>
      <c r="M191" s="6">
        <v>39903</v>
      </c>
      <c r="N191" s="6">
        <v>361054</v>
      </c>
      <c r="O191" s="6">
        <v>130944</v>
      </c>
      <c r="P191" s="6">
        <v>59422</v>
      </c>
      <c r="Q191" s="6">
        <v>3118</v>
      </c>
      <c r="R191" s="6">
        <v>22146</v>
      </c>
      <c r="S191" s="6">
        <v>20000</v>
      </c>
      <c r="T191" s="6">
        <v>15853</v>
      </c>
      <c r="U191" s="6">
        <v>498805</v>
      </c>
      <c r="V191" s="19">
        <v>3522203</v>
      </c>
    </row>
    <row r="192" spans="1:22" x14ac:dyDescent="0.25">
      <c r="A192" s="22" t="s">
        <v>159</v>
      </c>
      <c r="B192" s="12">
        <f t="shared" ref="B192:V192" si="31">SUM(B188:B191)</f>
        <v>6945528</v>
      </c>
      <c r="C192" s="5">
        <f t="shared" si="31"/>
        <v>462939</v>
      </c>
      <c r="D192" s="5">
        <f t="shared" si="31"/>
        <v>125506</v>
      </c>
      <c r="E192" s="5">
        <f t="shared" si="31"/>
        <v>946009</v>
      </c>
      <c r="F192" s="5">
        <f t="shared" si="31"/>
        <v>15719</v>
      </c>
      <c r="G192" s="5">
        <f t="shared" si="31"/>
        <v>55794</v>
      </c>
      <c r="H192" s="5">
        <f t="shared" si="31"/>
        <v>0</v>
      </c>
      <c r="I192" s="5">
        <f t="shared" si="31"/>
        <v>0</v>
      </c>
      <c r="J192" s="5">
        <f t="shared" si="31"/>
        <v>508582</v>
      </c>
      <c r="K192" s="5">
        <f t="shared" si="31"/>
        <v>0</v>
      </c>
      <c r="L192" s="5">
        <f t="shared" si="31"/>
        <v>393179</v>
      </c>
      <c r="M192" s="5">
        <f t="shared" si="31"/>
        <v>95157</v>
      </c>
      <c r="N192" s="5">
        <f t="shared" si="31"/>
        <v>1643920</v>
      </c>
      <c r="O192" s="5">
        <f t="shared" si="31"/>
        <v>421664</v>
      </c>
      <c r="P192" s="5">
        <f t="shared" si="31"/>
        <v>247477</v>
      </c>
      <c r="Q192" s="5">
        <f t="shared" si="31"/>
        <v>12852</v>
      </c>
      <c r="R192" s="5">
        <f t="shared" si="31"/>
        <v>99401</v>
      </c>
      <c r="S192" s="5">
        <f t="shared" si="31"/>
        <v>110000</v>
      </c>
      <c r="T192" s="5">
        <f t="shared" si="31"/>
        <v>59782</v>
      </c>
      <c r="U192" s="5">
        <f t="shared" si="31"/>
        <v>1238044</v>
      </c>
      <c r="V192" s="18">
        <f t="shared" si="31"/>
        <v>13381553</v>
      </c>
    </row>
    <row r="193" spans="1:22" x14ac:dyDescent="0.25">
      <c r="A193" s="24"/>
      <c r="B193" s="32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46"/>
    </row>
    <row r="194" spans="1:22" x14ac:dyDescent="0.25">
      <c r="A194" s="22" t="s">
        <v>189</v>
      </c>
      <c r="B194" s="32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46"/>
    </row>
    <row r="195" spans="1:22" x14ac:dyDescent="0.25">
      <c r="A195" s="25" t="s">
        <v>149</v>
      </c>
      <c r="B195" s="14">
        <v>3202824</v>
      </c>
      <c r="C195" s="6">
        <v>990246</v>
      </c>
      <c r="D195" s="6">
        <v>57626</v>
      </c>
      <c r="E195" s="6">
        <v>382514</v>
      </c>
      <c r="F195" s="6">
        <v>35170</v>
      </c>
      <c r="G195" s="6">
        <v>30696</v>
      </c>
      <c r="H195" s="6">
        <v>1109</v>
      </c>
      <c r="I195" s="6">
        <v>23607</v>
      </c>
      <c r="J195" s="6">
        <v>264759</v>
      </c>
      <c r="K195" s="6">
        <v>13469</v>
      </c>
      <c r="L195" s="6">
        <v>36876</v>
      </c>
      <c r="M195" s="6">
        <v>156917</v>
      </c>
      <c r="N195" s="6">
        <v>105301</v>
      </c>
      <c r="O195" s="6">
        <v>250964</v>
      </c>
      <c r="P195" s="6">
        <v>17627</v>
      </c>
      <c r="Q195" s="6">
        <v>15772</v>
      </c>
      <c r="R195" s="6">
        <v>101210</v>
      </c>
      <c r="S195" s="6">
        <v>0</v>
      </c>
      <c r="T195" s="6">
        <v>71519</v>
      </c>
      <c r="U195" s="6">
        <v>128416</v>
      </c>
      <c r="V195" s="19">
        <v>5886622</v>
      </c>
    </row>
    <row r="196" spans="1:22" x14ac:dyDescent="0.25">
      <c r="A196" s="25" t="s">
        <v>150</v>
      </c>
      <c r="B196" s="14">
        <v>3339335</v>
      </c>
      <c r="C196" s="6">
        <v>606249</v>
      </c>
      <c r="D196" s="6">
        <v>58232</v>
      </c>
      <c r="E196" s="6">
        <v>412940</v>
      </c>
      <c r="F196" s="6">
        <v>35170</v>
      </c>
      <c r="G196" s="6">
        <v>30696</v>
      </c>
      <c r="H196" s="6">
        <v>1109</v>
      </c>
      <c r="I196" s="6">
        <v>29120</v>
      </c>
      <c r="J196" s="6">
        <v>195683</v>
      </c>
      <c r="K196" s="6">
        <v>23933</v>
      </c>
      <c r="L196" s="6">
        <v>48600</v>
      </c>
      <c r="M196" s="6">
        <v>186557</v>
      </c>
      <c r="N196" s="6">
        <v>104510</v>
      </c>
      <c r="O196" s="6">
        <v>243010</v>
      </c>
      <c r="P196" s="6">
        <v>18446</v>
      </c>
      <c r="Q196" s="6">
        <v>21227</v>
      </c>
      <c r="R196" s="6">
        <v>111284</v>
      </c>
      <c r="S196" s="6">
        <v>0</v>
      </c>
      <c r="T196" s="6">
        <v>81413</v>
      </c>
      <c r="U196" s="6">
        <v>123918</v>
      </c>
      <c r="V196" s="19">
        <v>5671432</v>
      </c>
    </row>
    <row r="197" spans="1:22" x14ac:dyDescent="0.25">
      <c r="A197" s="25" t="s">
        <v>151</v>
      </c>
      <c r="B197" s="14">
        <v>3354644</v>
      </c>
      <c r="C197" s="6">
        <v>632430</v>
      </c>
      <c r="D197" s="6">
        <v>19050</v>
      </c>
      <c r="E197" s="6">
        <v>375388</v>
      </c>
      <c r="F197" s="6">
        <v>35174</v>
      </c>
      <c r="G197" s="6">
        <v>30696</v>
      </c>
      <c r="H197" s="6">
        <v>1376</v>
      </c>
      <c r="I197" s="6">
        <v>9627</v>
      </c>
      <c r="J197" s="6">
        <v>194865</v>
      </c>
      <c r="K197" s="6">
        <v>9771</v>
      </c>
      <c r="L197" s="6">
        <v>45050</v>
      </c>
      <c r="M197" s="6">
        <v>171098</v>
      </c>
      <c r="N197" s="6">
        <v>108211</v>
      </c>
      <c r="O197" s="6">
        <v>223797</v>
      </c>
      <c r="P197" s="6">
        <v>14066</v>
      </c>
      <c r="Q197" s="6">
        <v>28228</v>
      </c>
      <c r="R197" s="6">
        <v>121241</v>
      </c>
      <c r="S197" s="6">
        <v>0</v>
      </c>
      <c r="T197" s="6">
        <v>88028</v>
      </c>
      <c r="U197" s="6">
        <v>98452</v>
      </c>
      <c r="V197" s="19">
        <v>5561192</v>
      </c>
    </row>
    <row r="198" spans="1:22" x14ac:dyDescent="0.25">
      <c r="A198" s="25" t="s">
        <v>152</v>
      </c>
      <c r="B198" s="14">
        <v>3222672</v>
      </c>
      <c r="C198" s="6">
        <v>305458</v>
      </c>
      <c r="D198" s="6">
        <v>18890</v>
      </c>
      <c r="E198" s="6">
        <v>366649</v>
      </c>
      <c r="F198" s="6">
        <v>44735</v>
      </c>
      <c r="G198" s="6">
        <v>48072</v>
      </c>
      <c r="H198" s="6">
        <v>2973</v>
      </c>
      <c r="I198" s="6">
        <v>9627</v>
      </c>
      <c r="J198" s="6">
        <v>222104</v>
      </c>
      <c r="K198" s="6">
        <v>9917</v>
      </c>
      <c r="L198" s="6">
        <v>56995</v>
      </c>
      <c r="M198" s="6">
        <v>169600</v>
      </c>
      <c r="N198" s="6">
        <v>98300</v>
      </c>
      <c r="O198" s="6">
        <v>227935</v>
      </c>
      <c r="P198" s="6">
        <v>15967</v>
      </c>
      <c r="Q198" s="6">
        <v>26193</v>
      </c>
      <c r="R198" s="6">
        <v>130083</v>
      </c>
      <c r="S198" s="6">
        <v>0</v>
      </c>
      <c r="T198" s="6">
        <v>88957</v>
      </c>
      <c r="U198" s="6">
        <v>110991</v>
      </c>
      <c r="V198" s="19">
        <v>5176118</v>
      </c>
    </row>
    <row r="199" spans="1:22" x14ac:dyDescent="0.25">
      <c r="A199" s="22" t="s">
        <v>159</v>
      </c>
      <c r="B199" s="12">
        <f t="shared" ref="B199:V199" si="32">SUM(B195:B198)</f>
        <v>13119475</v>
      </c>
      <c r="C199" s="5">
        <f t="shared" si="32"/>
        <v>2534383</v>
      </c>
      <c r="D199" s="5">
        <f t="shared" si="32"/>
        <v>153798</v>
      </c>
      <c r="E199" s="5">
        <f t="shared" si="32"/>
        <v>1537491</v>
      </c>
      <c r="F199" s="5">
        <f t="shared" si="32"/>
        <v>150249</v>
      </c>
      <c r="G199" s="5">
        <f t="shared" si="32"/>
        <v>140160</v>
      </c>
      <c r="H199" s="5">
        <f t="shared" si="32"/>
        <v>6567</v>
      </c>
      <c r="I199" s="5">
        <f t="shared" si="32"/>
        <v>71981</v>
      </c>
      <c r="J199" s="5">
        <f t="shared" si="32"/>
        <v>877411</v>
      </c>
      <c r="K199" s="5">
        <f t="shared" si="32"/>
        <v>57090</v>
      </c>
      <c r="L199" s="5">
        <f t="shared" si="32"/>
        <v>187521</v>
      </c>
      <c r="M199" s="5">
        <f t="shared" si="32"/>
        <v>684172</v>
      </c>
      <c r="N199" s="5">
        <f t="shared" si="32"/>
        <v>416322</v>
      </c>
      <c r="O199" s="5">
        <f t="shared" si="32"/>
        <v>945706</v>
      </c>
      <c r="P199" s="5">
        <f t="shared" si="32"/>
        <v>66106</v>
      </c>
      <c r="Q199" s="5">
        <f t="shared" si="32"/>
        <v>91420</v>
      </c>
      <c r="R199" s="5">
        <f t="shared" si="32"/>
        <v>463818</v>
      </c>
      <c r="S199" s="5">
        <f t="shared" si="32"/>
        <v>0</v>
      </c>
      <c r="T199" s="5">
        <f t="shared" si="32"/>
        <v>329917</v>
      </c>
      <c r="U199" s="5">
        <f t="shared" si="32"/>
        <v>461777</v>
      </c>
      <c r="V199" s="18">
        <f t="shared" si="32"/>
        <v>22295364</v>
      </c>
    </row>
    <row r="200" spans="1:22" x14ac:dyDescent="0.25">
      <c r="A200" s="24"/>
      <c r="B200" s="32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46"/>
    </row>
    <row r="201" spans="1:22" x14ac:dyDescent="0.25">
      <c r="A201" s="22" t="s">
        <v>190</v>
      </c>
      <c r="B201" s="32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46"/>
    </row>
    <row r="202" spans="1:22" x14ac:dyDescent="0.25">
      <c r="A202" s="25" t="s">
        <v>149</v>
      </c>
      <c r="B202" s="14">
        <v>3838074</v>
      </c>
      <c r="C202" s="6">
        <v>847759</v>
      </c>
      <c r="D202" s="6">
        <v>410174</v>
      </c>
      <c r="E202" s="6">
        <v>1059287</v>
      </c>
      <c r="F202" s="6">
        <v>0</v>
      </c>
      <c r="G202" s="6">
        <v>4882</v>
      </c>
      <c r="H202" s="6">
        <v>57465</v>
      </c>
      <c r="I202" s="6">
        <v>0</v>
      </c>
      <c r="J202" s="6">
        <v>67192</v>
      </c>
      <c r="K202" s="6">
        <v>0</v>
      </c>
      <c r="L202" s="6">
        <v>261449</v>
      </c>
      <c r="M202" s="6">
        <v>99665</v>
      </c>
      <c r="N202" s="6">
        <v>-10971</v>
      </c>
      <c r="O202" s="6">
        <v>231504</v>
      </c>
      <c r="P202" s="6">
        <v>111529</v>
      </c>
      <c r="Q202" s="6">
        <v>41614</v>
      </c>
      <c r="R202" s="6">
        <v>0</v>
      </c>
      <c r="S202" s="6">
        <v>0</v>
      </c>
      <c r="T202" s="6">
        <v>42369</v>
      </c>
      <c r="U202" s="6">
        <v>44634</v>
      </c>
      <c r="V202" s="19">
        <v>7106626</v>
      </c>
    </row>
    <row r="203" spans="1:22" x14ac:dyDescent="0.25">
      <c r="A203" s="25" t="s">
        <v>150</v>
      </c>
      <c r="B203" s="14">
        <v>4208001</v>
      </c>
      <c r="C203" s="6">
        <v>890753</v>
      </c>
      <c r="D203" s="6">
        <v>414521</v>
      </c>
      <c r="E203" s="6">
        <v>1328810</v>
      </c>
      <c r="F203" s="6">
        <v>0</v>
      </c>
      <c r="G203" s="6">
        <v>4262</v>
      </c>
      <c r="H203" s="6">
        <v>106811</v>
      </c>
      <c r="I203" s="6">
        <v>0</v>
      </c>
      <c r="J203" s="6">
        <v>64807</v>
      </c>
      <c r="K203" s="6">
        <v>0</v>
      </c>
      <c r="L203" s="6">
        <v>270080</v>
      </c>
      <c r="M203" s="6">
        <v>173951</v>
      </c>
      <c r="N203" s="6">
        <v>46739</v>
      </c>
      <c r="O203" s="6">
        <v>265985</v>
      </c>
      <c r="P203" s="6">
        <v>125325</v>
      </c>
      <c r="Q203" s="6">
        <v>41401</v>
      </c>
      <c r="R203" s="6">
        <v>0</v>
      </c>
      <c r="S203" s="6">
        <v>0</v>
      </c>
      <c r="T203" s="6">
        <v>46034</v>
      </c>
      <c r="U203" s="6">
        <v>42490</v>
      </c>
      <c r="V203" s="19">
        <v>8029970</v>
      </c>
    </row>
    <row r="204" spans="1:22" x14ac:dyDescent="0.25">
      <c r="A204" s="25" t="s">
        <v>151</v>
      </c>
      <c r="B204" s="14">
        <v>4298518</v>
      </c>
      <c r="C204" s="6">
        <v>845872</v>
      </c>
      <c r="D204" s="6">
        <v>412206</v>
      </c>
      <c r="E204" s="6">
        <v>940547</v>
      </c>
      <c r="F204" s="6">
        <v>0</v>
      </c>
      <c r="G204" s="6">
        <v>3770</v>
      </c>
      <c r="H204" s="6">
        <v>99303</v>
      </c>
      <c r="I204" s="6">
        <v>0</v>
      </c>
      <c r="J204" s="6">
        <v>62990</v>
      </c>
      <c r="K204" s="6">
        <v>0</v>
      </c>
      <c r="L204" s="6">
        <v>239473</v>
      </c>
      <c r="M204" s="6">
        <v>111966</v>
      </c>
      <c r="N204" s="6">
        <v>39767</v>
      </c>
      <c r="O204" s="6">
        <v>243378</v>
      </c>
      <c r="P204" s="6">
        <v>105542</v>
      </c>
      <c r="Q204" s="6">
        <v>26517</v>
      </c>
      <c r="R204" s="6">
        <v>0</v>
      </c>
      <c r="S204" s="6">
        <v>0</v>
      </c>
      <c r="T204" s="6">
        <v>55542</v>
      </c>
      <c r="U204" s="6">
        <v>34361</v>
      </c>
      <c r="V204" s="19">
        <v>7519752</v>
      </c>
    </row>
    <row r="205" spans="1:22" x14ac:dyDescent="0.25">
      <c r="A205" s="25" t="s">
        <v>152</v>
      </c>
      <c r="B205" s="14">
        <v>4353966</v>
      </c>
      <c r="C205" s="6">
        <v>722164</v>
      </c>
      <c r="D205" s="6">
        <v>406993</v>
      </c>
      <c r="E205" s="6">
        <v>893151</v>
      </c>
      <c r="F205" s="6">
        <v>0</v>
      </c>
      <c r="G205" s="6">
        <v>3475</v>
      </c>
      <c r="H205" s="6">
        <v>99303</v>
      </c>
      <c r="I205" s="6">
        <v>0</v>
      </c>
      <c r="J205" s="6">
        <v>62990</v>
      </c>
      <c r="K205" s="6">
        <v>0</v>
      </c>
      <c r="L205" s="6">
        <v>295514</v>
      </c>
      <c r="M205" s="6">
        <v>115972</v>
      </c>
      <c r="N205" s="6">
        <v>29328</v>
      </c>
      <c r="O205" s="6">
        <v>246379</v>
      </c>
      <c r="P205" s="6">
        <v>114065</v>
      </c>
      <c r="Q205" s="6">
        <v>41720</v>
      </c>
      <c r="R205" s="6">
        <v>0</v>
      </c>
      <c r="S205" s="6">
        <v>0</v>
      </c>
      <c r="T205" s="6">
        <v>58701</v>
      </c>
      <c r="U205" s="6">
        <v>37368</v>
      </c>
      <c r="V205" s="19">
        <v>7481089</v>
      </c>
    </row>
    <row r="206" spans="1:22" x14ac:dyDescent="0.25">
      <c r="A206" s="22" t="s">
        <v>159</v>
      </c>
      <c r="B206" s="12">
        <f t="shared" ref="B206:V206" si="33">SUM(B202:B205)</f>
        <v>16698559</v>
      </c>
      <c r="C206" s="5">
        <f t="shared" si="33"/>
        <v>3306548</v>
      </c>
      <c r="D206" s="5">
        <f t="shared" si="33"/>
        <v>1643894</v>
      </c>
      <c r="E206" s="5">
        <f t="shared" si="33"/>
        <v>4221795</v>
      </c>
      <c r="F206" s="5">
        <f t="shared" si="33"/>
        <v>0</v>
      </c>
      <c r="G206" s="5">
        <f t="shared" si="33"/>
        <v>16389</v>
      </c>
      <c r="H206" s="5">
        <f t="shared" si="33"/>
        <v>362882</v>
      </c>
      <c r="I206" s="5">
        <f t="shared" si="33"/>
        <v>0</v>
      </c>
      <c r="J206" s="5">
        <f t="shared" si="33"/>
        <v>257979</v>
      </c>
      <c r="K206" s="5">
        <f t="shared" si="33"/>
        <v>0</v>
      </c>
      <c r="L206" s="5">
        <f t="shared" si="33"/>
        <v>1066516</v>
      </c>
      <c r="M206" s="5">
        <f t="shared" si="33"/>
        <v>501554</v>
      </c>
      <c r="N206" s="5">
        <f t="shared" si="33"/>
        <v>104863</v>
      </c>
      <c r="O206" s="5">
        <f t="shared" si="33"/>
        <v>987246</v>
      </c>
      <c r="P206" s="5">
        <f t="shared" si="33"/>
        <v>456461</v>
      </c>
      <c r="Q206" s="5">
        <f t="shared" si="33"/>
        <v>151252</v>
      </c>
      <c r="R206" s="5">
        <f t="shared" si="33"/>
        <v>0</v>
      </c>
      <c r="S206" s="5">
        <f t="shared" si="33"/>
        <v>0</v>
      </c>
      <c r="T206" s="5">
        <f t="shared" si="33"/>
        <v>202646</v>
      </c>
      <c r="U206" s="5">
        <f t="shared" si="33"/>
        <v>158853</v>
      </c>
      <c r="V206" s="18">
        <f t="shared" si="33"/>
        <v>30137437</v>
      </c>
    </row>
    <row r="207" spans="1:22" x14ac:dyDescent="0.25">
      <c r="A207" s="24"/>
      <c r="B207" s="32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46"/>
    </row>
    <row r="208" spans="1:22" x14ac:dyDescent="0.25">
      <c r="A208" s="22" t="s">
        <v>191</v>
      </c>
      <c r="B208" s="32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46"/>
    </row>
    <row r="209" spans="1:22" x14ac:dyDescent="0.25">
      <c r="A209" s="25" t="s">
        <v>149</v>
      </c>
      <c r="B209" s="14">
        <v>2230547.79</v>
      </c>
      <c r="C209" s="6">
        <v>484982.81</v>
      </c>
      <c r="D209" s="6">
        <v>146556.22</v>
      </c>
      <c r="E209" s="6">
        <v>1279649</v>
      </c>
      <c r="F209" s="6">
        <v>17492.990000000002</v>
      </c>
      <c r="G209" s="6">
        <v>29084.31</v>
      </c>
      <c r="H209" s="6">
        <v>0</v>
      </c>
      <c r="I209" s="6">
        <v>12293.25</v>
      </c>
      <c r="J209" s="6">
        <v>367401.25</v>
      </c>
      <c r="K209" s="6">
        <v>0</v>
      </c>
      <c r="L209" s="6">
        <v>85300.06</v>
      </c>
      <c r="M209" s="6">
        <v>116749.79</v>
      </c>
      <c r="N209" s="6">
        <v>0</v>
      </c>
      <c r="O209" s="6">
        <v>156498.97</v>
      </c>
      <c r="P209" s="6">
        <v>10795.38</v>
      </c>
      <c r="Q209" s="6">
        <v>90466.5</v>
      </c>
      <c r="R209" s="6">
        <v>286138.11</v>
      </c>
      <c r="S209" s="6">
        <v>0</v>
      </c>
      <c r="T209" s="6">
        <v>73272.899999999994</v>
      </c>
      <c r="U209" s="6">
        <v>93470.71</v>
      </c>
      <c r="V209" s="19">
        <v>5480700.04</v>
      </c>
    </row>
    <row r="210" spans="1:22" x14ac:dyDescent="0.25">
      <c r="A210" s="25" t="s">
        <v>150</v>
      </c>
      <c r="B210" s="14">
        <v>2425466.23</v>
      </c>
      <c r="C210" s="6">
        <v>381191.94</v>
      </c>
      <c r="D210" s="6">
        <v>143516.20000000001</v>
      </c>
      <c r="E210" s="6">
        <v>1281252</v>
      </c>
      <c r="F210" s="6">
        <v>17656.02</v>
      </c>
      <c r="G210" s="6">
        <v>29084.31</v>
      </c>
      <c r="H210" s="6">
        <v>0</v>
      </c>
      <c r="I210" s="6">
        <v>7731.11</v>
      </c>
      <c r="J210" s="6">
        <v>418434.13</v>
      </c>
      <c r="K210" s="6">
        <v>0</v>
      </c>
      <c r="L210" s="6">
        <v>110089.56</v>
      </c>
      <c r="M210" s="6">
        <v>94783.47</v>
      </c>
      <c r="N210" s="6">
        <v>0</v>
      </c>
      <c r="O210" s="6">
        <v>181173.55</v>
      </c>
      <c r="P210" s="6">
        <v>14593.09</v>
      </c>
      <c r="Q210" s="6">
        <v>90467.64</v>
      </c>
      <c r="R210" s="6">
        <v>50561.81</v>
      </c>
      <c r="S210" s="6">
        <v>0</v>
      </c>
      <c r="T210" s="6">
        <v>58312.95</v>
      </c>
      <c r="U210" s="6">
        <v>90000.25</v>
      </c>
      <c r="V210" s="19">
        <v>5394314.2599999998</v>
      </c>
    </row>
    <row r="211" spans="1:22" x14ac:dyDescent="0.25">
      <c r="A211" s="25" t="s">
        <v>151</v>
      </c>
      <c r="B211" s="14">
        <v>2526774.5499999998</v>
      </c>
      <c r="C211" s="6">
        <v>406423.88</v>
      </c>
      <c r="D211" s="6">
        <v>140472.12</v>
      </c>
      <c r="E211" s="6">
        <v>1284763</v>
      </c>
      <c r="F211" s="6">
        <v>14445.48</v>
      </c>
      <c r="G211" s="6">
        <v>29084.31</v>
      </c>
      <c r="H211" s="6">
        <v>0</v>
      </c>
      <c r="I211" s="6">
        <v>17997.2</v>
      </c>
      <c r="J211" s="6">
        <v>394184.15</v>
      </c>
      <c r="K211" s="6">
        <v>0</v>
      </c>
      <c r="L211" s="6">
        <v>125392.81</v>
      </c>
      <c r="M211" s="6">
        <v>108957.1</v>
      </c>
      <c r="N211" s="6">
        <v>0</v>
      </c>
      <c r="O211" s="6">
        <v>197643.15</v>
      </c>
      <c r="P211" s="6">
        <v>25191.58</v>
      </c>
      <c r="Q211" s="6">
        <v>90466.04</v>
      </c>
      <c r="R211" s="6">
        <v>63357.96</v>
      </c>
      <c r="S211" s="6">
        <v>0</v>
      </c>
      <c r="T211" s="6">
        <v>91536.88</v>
      </c>
      <c r="U211" s="6">
        <v>73917.919999999998</v>
      </c>
      <c r="V211" s="19">
        <v>5590608.1299999999</v>
      </c>
    </row>
    <row r="212" spans="1:22" x14ac:dyDescent="0.25">
      <c r="A212" s="25" t="s">
        <v>152</v>
      </c>
      <c r="B212" s="14">
        <v>2588851.96</v>
      </c>
      <c r="C212" s="6">
        <v>366919.43</v>
      </c>
      <c r="D212" s="6">
        <v>141053.4</v>
      </c>
      <c r="E212" s="6">
        <v>1286203</v>
      </c>
      <c r="F212" s="6">
        <v>15084.09</v>
      </c>
      <c r="G212" s="6">
        <v>28397.06</v>
      </c>
      <c r="H212" s="6">
        <v>0</v>
      </c>
      <c r="I212" s="6">
        <v>9621.7800000000007</v>
      </c>
      <c r="J212" s="6">
        <v>396972.67</v>
      </c>
      <c r="K212" s="6">
        <v>0</v>
      </c>
      <c r="L212" s="6">
        <v>135040.63</v>
      </c>
      <c r="M212" s="6">
        <v>113882.96</v>
      </c>
      <c r="N212" s="6">
        <v>0</v>
      </c>
      <c r="O212" s="6">
        <v>193203.23</v>
      </c>
      <c r="P212" s="6">
        <v>12421.17</v>
      </c>
      <c r="Q212" s="6">
        <v>74750.070000000007</v>
      </c>
      <c r="R212" s="6">
        <v>62936.22</v>
      </c>
      <c r="S212" s="6">
        <v>0</v>
      </c>
      <c r="T212" s="6">
        <v>87449.91</v>
      </c>
      <c r="U212" s="6">
        <v>100428.88</v>
      </c>
      <c r="V212" s="19">
        <v>5613216.46</v>
      </c>
    </row>
    <row r="213" spans="1:22" ht="15.75" thickBot="1" x14ac:dyDescent="0.3">
      <c r="A213" s="26" t="s">
        <v>159</v>
      </c>
      <c r="B213" s="16">
        <f t="shared" ref="B213:V213" si="34">SUM(B209:B212)</f>
        <v>9771640.5299999993</v>
      </c>
      <c r="C213" s="21">
        <f t="shared" si="34"/>
        <v>1639518.0599999998</v>
      </c>
      <c r="D213" s="21">
        <f t="shared" si="34"/>
        <v>571597.94000000006</v>
      </c>
      <c r="E213" s="21">
        <f t="shared" si="34"/>
        <v>5131867</v>
      </c>
      <c r="F213" s="21">
        <f t="shared" si="34"/>
        <v>64678.58</v>
      </c>
      <c r="G213" s="21">
        <f t="shared" si="34"/>
        <v>115649.99</v>
      </c>
      <c r="H213" s="21">
        <f t="shared" si="34"/>
        <v>0</v>
      </c>
      <c r="I213" s="21">
        <f t="shared" si="34"/>
        <v>47643.34</v>
      </c>
      <c r="J213" s="21">
        <f t="shared" si="34"/>
        <v>1576992.2</v>
      </c>
      <c r="K213" s="21">
        <f t="shared" si="34"/>
        <v>0</v>
      </c>
      <c r="L213" s="21">
        <f t="shared" si="34"/>
        <v>455823.06</v>
      </c>
      <c r="M213" s="21">
        <f t="shared" si="34"/>
        <v>434373.32</v>
      </c>
      <c r="N213" s="21">
        <f t="shared" si="34"/>
        <v>0</v>
      </c>
      <c r="O213" s="21">
        <f t="shared" si="34"/>
        <v>728518.9</v>
      </c>
      <c r="P213" s="21">
        <f t="shared" si="34"/>
        <v>63001.22</v>
      </c>
      <c r="Q213" s="21">
        <f t="shared" si="34"/>
        <v>346150.25</v>
      </c>
      <c r="R213" s="21">
        <f t="shared" si="34"/>
        <v>462994.1</v>
      </c>
      <c r="S213" s="21">
        <f t="shared" si="34"/>
        <v>0</v>
      </c>
      <c r="T213" s="21">
        <f t="shared" si="34"/>
        <v>310572.64</v>
      </c>
      <c r="U213" s="21">
        <f t="shared" si="34"/>
        <v>357817.76</v>
      </c>
      <c r="V213" s="20">
        <f t="shared" si="34"/>
        <v>22078838.890000001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V13"/>
    <mergeCell ref="A13:A14"/>
  </mergeCells>
  <phoneticPr fontId="16" type="noConversion"/>
  <conditionalFormatting sqref="B1:V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213"/>
  <sheetViews>
    <sheetView showGridLines="0" workbookViewId="0"/>
  </sheetViews>
  <sheetFormatPr defaultRowHeight="15" x14ac:dyDescent="0.25"/>
  <cols>
    <col min="1" max="1" width="40.5703125" style="1" bestFit="1" customWidth="1"/>
    <col min="2" max="14" width="19.140625" style="44" customWidth="1"/>
    <col min="15" max="16384" width="9.140625" style="1"/>
  </cols>
  <sheetData>
    <row r="6" spans="1:14" ht="18" x14ac:dyDescent="0.25">
      <c r="A6" s="2" t="str">
        <f>Contents!A7</f>
        <v>Nevada Healthcare Quarterly Reports</v>
      </c>
    </row>
    <row r="7" spans="1:14" ht="18.75" x14ac:dyDescent="0.3">
      <c r="A7" s="41" t="str">
        <f>Contents!A8</f>
        <v>Non-Acute Hospitals Financial Reports: First Quarter 2022 - Fourth Quarter 2022 (Final)</v>
      </c>
      <c r="B7" s="47"/>
      <c r="C7" s="45"/>
      <c r="D7" s="45"/>
      <c r="E7" s="45"/>
      <c r="F7" s="45"/>
      <c r="G7" s="45"/>
      <c r="H7" s="45"/>
    </row>
    <row r="8" spans="1:14" ht="18.75" x14ac:dyDescent="0.3">
      <c r="A8" s="42" t="s">
        <v>75</v>
      </c>
      <c r="B8" s="47"/>
      <c r="C8" s="45"/>
      <c r="D8" s="45"/>
      <c r="E8" s="45"/>
      <c r="F8" s="45"/>
      <c r="G8" s="45"/>
      <c r="H8" s="45"/>
    </row>
    <row r="9" spans="1:14" ht="18.75" x14ac:dyDescent="0.3">
      <c r="A9" s="67" t="str">
        <f>Contents!A9</f>
        <v>Produced on May 11, 2024</v>
      </c>
      <c r="B9" s="47"/>
      <c r="C9" s="45"/>
      <c r="D9" s="45"/>
      <c r="E9" s="45"/>
      <c r="F9" s="45"/>
      <c r="G9" s="45"/>
      <c r="H9" s="45"/>
    </row>
    <row r="10" spans="1:14" ht="18.75" x14ac:dyDescent="0.3">
      <c r="A10" s="67" t="str">
        <f>Contents!A10</f>
        <v>Includes data submitted through May 10, 2024</v>
      </c>
      <c r="B10" s="47"/>
      <c r="C10" s="45"/>
      <c r="D10" s="45"/>
      <c r="E10" s="45"/>
      <c r="F10" s="45"/>
      <c r="G10" s="45"/>
      <c r="H10" s="45"/>
    </row>
    <row r="11" spans="1:14" x14ac:dyDescent="0.25">
      <c r="A11" s="3"/>
      <c r="B11" s="45"/>
      <c r="C11" s="45"/>
      <c r="D11" s="45"/>
      <c r="E11" s="45"/>
      <c r="F11" s="45"/>
      <c r="G11" s="45"/>
      <c r="H11" s="45"/>
    </row>
    <row r="12" spans="1:14" ht="15.75" customHeight="1" thickBot="1" x14ac:dyDescent="0.3">
      <c r="A12" s="28" t="s">
        <v>148</v>
      </c>
      <c r="B12" s="45"/>
      <c r="C12" s="45"/>
      <c r="D12" s="45"/>
      <c r="E12" s="45"/>
      <c r="F12" s="45"/>
      <c r="G12" s="45"/>
      <c r="H12" s="45"/>
    </row>
    <row r="13" spans="1:14" s="48" customFormat="1" x14ac:dyDescent="0.25">
      <c r="A13" s="54" t="s">
        <v>19</v>
      </c>
      <c r="B13" s="51" t="s">
        <v>32</v>
      </c>
      <c r="C13" s="52"/>
      <c r="D13" s="52"/>
      <c r="E13" s="52"/>
      <c r="F13" s="60"/>
      <c r="G13" s="60"/>
      <c r="H13" s="61"/>
      <c r="I13" s="62" t="s">
        <v>33</v>
      </c>
      <c r="J13" s="63"/>
      <c r="K13" s="63"/>
      <c r="L13" s="63"/>
      <c r="M13" s="63"/>
      <c r="N13" s="56"/>
    </row>
    <row r="14" spans="1:14" s="48" customFormat="1" ht="69" customHeight="1" thickBot="1" x14ac:dyDescent="0.3">
      <c r="A14" s="64"/>
      <c r="B14" s="10" t="s">
        <v>76</v>
      </c>
      <c r="C14" s="4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11" t="s">
        <v>35</v>
      </c>
      <c r="I14" s="10" t="s">
        <v>76</v>
      </c>
      <c r="J14" s="4" t="s">
        <v>82</v>
      </c>
      <c r="K14" s="4" t="s">
        <v>78</v>
      </c>
      <c r="L14" s="4" t="s">
        <v>83</v>
      </c>
      <c r="M14" s="4" t="s">
        <v>84</v>
      </c>
      <c r="N14" s="11" t="s">
        <v>35</v>
      </c>
    </row>
    <row r="15" spans="1:14" x14ac:dyDescent="0.25">
      <c r="A15" s="22" t="s">
        <v>160</v>
      </c>
      <c r="B15" s="12">
        <f t="shared" ref="B15:N15" si="0">SUM(B16:B17)</f>
        <v>0</v>
      </c>
      <c r="C15" s="5">
        <f t="shared" si="0"/>
        <v>8834.27</v>
      </c>
      <c r="D15" s="5">
        <f t="shared" si="0"/>
        <v>0</v>
      </c>
      <c r="E15" s="5">
        <f t="shared" si="0"/>
        <v>0</v>
      </c>
      <c r="F15" s="5">
        <f t="shared" si="0"/>
        <v>826576</v>
      </c>
      <c r="G15" s="5">
        <f t="shared" si="0"/>
        <v>0</v>
      </c>
      <c r="H15" s="13">
        <f t="shared" si="0"/>
        <v>835410.27</v>
      </c>
      <c r="I15" s="12">
        <f t="shared" si="0"/>
        <v>5643334</v>
      </c>
      <c r="J15" s="5">
        <f t="shared" si="0"/>
        <v>0</v>
      </c>
      <c r="K15" s="5">
        <f t="shared" si="0"/>
        <v>0</v>
      </c>
      <c r="L15" s="5">
        <f t="shared" si="0"/>
        <v>135302.53</v>
      </c>
      <c r="M15" s="5">
        <f t="shared" si="0"/>
        <v>601004</v>
      </c>
      <c r="N15" s="13">
        <f t="shared" si="0"/>
        <v>6379640.5300000003</v>
      </c>
    </row>
    <row r="16" spans="1:14" x14ac:dyDescent="0.25">
      <c r="A16" s="23" t="s">
        <v>146</v>
      </c>
      <c r="B16" s="12">
        <f>B24+B31+B38+B45+B52+B59+B66+B73+B80+B87+B94+B101+B108+B115+B122+B129+B136+B143+B150+B157+B164</f>
        <v>0</v>
      </c>
      <c r="C16" s="5">
        <f t="shared" ref="C16:N16" si="1">C24+C31+C38+C45+C52+C59+C66+C73+C80+C87+C94+C101+C108+C115+C122+C129+C136+C143+C150+C157+C164</f>
        <v>8834.27</v>
      </c>
      <c r="D16" s="5">
        <f t="shared" si="1"/>
        <v>0</v>
      </c>
      <c r="E16" s="5">
        <f t="shared" si="1"/>
        <v>0</v>
      </c>
      <c r="F16" s="5">
        <f t="shared" si="1"/>
        <v>605238</v>
      </c>
      <c r="G16" s="5">
        <f t="shared" si="1"/>
        <v>0</v>
      </c>
      <c r="H16" s="13">
        <f t="shared" si="1"/>
        <v>614072.27</v>
      </c>
      <c r="I16" s="12">
        <f t="shared" si="1"/>
        <v>4937370</v>
      </c>
      <c r="J16" s="5">
        <f t="shared" si="1"/>
        <v>0</v>
      </c>
      <c r="K16" s="5">
        <f t="shared" si="1"/>
        <v>0</v>
      </c>
      <c r="L16" s="5">
        <f t="shared" si="1"/>
        <v>3079.63</v>
      </c>
      <c r="M16" s="5">
        <f t="shared" si="1"/>
        <v>475497</v>
      </c>
      <c r="N16" s="13">
        <f t="shared" si="1"/>
        <v>5415946.6299999999</v>
      </c>
    </row>
    <row r="17" spans="1:14" x14ac:dyDescent="0.25">
      <c r="A17" s="23" t="s">
        <v>147</v>
      </c>
      <c r="B17" s="12">
        <f>B171+B178+B185+B192+B199+B206+B213</f>
        <v>0</v>
      </c>
      <c r="C17" s="5">
        <f t="shared" ref="C17:N17" si="2">C171+C178+C185+C192+C199+C206+C213</f>
        <v>0</v>
      </c>
      <c r="D17" s="5">
        <f t="shared" si="2"/>
        <v>0</v>
      </c>
      <c r="E17" s="5">
        <f t="shared" si="2"/>
        <v>0</v>
      </c>
      <c r="F17" s="5">
        <f t="shared" si="2"/>
        <v>221338</v>
      </c>
      <c r="G17" s="5">
        <f t="shared" si="2"/>
        <v>0</v>
      </c>
      <c r="H17" s="13">
        <f t="shared" si="2"/>
        <v>221338</v>
      </c>
      <c r="I17" s="12">
        <f t="shared" si="2"/>
        <v>705964</v>
      </c>
      <c r="J17" s="5">
        <f t="shared" si="2"/>
        <v>0</v>
      </c>
      <c r="K17" s="5">
        <f t="shared" si="2"/>
        <v>0</v>
      </c>
      <c r="L17" s="5">
        <f t="shared" si="2"/>
        <v>132222.9</v>
      </c>
      <c r="M17" s="5">
        <f t="shared" si="2"/>
        <v>125507</v>
      </c>
      <c r="N17" s="13">
        <f t="shared" si="2"/>
        <v>963693.9</v>
      </c>
    </row>
    <row r="18" spans="1:14" x14ac:dyDescent="0.25">
      <c r="A18" s="24"/>
      <c r="B18" s="32"/>
      <c r="C18" s="33"/>
      <c r="D18" s="33"/>
      <c r="E18" s="33"/>
      <c r="F18" s="33"/>
      <c r="G18" s="33"/>
      <c r="H18" s="34"/>
      <c r="I18" s="32"/>
      <c r="J18" s="33"/>
      <c r="K18" s="33"/>
      <c r="L18" s="33"/>
      <c r="M18" s="33"/>
      <c r="N18" s="34"/>
    </row>
    <row r="19" spans="1:14" x14ac:dyDescent="0.25">
      <c r="A19" s="22" t="s">
        <v>164</v>
      </c>
      <c r="B19" s="32"/>
      <c r="C19" s="33"/>
      <c r="D19" s="33"/>
      <c r="E19" s="33"/>
      <c r="F19" s="33"/>
      <c r="G19" s="33"/>
      <c r="H19" s="34"/>
      <c r="I19" s="32"/>
      <c r="J19" s="33"/>
      <c r="K19" s="33"/>
      <c r="L19" s="33"/>
      <c r="M19" s="33"/>
      <c r="N19" s="34"/>
    </row>
    <row r="20" spans="1:14" x14ac:dyDescent="0.25">
      <c r="A20" s="25" t="s">
        <v>149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5">
        <v>0</v>
      </c>
      <c r="I20" s="14">
        <v>0</v>
      </c>
      <c r="J20" s="6">
        <v>0</v>
      </c>
      <c r="K20" s="6">
        <v>0</v>
      </c>
      <c r="L20" s="6">
        <v>0</v>
      </c>
      <c r="M20" s="6">
        <v>0</v>
      </c>
      <c r="N20" s="15">
        <v>0</v>
      </c>
    </row>
    <row r="21" spans="1:14" x14ac:dyDescent="0.25">
      <c r="A21" s="25" t="s">
        <v>150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5">
        <v>0</v>
      </c>
      <c r="I21" s="14">
        <v>0</v>
      </c>
      <c r="J21" s="6">
        <v>0</v>
      </c>
      <c r="K21" s="6">
        <v>0</v>
      </c>
      <c r="L21" s="6">
        <v>0</v>
      </c>
      <c r="M21" s="6">
        <v>0</v>
      </c>
      <c r="N21" s="15">
        <v>0</v>
      </c>
    </row>
    <row r="22" spans="1:14" x14ac:dyDescent="0.25">
      <c r="A22" s="25" t="s">
        <v>151</v>
      </c>
      <c r="B22" s="14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5">
        <v>0</v>
      </c>
      <c r="I22" s="14">
        <v>0</v>
      </c>
      <c r="J22" s="6">
        <v>0</v>
      </c>
      <c r="K22" s="6">
        <v>0</v>
      </c>
      <c r="L22" s="6">
        <v>0</v>
      </c>
      <c r="M22" s="6">
        <v>0</v>
      </c>
      <c r="N22" s="15">
        <v>0</v>
      </c>
    </row>
    <row r="23" spans="1:14" x14ac:dyDescent="0.25">
      <c r="A23" s="25" t="s">
        <v>152</v>
      </c>
      <c r="B23" s="14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15">
        <v>0</v>
      </c>
      <c r="I23" s="14">
        <v>0</v>
      </c>
      <c r="J23" s="6">
        <v>0</v>
      </c>
      <c r="K23" s="6">
        <v>0</v>
      </c>
      <c r="L23" s="6">
        <v>0</v>
      </c>
      <c r="M23" s="6">
        <v>0</v>
      </c>
      <c r="N23" s="15">
        <v>0</v>
      </c>
    </row>
    <row r="24" spans="1:14" x14ac:dyDescent="0.25">
      <c r="A24" s="22" t="s">
        <v>159</v>
      </c>
      <c r="B24" s="12">
        <f t="shared" ref="B24:H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13">
        <f t="shared" si="3"/>
        <v>0</v>
      </c>
      <c r="I24" s="12">
        <f t="shared" ref="I24:N24" si="4">SUM(I20:I23)</f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13">
        <f t="shared" si="4"/>
        <v>0</v>
      </c>
    </row>
    <row r="25" spans="1:14" x14ac:dyDescent="0.25">
      <c r="A25" s="24"/>
      <c r="B25" s="32"/>
      <c r="C25" s="33"/>
      <c r="D25" s="33"/>
      <c r="E25" s="33"/>
      <c r="F25" s="33"/>
      <c r="G25" s="33"/>
      <c r="H25" s="34"/>
      <c r="I25" s="32"/>
      <c r="J25" s="33"/>
      <c r="K25" s="33"/>
      <c r="L25" s="33"/>
      <c r="M25" s="33"/>
      <c r="N25" s="34"/>
    </row>
    <row r="26" spans="1:14" x14ac:dyDescent="0.25">
      <c r="A26" s="22" t="s">
        <v>165</v>
      </c>
      <c r="B26" s="32"/>
      <c r="C26" s="33"/>
      <c r="D26" s="33"/>
      <c r="E26" s="33"/>
      <c r="F26" s="33"/>
      <c r="G26" s="33"/>
      <c r="H26" s="34"/>
      <c r="I26" s="32"/>
      <c r="J26" s="33"/>
      <c r="K26" s="33"/>
      <c r="L26" s="33"/>
      <c r="M26" s="33"/>
      <c r="N26" s="34"/>
    </row>
    <row r="27" spans="1:14" x14ac:dyDescent="0.25">
      <c r="A27" s="25" t="s">
        <v>149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6">
        <v>0</v>
      </c>
      <c r="L27" s="6">
        <v>0</v>
      </c>
      <c r="M27" s="6">
        <v>0</v>
      </c>
      <c r="N27" s="15">
        <v>0</v>
      </c>
    </row>
    <row r="28" spans="1:14" x14ac:dyDescent="0.25">
      <c r="A28" s="25" t="s">
        <v>150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6">
        <v>0</v>
      </c>
      <c r="L28" s="6">
        <v>0</v>
      </c>
      <c r="M28" s="6">
        <v>0</v>
      </c>
      <c r="N28" s="15">
        <v>0</v>
      </c>
    </row>
    <row r="29" spans="1:14" x14ac:dyDescent="0.25">
      <c r="A29" s="25" t="s">
        <v>151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6">
        <v>0</v>
      </c>
      <c r="L29" s="6">
        <v>0</v>
      </c>
      <c r="M29" s="6">
        <v>0</v>
      </c>
      <c r="N29" s="15">
        <v>0</v>
      </c>
    </row>
    <row r="30" spans="1:14" x14ac:dyDescent="0.25">
      <c r="A30" s="25" t="s">
        <v>152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5">
        <v>0</v>
      </c>
      <c r="I30" s="14">
        <v>0</v>
      </c>
      <c r="J30" s="6">
        <v>0</v>
      </c>
      <c r="K30" s="6">
        <v>0</v>
      </c>
      <c r="L30" s="6">
        <v>0</v>
      </c>
      <c r="M30" s="6">
        <v>0</v>
      </c>
      <c r="N30" s="15">
        <v>0</v>
      </c>
    </row>
    <row r="31" spans="1:14" x14ac:dyDescent="0.25">
      <c r="A31" s="22" t="s">
        <v>159</v>
      </c>
      <c r="B31" s="12">
        <f t="shared" ref="B31:H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13">
        <f t="shared" si="5"/>
        <v>0</v>
      </c>
      <c r="I31" s="12">
        <f t="shared" ref="I31:N31" si="6">SUM(I27:I30)</f>
        <v>0</v>
      </c>
      <c r="J31" s="5">
        <f t="shared" si="6"/>
        <v>0</v>
      </c>
      <c r="K31" s="5">
        <f t="shared" si="6"/>
        <v>0</v>
      </c>
      <c r="L31" s="5">
        <f t="shared" si="6"/>
        <v>0</v>
      </c>
      <c r="M31" s="5">
        <f t="shared" si="6"/>
        <v>0</v>
      </c>
      <c r="N31" s="13">
        <f t="shared" si="6"/>
        <v>0</v>
      </c>
    </row>
    <row r="32" spans="1:14" x14ac:dyDescent="0.25">
      <c r="A32" s="24"/>
      <c r="B32" s="32"/>
      <c r="C32" s="33"/>
      <c r="D32" s="33"/>
      <c r="E32" s="33"/>
      <c r="F32" s="33"/>
      <c r="G32" s="33"/>
      <c r="H32" s="34"/>
      <c r="I32" s="32"/>
      <c r="J32" s="33"/>
      <c r="K32" s="33"/>
      <c r="L32" s="33"/>
      <c r="M32" s="33"/>
      <c r="N32" s="34"/>
    </row>
    <row r="33" spans="1:14" x14ac:dyDescent="0.25">
      <c r="A33" s="22" t="s">
        <v>166</v>
      </c>
      <c r="B33" s="32"/>
      <c r="C33" s="33"/>
      <c r="D33" s="33"/>
      <c r="E33" s="33"/>
      <c r="F33" s="33"/>
      <c r="G33" s="33"/>
      <c r="H33" s="34"/>
      <c r="I33" s="32"/>
      <c r="J33" s="33"/>
      <c r="K33" s="33"/>
      <c r="L33" s="33"/>
      <c r="M33" s="33"/>
      <c r="N33" s="34"/>
    </row>
    <row r="34" spans="1:14" x14ac:dyDescent="0.25">
      <c r="A34" s="25" t="s">
        <v>149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15">
        <v>0</v>
      </c>
      <c r="I34" s="14">
        <v>0</v>
      </c>
      <c r="J34" s="6">
        <v>0</v>
      </c>
      <c r="K34" s="6">
        <v>0</v>
      </c>
      <c r="L34" s="6">
        <v>0</v>
      </c>
      <c r="M34" s="6">
        <v>0</v>
      </c>
      <c r="N34" s="15">
        <v>0</v>
      </c>
    </row>
    <row r="35" spans="1:14" x14ac:dyDescent="0.25">
      <c r="A35" s="25" t="s">
        <v>150</v>
      </c>
      <c r="B35" s="14">
        <v>0</v>
      </c>
      <c r="C35" s="6">
        <v>6.23</v>
      </c>
      <c r="D35" s="6">
        <v>0</v>
      </c>
      <c r="E35" s="6">
        <v>0</v>
      </c>
      <c r="F35" s="6">
        <v>0</v>
      </c>
      <c r="G35" s="6">
        <v>0</v>
      </c>
      <c r="H35" s="15">
        <v>6.23</v>
      </c>
      <c r="I35" s="14">
        <v>0</v>
      </c>
      <c r="J35" s="6">
        <v>0</v>
      </c>
      <c r="K35" s="6">
        <v>0</v>
      </c>
      <c r="L35" s="6">
        <v>0</v>
      </c>
      <c r="M35" s="6">
        <v>0</v>
      </c>
      <c r="N35" s="15">
        <v>0</v>
      </c>
    </row>
    <row r="36" spans="1:14" x14ac:dyDescent="0.25">
      <c r="A36" s="25" t="s">
        <v>151</v>
      </c>
      <c r="B36" s="14">
        <v>0</v>
      </c>
      <c r="C36" s="6">
        <v>517.89</v>
      </c>
      <c r="D36" s="6">
        <v>0</v>
      </c>
      <c r="E36" s="6">
        <v>0</v>
      </c>
      <c r="F36" s="6">
        <v>0</v>
      </c>
      <c r="G36" s="6">
        <v>0</v>
      </c>
      <c r="H36" s="15">
        <v>517.89</v>
      </c>
      <c r="I36" s="14">
        <v>0</v>
      </c>
      <c r="J36" s="6">
        <v>0</v>
      </c>
      <c r="K36" s="6">
        <v>0</v>
      </c>
      <c r="L36" s="6">
        <v>0</v>
      </c>
      <c r="M36" s="6">
        <v>0</v>
      </c>
      <c r="N36" s="15">
        <v>0</v>
      </c>
    </row>
    <row r="37" spans="1:14" x14ac:dyDescent="0.25">
      <c r="A37" s="25" t="s">
        <v>152</v>
      </c>
      <c r="B37" s="14">
        <v>0</v>
      </c>
      <c r="C37" s="6">
        <v>3.15</v>
      </c>
      <c r="D37" s="6">
        <v>0</v>
      </c>
      <c r="E37" s="6">
        <v>0</v>
      </c>
      <c r="F37" s="6">
        <v>0</v>
      </c>
      <c r="G37" s="6">
        <v>0</v>
      </c>
      <c r="H37" s="15">
        <v>3.15</v>
      </c>
      <c r="I37" s="14">
        <v>0</v>
      </c>
      <c r="J37" s="6">
        <v>0</v>
      </c>
      <c r="K37" s="6">
        <v>0</v>
      </c>
      <c r="L37" s="6">
        <v>0</v>
      </c>
      <c r="M37" s="6">
        <v>0</v>
      </c>
      <c r="N37" s="15">
        <v>0</v>
      </c>
    </row>
    <row r="38" spans="1:14" x14ac:dyDescent="0.25">
      <c r="A38" s="22" t="s">
        <v>159</v>
      </c>
      <c r="B38" s="12">
        <f t="shared" ref="B38:H38" si="7">SUM(B34:B37)</f>
        <v>0</v>
      </c>
      <c r="C38" s="5">
        <f t="shared" si="7"/>
        <v>527.27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  <c r="H38" s="13">
        <f t="shared" si="7"/>
        <v>527.27</v>
      </c>
      <c r="I38" s="12">
        <f t="shared" ref="I38:N38" si="8">SUM(I34:I37)</f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13">
        <f t="shared" si="8"/>
        <v>0</v>
      </c>
    </row>
    <row r="39" spans="1:14" x14ac:dyDescent="0.25">
      <c r="A39" s="24"/>
      <c r="B39" s="32"/>
      <c r="C39" s="33"/>
      <c r="D39" s="33"/>
      <c r="E39" s="33"/>
      <c r="F39" s="33"/>
      <c r="G39" s="33"/>
      <c r="H39" s="34"/>
      <c r="I39" s="32"/>
      <c r="J39" s="33"/>
      <c r="K39" s="33"/>
      <c r="L39" s="33"/>
      <c r="M39" s="33"/>
      <c r="N39" s="34"/>
    </row>
    <row r="40" spans="1:14" x14ac:dyDescent="0.25">
      <c r="A40" s="22" t="s">
        <v>167</v>
      </c>
      <c r="B40" s="32"/>
      <c r="C40" s="33"/>
      <c r="D40" s="33"/>
      <c r="E40" s="33"/>
      <c r="F40" s="33"/>
      <c r="G40" s="33"/>
      <c r="H40" s="34"/>
      <c r="I40" s="32"/>
      <c r="J40" s="33"/>
      <c r="K40" s="33"/>
      <c r="L40" s="33"/>
      <c r="M40" s="33"/>
      <c r="N40" s="34"/>
    </row>
    <row r="41" spans="1:14" x14ac:dyDescent="0.25">
      <c r="A41" s="25" t="s">
        <v>149</v>
      </c>
      <c r="B41" s="14" t="s">
        <v>194</v>
      </c>
      <c r="C41" s="6" t="s">
        <v>194</v>
      </c>
      <c r="D41" s="6" t="s">
        <v>194</v>
      </c>
      <c r="E41" s="6" t="s">
        <v>194</v>
      </c>
      <c r="F41" s="6" t="s">
        <v>194</v>
      </c>
      <c r="G41" s="6" t="s">
        <v>194</v>
      </c>
      <c r="H41" s="15" t="s">
        <v>194</v>
      </c>
      <c r="I41" s="14" t="s">
        <v>194</v>
      </c>
      <c r="J41" s="6" t="s">
        <v>194</v>
      </c>
      <c r="K41" s="6" t="s">
        <v>194</v>
      </c>
      <c r="L41" s="6" t="s">
        <v>194</v>
      </c>
      <c r="M41" s="6" t="s">
        <v>194</v>
      </c>
      <c r="N41" s="15" t="s">
        <v>194</v>
      </c>
    </row>
    <row r="42" spans="1:14" x14ac:dyDescent="0.25">
      <c r="A42" s="25" t="s">
        <v>150</v>
      </c>
      <c r="B42" s="14" t="s">
        <v>194</v>
      </c>
      <c r="C42" s="6" t="s">
        <v>194</v>
      </c>
      <c r="D42" s="6" t="s">
        <v>194</v>
      </c>
      <c r="E42" s="6" t="s">
        <v>194</v>
      </c>
      <c r="F42" s="6" t="s">
        <v>194</v>
      </c>
      <c r="G42" s="6" t="s">
        <v>194</v>
      </c>
      <c r="H42" s="15" t="s">
        <v>194</v>
      </c>
      <c r="I42" s="14" t="s">
        <v>194</v>
      </c>
      <c r="J42" s="6" t="s">
        <v>194</v>
      </c>
      <c r="K42" s="6" t="s">
        <v>194</v>
      </c>
      <c r="L42" s="6" t="s">
        <v>194</v>
      </c>
      <c r="M42" s="6" t="s">
        <v>194</v>
      </c>
      <c r="N42" s="15" t="s">
        <v>194</v>
      </c>
    </row>
    <row r="43" spans="1:14" x14ac:dyDescent="0.25">
      <c r="A43" s="25" t="s">
        <v>151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15" t="s">
        <v>194</v>
      </c>
      <c r="I43" s="14" t="s">
        <v>194</v>
      </c>
      <c r="J43" s="6" t="s">
        <v>194</v>
      </c>
      <c r="K43" s="6" t="s">
        <v>194</v>
      </c>
      <c r="L43" s="6" t="s">
        <v>194</v>
      </c>
      <c r="M43" s="6" t="s">
        <v>194</v>
      </c>
      <c r="N43" s="15" t="s">
        <v>194</v>
      </c>
    </row>
    <row r="44" spans="1:14" x14ac:dyDescent="0.25">
      <c r="A44" s="25" t="s">
        <v>152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15" t="s">
        <v>194</v>
      </c>
      <c r="I44" s="14" t="s">
        <v>194</v>
      </c>
      <c r="J44" s="6" t="s">
        <v>194</v>
      </c>
      <c r="K44" s="6" t="s">
        <v>194</v>
      </c>
      <c r="L44" s="6" t="s">
        <v>194</v>
      </c>
      <c r="M44" s="6" t="s">
        <v>194</v>
      </c>
      <c r="N44" s="15" t="s">
        <v>194</v>
      </c>
    </row>
    <row r="45" spans="1:14" x14ac:dyDescent="0.25">
      <c r="A45" s="22" t="s">
        <v>159</v>
      </c>
      <c r="B45" s="12">
        <f t="shared" ref="B45:H45" si="9">SUM(B41:B44)</f>
        <v>0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13">
        <f t="shared" si="9"/>
        <v>0</v>
      </c>
      <c r="I45" s="12">
        <f t="shared" ref="I45:N45" si="10">SUM(I41:I44)</f>
        <v>0</v>
      </c>
      <c r="J45" s="5">
        <f t="shared" si="10"/>
        <v>0</v>
      </c>
      <c r="K45" s="5">
        <f t="shared" si="10"/>
        <v>0</v>
      </c>
      <c r="L45" s="5">
        <f t="shared" si="10"/>
        <v>0</v>
      </c>
      <c r="M45" s="5">
        <f t="shared" si="10"/>
        <v>0</v>
      </c>
      <c r="N45" s="13">
        <f t="shared" si="10"/>
        <v>0</v>
      </c>
    </row>
    <row r="46" spans="1:14" x14ac:dyDescent="0.25">
      <c r="A46" s="24"/>
      <c r="B46" s="32"/>
      <c r="C46" s="33"/>
      <c r="D46" s="33"/>
      <c r="E46" s="33"/>
      <c r="F46" s="33"/>
      <c r="G46" s="33"/>
      <c r="H46" s="34"/>
      <c r="I46" s="32"/>
      <c r="J46" s="33"/>
      <c r="K46" s="33"/>
      <c r="L46" s="33"/>
      <c r="M46" s="33"/>
      <c r="N46" s="34"/>
    </row>
    <row r="47" spans="1:14" x14ac:dyDescent="0.25">
      <c r="A47" s="22" t="s">
        <v>168</v>
      </c>
      <c r="B47" s="32"/>
      <c r="C47" s="33"/>
      <c r="D47" s="33"/>
      <c r="E47" s="33"/>
      <c r="F47" s="33"/>
      <c r="G47" s="33"/>
      <c r="H47" s="34"/>
      <c r="I47" s="32"/>
      <c r="J47" s="33"/>
      <c r="K47" s="33"/>
      <c r="L47" s="33"/>
      <c r="M47" s="33"/>
      <c r="N47" s="34"/>
    </row>
    <row r="48" spans="1:14" x14ac:dyDescent="0.25">
      <c r="A48" s="25" t="s">
        <v>149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15" t="s">
        <v>194</v>
      </c>
      <c r="I48" s="14" t="s">
        <v>194</v>
      </c>
      <c r="J48" s="6" t="s">
        <v>194</v>
      </c>
      <c r="K48" s="6" t="s">
        <v>194</v>
      </c>
      <c r="L48" s="6" t="s">
        <v>194</v>
      </c>
      <c r="M48" s="6" t="s">
        <v>194</v>
      </c>
      <c r="N48" s="15" t="s">
        <v>194</v>
      </c>
    </row>
    <row r="49" spans="1:14" x14ac:dyDescent="0.25">
      <c r="A49" s="25" t="s">
        <v>150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15" t="s">
        <v>194</v>
      </c>
      <c r="I49" s="14" t="s">
        <v>194</v>
      </c>
      <c r="J49" s="6" t="s">
        <v>194</v>
      </c>
      <c r="K49" s="6" t="s">
        <v>194</v>
      </c>
      <c r="L49" s="6" t="s">
        <v>194</v>
      </c>
      <c r="M49" s="6" t="s">
        <v>194</v>
      </c>
      <c r="N49" s="15" t="s">
        <v>194</v>
      </c>
    </row>
    <row r="50" spans="1:14" x14ac:dyDescent="0.25">
      <c r="A50" s="25" t="s">
        <v>151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6" t="s">
        <v>194</v>
      </c>
      <c r="L50" s="6" t="s">
        <v>194</v>
      </c>
      <c r="M50" s="6" t="s">
        <v>194</v>
      </c>
      <c r="N50" s="15" t="s">
        <v>194</v>
      </c>
    </row>
    <row r="51" spans="1:14" x14ac:dyDescent="0.25">
      <c r="A51" s="25" t="s">
        <v>152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6" t="s">
        <v>194</v>
      </c>
      <c r="L51" s="6" t="s">
        <v>194</v>
      </c>
      <c r="M51" s="6" t="s">
        <v>194</v>
      </c>
      <c r="N51" s="15" t="s">
        <v>194</v>
      </c>
    </row>
    <row r="52" spans="1:14" x14ac:dyDescent="0.25">
      <c r="A52" s="22" t="s">
        <v>159</v>
      </c>
      <c r="B52" s="12">
        <f t="shared" ref="B52:H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13">
        <f t="shared" si="11"/>
        <v>0</v>
      </c>
      <c r="I52" s="12">
        <f t="shared" ref="I52:N52" si="12">SUM(I48:I51)</f>
        <v>0</v>
      </c>
      <c r="J52" s="5">
        <f t="shared" si="12"/>
        <v>0</v>
      </c>
      <c r="K52" s="5">
        <f t="shared" si="12"/>
        <v>0</v>
      </c>
      <c r="L52" s="5">
        <f t="shared" si="12"/>
        <v>0</v>
      </c>
      <c r="M52" s="5">
        <f t="shared" si="12"/>
        <v>0</v>
      </c>
      <c r="N52" s="13">
        <f t="shared" si="12"/>
        <v>0</v>
      </c>
    </row>
    <row r="53" spans="1:14" x14ac:dyDescent="0.25">
      <c r="A53" s="24"/>
      <c r="B53" s="32"/>
      <c r="C53" s="33"/>
      <c r="D53" s="33"/>
      <c r="E53" s="33"/>
      <c r="F53" s="33"/>
      <c r="G53" s="33"/>
      <c r="H53" s="34"/>
      <c r="I53" s="32"/>
      <c r="J53" s="33"/>
      <c r="K53" s="33"/>
      <c r="L53" s="33"/>
      <c r="M53" s="33"/>
      <c r="N53" s="34"/>
    </row>
    <row r="54" spans="1:14" x14ac:dyDescent="0.25">
      <c r="A54" s="22" t="s">
        <v>169</v>
      </c>
      <c r="B54" s="32"/>
      <c r="C54" s="33"/>
      <c r="D54" s="33"/>
      <c r="E54" s="33"/>
      <c r="F54" s="33"/>
      <c r="G54" s="33"/>
      <c r="H54" s="34"/>
      <c r="I54" s="32"/>
      <c r="J54" s="33"/>
      <c r="K54" s="33"/>
      <c r="L54" s="33"/>
      <c r="M54" s="33"/>
      <c r="N54" s="34"/>
    </row>
    <row r="55" spans="1:14" x14ac:dyDescent="0.25">
      <c r="A55" s="25" t="s">
        <v>149</v>
      </c>
      <c r="B55" s="14">
        <v>0</v>
      </c>
      <c r="C55" s="6">
        <v>365</v>
      </c>
      <c r="D55" s="6">
        <v>0</v>
      </c>
      <c r="E55" s="6">
        <v>0</v>
      </c>
      <c r="F55" s="6">
        <v>8961</v>
      </c>
      <c r="G55" s="6">
        <v>0</v>
      </c>
      <c r="H55" s="15">
        <v>9326</v>
      </c>
      <c r="I55" s="14">
        <v>0</v>
      </c>
      <c r="J55" s="6">
        <v>0</v>
      </c>
      <c r="K55" s="6">
        <v>0</v>
      </c>
      <c r="L55" s="6">
        <v>0</v>
      </c>
      <c r="M55" s="6">
        <v>0</v>
      </c>
      <c r="N55" s="15">
        <v>0</v>
      </c>
    </row>
    <row r="56" spans="1:14" x14ac:dyDescent="0.25">
      <c r="A56" s="25" t="s">
        <v>150</v>
      </c>
      <c r="B56" s="14">
        <v>0</v>
      </c>
      <c r="C56" s="6">
        <v>509</v>
      </c>
      <c r="D56" s="6">
        <v>0</v>
      </c>
      <c r="E56" s="6">
        <v>0</v>
      </c>
      <c r="F56" s="6">
        <v>8353</v>
      </c>
      <c r="G56" s="6">
        <v>0</v>
      </c>
      <c r="H56" s="15">
        <v>8862</v>
      </c>
      <c r="I56" s="14">
        <v>0</v>
      </c>
      <c r="J56" s="6">
        <v>0</v>
      </c>
      <c r="K56" s="6">
        <v>0</v>
      </c>
      <c r="L56" s="6">
        <v>0</v>
      </c>
      <c r="M56" s="6">
        <v>0</v>
      </c>
      <c r="N56" s="15">
        <v>0</v>
      </c>
    </row>
    <row r="57" spans="1:14" x14ac:dyDescent="0.25">
      <c r="A57" s="25" t="s">
        <v>151</v>
      </c>
      <c r="B57" s="14">
        <v>0</v>
      </c>
      <c r="C57" s="6">
        <v>2827</v>
      </c>
      <c r="D57" s="6">
        <v>0</v>
      </c>
      <c r="E57" s="6">
        <v>0</v>
      </c>
      <c r="F57" s="6">
        <v>1022</v>
      </c>
      <c r="G57" s="6">
        <v>0</v>
      </c>
      <c r="H57" s="15">
        <v>3849</v>
      </c>
      <c r="I57" s="14">
        <v>0</v>
      </c>
      <c r="J57" s="6">
        <v>0</v>
      </c>
      <c r="K57" s="6">
        <v>0</v>
      </c>
      <c r="L57" s="6">
        <v>0</v>
      </c>
      <c r="M57" s="6">
        <v>0</v>
      </c>
      <c r="N57" s="15">
        <v>0</v>
      </c>
    </row>
    <row r="58" spans="1:14" x14ac:dyDescent="0.25">
      <c r="A58" s="25" t="s">
        <v>152</v>
      </c>
      <c r="B58" s="14">
        <v>0</v>
      </c>
      <c r="C58" s="6">
        <v>6</v>
      </c>
      <c r="D58" s="6">
        <v>0</v>
      </c>
      <c r="E58" s="6">
        <v>0</v>
      </c>
      <c r="F58" s="6">
        <v>7384</v>
      </c>
      <c r="G58" s="6">
        <v>0</v>
      </c>
      <c r="H58" s="15">
        <v>7390</v>
      </c>
      <c r="I58" s="14">
        <v>0</v>
      </c>
      <c r="J58" s="6">
        <v>0</v>
      </c>
      <c r="K58" s="6">
        <v>0</v>
      </c>
      <c r="L58" s="6">
        <v>0</v>
      </c>
      <c r="M58" s="6">
        <v>0</v>
      </c>
      <c r="N58" s="15">
        <v>0</v>
      </c>
    </row>
    <row r="59" spans="1:14" x14ac:dyDescent="0.25">
      <c r="A59" s="22" t="s">
        <v>159</v>
      </c>
      <c r="B59" s="12">
        <f t="shared" ref="B59:H59" si="13">SUM(B55:B58)</f>
        <v>0</v>
      </c>
      <c r="C59" s="5">
        <f t="shared" si="13"/>
        <v>3707</v>
      </c>
      <c r="D59" s="5">
        <f t="shared" si="13"/>
        <v>0</v>
      </c>
      <c r="E59" s="5">
        <f t="shared" si="13"/>
        <v>0</v>
      </c>
      <c r="F59" s="5">
        <f t="shared" si="13"/>
        <v>25720</v>
      </c>
      <c r="G59" s="5">
        <f t="shared" si="13"/>
        <v>0</v>
      </c>
      <c r="H59" s="13">
        <f t="shared" si="13"/>
        <v>29427</v>
      </c>
      <c r="I59" s="12">
        <f t="shared" ref="I59:N59" si="14">SUM(I55:I58)</f>
        <v>0</v>
      </c>
      <c r="J59" s="5">
        <f t="shared" si="14"/>
        <v>0</v>
      </c>
      <c r="K59" s="5">
        <f t="shared" si="14"/>
        <v>0</v>
      </c>
      <c r="L59" s="5">
        <f t="shared" si="14"/>
        <v>0</v>
      </c>
      <c r="M59" s="5">
        <f t="shared" si="14"/>
        <v>0</v>
      </c>
      <c r="N59" s="13">
        <f t="shared" si="14"/>
        <v>0</v>
      </c>
    </row>
    <row r="60" spans="1:14" x14ac:dyDescent="0.25">
      <c r="A60" s="24"/>
      <c r="B60" s="32"/>
      <c r="C60" s="33"/>
      <c r="D60" s="33"/>
      <c r="E60" s="33"/>
      <c r="F60" s="33"/>
      <c r="G60" s="33"/>
      <c r="H60" s="34"/>
      <c r="I60" s="32"/>
      <c r="J60" s="33"/>
      <c r="K60" s="33"/>
      <c r="L60" s="33"/>
      <c r="M60" s="33"/>
      <c r="N60" s="34"/>
    </row>
    <row r="61" spans="1:14" x14ac:dyDescent="0.25">
      <c r="A61" s="22" t="s">
        <v>170</v>
      </c>
      <c r="B61" s="32"/>
      <c r="C61" s="33"/>
      <c r="D61" s="33"/>
      <c r="E61" s="33"/>
      <c r="F61" s="33"/>
      <c r="G61" s="33"/>
      <c r="H61" s="34"/>
      <c r="I61" s="32"/>
      <c r="J61" s="33"/>
      <c r="K61" s="33"/>
      <c r="L61" s="33"/>
      <c r="M61" s="33"/>
      <c r="N61" s="34"/>
    </row>
    <row r="62" spans="1:14" x14ac:dyDescent="0.25">
      <c r="A62" s="25" t="s">
        <v>149</v>
      </c>
      <c r="B62" s="14">
        <v>0</v>
      </c>
      <c r="C62" s="6">
        <v>82</v>
      </c>
      <c r="D62" s="6">
        <v>0</v>
      </c>
      <c r="E62" s="6">
        <v>0</v>
      </c>
      <c r="F62" s="6">
        <v>8949</v>
      </c>
      <c r="G62" s="6">
        <v>0</v>
      </c>
      <c r="H62" s="15">
        <v>9031</v>
      </c>
      <c r="I62" s="14">
        <v>0</v>
      </c>
      <c r="J62" s="6">
        <v>0</v>
      </c>
      <c r="K62" s="6">
        <v>0</v>
      </c>
      <c r="L62" s="6">
        <v>0</v>
      </c>
      <c r="M62" s="6">
        <v>0</v>
      </c>
      <c r="N62" s="15">
        <v>0</v>
      </c>
    </row>
    <row r="63" spans="1:14" x14ac:dyDescent="0.25">
      <c r="A63" s="25" t="s">
        <v>150</v>
      </c>
      <c r="B63" s="14">
        <v>0</v>
      </c>
      <c r="C63" s="6">
        <v>34</v>
      </c>
      <c r="D63" s="6">
        <v>0</v>
      </c>
      <c r="E63" s="6">
        <v>0</v>
      </c>
      <c r="F63" s="6">
        <v>-10366</v>
      </c>
      <c r="G63" s="6">
        <v>0</v>
      </c>
      <c r="H63" s="15">
        <v>-10332</v>
      </c>
      <c r="I63" s="14">
        <v>0</v>
      </c>
      <c r="J63" s="6">
        <v>0</v>
      </c>
      <c r="K63" s="6">
        <v>0</v>
      </c>
      <c r="L63" s="6">
        <v>0</v>
      </c>
      <c r="M63" s="6">
        <v>0</v>
      </c>
      <c r="N63" s="15">
        <v>0</v>
      </c>
    </row>
    <row r="64" spans="1:14" x14ac:dyDescent="0.25">
      <c r="A64" s="25" t="s">
        <v>151</v>
      </c>
      <c r="B64" s="14">
        <v>0</v>
      </c>
      <c r="C64" s="6">
        <v>1056</v>
      </c>
      <c r="D64" s="6">
        <v>0</v>
      </c>
      <c r="E64" s="6">
        <v>0</v>
      </c>
      <c r="F64" s="6">
        <v>9120</v>
      </c>
      <c r="G64" s="6">
        <v>0</v>
      </c>
      <c r="H64" s="15">
        <v>10176</v>
      </c>
      <c r="I64" s="14">
        <v>0</v>
      </c>
      <c r="J64" s="6">
        <v>0</v>
      </c>
      <c r="K64" s="6">
        <v>0</v>
      </c>
      <c r="L64" s="6">
        <v>0</v>
      </c>
      <c r="M64" s="6">
        <v>0</v>
      </c>
      <c r="N64" s="15">
        <v>0</v>
      </c>
    </row>
    <row r="65" spans="1:14" x14ac:dyDescent="0.25">
      <c r="A65" s="25" t="s">
        <v>152</v>
      </c>
      <c r="B65" s="14">
        <v>0</v>
      </c>
      <c r="C65" s="6">
        <v>222</v>
      </c>
      <c r="D65" s="6">
        <v>0</v>
      </c>
      <c r="E65" s="6">
        <v>0</v>
      </c>
      <c r="F65" s="6">
        <v>6604</v>
      </c>
      <c r="G65" s="6">
        <v>0</v>
      </c>
      <c r="H65" s="15">
        <v>6826</v>
      </c>
      <c r="I65" s="14">
        <v>0</v>
      </c>
      <c r="J65" s="6">
        <v>0</v>
      </c>
      <c r="K65" s="6">
        <v>0</v>
      </c>
      <c r="L65" s="6">
        <v>0</v>
      </c>
      <c r="M65" s="6">
        <v>0</v>
      </c>
      <c r="N65" s="15">
        <v>0</v>
      </c>
    </row>
    <row r="66" spans="1:14" x14ac:dyDescent="0.25">
      <c r="A66" s="22" t="s">
        <v>159</v>
      </c>
      <c r="B66" s="12">
        <f t="shared" ref="B66:H66" si="15">SUM(B62:B65)</f>
        <v>0</v>
      </c>
      <c r="C66" s="5">
        <f t="shared" si="15"/>
        <v>1394</v>
      </c>
      <c r="D66" s="5">
        <f t="shared" si="15"/>
        <v>0</v>
      </c>
      <c r="E66" s="5">
        <f t="shared" si="15"/>
        <v>0</v>
      </c>
      <c r="F66" s="5">
        <f t="shared" si="15"/>
        <v>14307</v>
      </c>
      <c r="G66" s="5">
        <f t="shared" si="15"/>
        <v>0</v>
      </c>
      <c r="H66" s="13">
        <f t="shared" si="15"/>
        <v>15701</v>
      </c>
      <c r="I66" s="12">
        <f t="shared" ref="I66:N66" si="16">SUM(I62:I65)</f>
        <v>0</v>
      </c>
      <c r="J66" s="5">
        <f t="shared" si="16"/>
        <v>0</v>
      </c>
      <c r="K66" s="5">
        <f t="shared" si="16"/>
        <v>0</v>
      </c>
      <c r="L66" s="5">
        <f t="shared" si="16"/>
        <v>0</v>
      </c>
      <c r="M66" s="5">
        <f t="shared" si="16"/>
        <v>0</v>
      </c>
      <c r="N66" s="13">
        <f t="shared" si="16"/>
        <v>0</v>
      </c>
    </row>
    <row r="67" spans="1:14" x14ac:dyDescent="0.25">
      <c r="A67" s="24"/>
      <c r="B67" s="32"/>
      <c r="C67" s="33"/>
      <c r="D67" s="33"/>
      <c r="E67" s="33"/>
      <c r="F67" s="33"/>
      <c r="G67" s="33"/>
      <c r="H67" s="34"/>
      <c r="I67" s="32"/>
      <c r="J67" s="33"/>
      <c r="K67" s="33"/>
      <c r="L67" s="33"/>
      <c r="M67" s="33"/>
      <c r="N67" s="34"/>
    </row>
    <row r="68" spans="1:14" x14ac:dyDescent="0.25">
      <c r="A68" s="22" t="s">
        <v>171</v>
      </c>
      <c r="B68" s="32"/>
      <c r="C68" s="33"/>
      <c r="D68" s="33"/>
      <c r="E68" s="33"/>
      <c r="F68" s="33"/>
      <c r="G68" s="33"/>
      <c r="H68" s="34"/>
      <c r="I68" s="32"/>
      <c r="J68" s="33"/>
      <c r="K68" s="33"/>
      <c r="L68" s="33"/>
      <c r="M68" s="33"/>
      <c r="N68" s="34"/>
    </row>
    <row r="69" spans="1:14" x14ac:dyDescent="0.25">
      <c r="A69" s="25" t="s">
        <v>149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15">
        <v>0</v>
      </c>
      <c r="I69" s="14">
        <v>0</v>
      </c>
      <c r="J69" s="6">
        <v>0</v>
      </c>
      <c r="K69" s="6">
        <v>0</v>
      </c>
      <c r="L69" s="6">
        <v>0</v>
      </c>
      <c r="M69" s="6">
        <v>0</v>
      </c>
      <c r="N69" s="15">
        <v>0</v>
      </c>
    </row>
    <row r="70" spans="1:14" x14ac:dyDescent="0.25">
      <c r="A70" s="25" t="s">
        <v>150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15">
        <v>0</v>
      </c>
      <c r="I70" s="14">
        <v>0</v>
      </c>
      <c r="J70" s="6">
        <v>0</v>
      </c>
      <c r="K70" s="6">
        <v>0</v>
      </c>
      <c r="L70" s="6">
        <v>0</v>
      </c>
      <c r="M70" s="6">
        <v>0</v>
      </c>
      <c r="N70" s="15">
        <v>0</v>
      </c>
    </row>
    <row r="71" spans="1:14" x14ac:dyDescent="0.25">
      <c r="A71" s="25" t="s">
        <v>151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15">
        <v>0</v>
      </c>
      <c r="I71" s="14">
        <v>0</v>
      </c>
      <c r="J71" s="6">
        <v>0</v>
      </c>
      <c r="K71" s="6">
        <v>0</v>
      </c>
      <c r="L71" s="6">
        <v>0</v>
      </c>
      <c r="M71" s="6">
        <v>0</v>
      </c>
      <c r="N71" s="15">
        <v>0</v>
      </c>
    </row>
    <row r="72" spans="1:14" x14ac:dyDescent="0.25">
      <c r="A72" s="25" t="s">
        <v>152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15">
        <v>0</v>
      </c>
      <c r="I72" s="14">
        <v>0</v>
      </c>
      <c r="J72" s="6">
        <v>0</v>
      </c>
      <c r="K72" s="6">
        <v>0</v>
      </c>
      <c r="L72" s="6">
        <v>0</v>
      </c>
      <c r="M72" s="6">
        <v>0</v>
      </c>
      <c r="N72" s="15">
        <v>0</v>
      </c>
    </row>
    <row r="73" spans="1:14" x14ac:dyDescent="0.25">
      <c r="A73" s="22" t="s">
        <v>159</v>
      </c>
      <c r="B73" s="12">
        <f t="shared" ref="B73:H73" si="17">SUM(B69:B72)</f>
        <v>0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13">
        <f t="shared" si="17"/>
        <v>0</v>
      </c>
      <c r="I73" s="12">
        <f t="shared" ref="I73:N73" si="18">SUM(I69:I72)</f>
        <v>0</v>
      </c>
      <c r="J73" s="5">
        <f t="shared" si="18"/>
        <v>0</v>
      </c>
      <c r="K73" s="5">
        <f t="shared" si="18"/>
        <v>0</v>
      </c>
      <c r="L73" s="5">
        <f t="shared" si="18"/>
        <v>0</v>
      </c>
      <c r="M73" s="5">
        <f t="shared" si="18"/>
        <v>0</v>
      </c>
      <c r="N73" s="13">
        <f t="shared" si="18"/>
        <v>0</v>
      </c>
    </row>
    <row r="74" spans="1:14" x14ac:dyDescent="0.25">
      <c r="A74" s="24"/>
      <c r="B74" s="32"/>
      <c r="C74" s="33"/>
      <c r="D74" s="33"/>
      <c r="E74" s="33"/>
      <c r="F74" s="33"/>
      <c r="G74" s="33"/>
      <c r="H74" s="34"/>
      <c r="I74" s="32"/>
      <c r="J74" s="33"/>
      <c r="K74" s="33"/>
      <c r="L74" s="33"/>
      <c r="M74" s="33"/>
      <c r="N74" s="34"/>
    </row>
    <row r="75" spans="1:14" x14ac:dyDescent="0.25">
      <c r="A75" s="22" t="s">
        <v>172</v>
      </c>
      <c r="B75" s="32"/>
      <c r="C75" s="33"/>
      <c r="D75" s="33"/>
      <c r="E75" s="33"/>
      <c r="F75" s="33"/>
      <c r="G75" s="33"/>
      <c r="H75" s="34"/>
      <c r="I75" s="32"/>
      <c r="J75" s="33"/>
      <c r="K75" s="33"/>
      <c r="L75" s="33"/>
      <c r="M75" s="33"/>
      <c r="N75" s="34"/>
    </row>
    <row r="76" spans="1:14" x14ac:dyDescent="0.25">
      <c r="A76" s="25" t="s">
        <v>149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15">
        <v>0</v>
      </c>
      <c r="I76" s="14">
        <v>0</v>
      </c>
      <c r="J76" s="6">
        <v>0</v>
      </c>
      <c r="K76" s="6">
        <v>0</v>
      </c>
      <c r="L76" s="6">
        <v>0</v>
      </c>
      <c r="M76" s="6">
        <v>0</v>
      </c>
      <c r="N76" s="15">
        <v>0</v>
      </c>
    </row>
    <row r="77" spans="1:14" x14ac:dyDescent="0.25">
      <c r="A77" s="25" t="s">
        <v>150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15">
        <v>0</v>
      </c>
      <c r="I77" s="14">
        <v>0</v>
      </c>
      <c r="J77" s="6">
        <v>0</v>
      </c>
      <c r="K77" s="6">
        <v>0</v>
      </c>
      <c r="L77" s="6">
        <v>0</v>
      </c>
      <c r="M77" s="6">
        <v>0</v>
      </c>
      <c r="N77" s="15">
        <v>0</v>
      </c>
    </row>
    <row r="78" spans="1:14" x14ac:dyDescent="0.25">
      <c r="A78" s="25" t="s">
        <v>151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15">
        <v>0</v>
      </c>
      <c r="I78" s="14">
        <v>0</v>
      </c>
      <c r="J78" s="6">
        <v>0</v>
      </c>
      <c r="K78" s="6">
        <v>0</v>
      </c>
      <c r="L78" s="6">
        <v>0</v>
      </c>
      <c r="M78" s="6">
        <v>0</v>
      </c>
      <c r="N78" s="15">
        <v>0</v>
      </c>
    </row>
    <row r="79" spans="1:14" x14ac:dyDescent="0.25">
      <c r="A79" s="25" t="s">
        <v>152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15">
        <v>0</v>
      </c>
      <c r="I79" s="14">
        <v>0</v>
      </c>
      <c r="J79" s="6">
        <v>0</v>
      </c>
      <c r="K79" s="6">
        <v>0</v>
      </c>
      <c r="L79" s="6">
        <v>0</v>
      </c>
      <c r="M79" s="6">
        <v>0</v>
      </c>
      <c r="N79" s="15">
        <v>0</v>
      </c>
    </row>
    <row r="80" spans="1:14" x14ac:dyDescent="0.25">
      <c r="A80" s="22" t="s">
        <v>159</v>
      </c>
      <c r="B80" s="12">
        <f t="shared" ref="B80:H80" si="19">SUM(B76:B79)</f>
        <v>0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13">
        <f t="shared" si="19"/>
        <v>0</v>
      </c>
      <c r="I80" s="12">
        <f t="shared" ref="I80:N80" si="20">SUM(I76:I79)</f>
        <v>0</v>
      </c>
      <c r="J80" s="5">
        <f t="shared" si="20"/>
        <v>0</v>
      </c>
      <c r="K80" s="5">
        <f t="shared" si="20"/>
        <v>0</v>
      </c>
      <c r="L80" s="5">
        <f t="shared" si="20"/>
        <v>0</v>
      </c>
      <c r="M80" s="5">
        <f t="shared" si="20"/>
        <v>0</v>
      </c>
      <c r="N80" s="13">
        <f t="shared" si="20"/>
        <v>0</v>
      </c>
    </row>
    <row r="81" spans="1:14" x14ac:dyDescent="0.25">
      <c r="A81" s="24"/>
      <c r="B81" s="32"/>
      <c r="C81" s="33"/>
      <c r="D81" s="33"/>
      <c r="E81" s="33"/>
      <c r="F81" s="33"/>
      <c r="G81" s="33"/>
      <c r="H81" s="34"/>
      <c r="I81" s="32"/>
      <c r="J81" s="33"/>
      <c r="K81" s="33"/>
      <c r="L81" s="33"/>
      <c r="M81" s="33"/>
      <c r="N81" s="34"/>
    </row>
    <row r="82" spans="1:14" x14ac:dyDescent="0.25">
      <c r="A82" s="22" t="s">
        <v>173</v>
      </c>
      <c r="B82" s="32"/>
      <c r="C82" s="33"/>
      <c r="D82" s="33"/>
      <c r="E82" s="33"/>
      <c r="F82" s="33"/>
      <c r="G82" s="33"/>
      <c r="H82" s="34"/>
      <c r="I82" s="32"/>
      <c r="J82" s="33"/>
      <c r="K82" s="33"/>
      <c r="L82" s="33"/>
      <c r="M82" s="33"/>
      <c r="N82" s="34"/>
    </row>
    <row r="83" spans="1:14" x14ac:dyDescent="0.25">
      <c r="A83" s="25" t="s">
        <v>149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15">
        <v>0</v>
      </c>
      <c r="I83" s="14">
        <v>0</v>
      </c>
      <c r="J83" s="6">
        <v>0</v>
      </c>
      <c r="K83" s="6">
        <v>0</v>
      </c>
      <c r="L83" s="6">
        <v>3079.63</v>
      </c>
      <c r="M83" s="6">
        <v>0</v>
      </c>
      <c r="N83" s="15">
        <v>3079.63</v>
      </c>
    </row>
    <row r="84" spans="1:14" x14ac:dyDescent="0.25">
      <c r="A84" s="25" t="s">
        <v>150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15">
        <v>0</v>
      </c>
      <c r="I84" s="14">
        <v>0</v>
      </c>
      <c r="J84" s="6">
        <v>0</v>
      </c>
      <c r="K84" s="6">
        <v>0</v>
      </c>
      <c r="L84" s="6">
        <v>0</v>
      </c>
      <c r="M84" s="6">
        <v>0</v>
      </c>
      <c r="N84" s="15">
        <v>0</v>
      </c>
    </row>
    <row r="85" spans="1:14" x14ac:dyDescent="0.25">
      <c r="A85" s="25" t="s">
        <v>151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15">
        <v>0</v>
      </c>
      <c r="I85" s="14">
        <v>0</v>
      </c>
      <c r="J85" s="6">
        <v>0</v>
      </c>
      <c r="K85" s="6">
        <v>0</v>
      </c>
      <c r="L85" s="6">
        <v>0</v>
      </c>
      <c r="M85" s="6">
        <v>0</v>
      </c>
      <c r="N85" s="15">
        <v>0</v>
      </c>
    </row>
    <row r="86" spans="1:14" x14ac:dyDescent="0.25">
      <c r="A86" s="25" t="s">
        <v>152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15">
        <v>0</v>
      </c>
      <c r="I86" s="14">
        <v>0</v>
      </c>
      <c r="J86" s="6">
        <v>0</v>
      </c>
      <c r="K86" s="6">
        <v>0</v>
      </c>
      <c r="L86" s="6">
        <v>0</v>
      </c>
      <c r="M86" s="6">
        <v>0</v>
      </c>
      <c r="N86" s="15">
        <v>0</v>
      </c>
    </row>
    <row r="87" spans="1:14" x14ac:dyDescent="0.25">
      <c r="A87" s="22" t="s">
        <v>159</v>
      </c>
      <c r="B87" s="12">
        <f t="shared" ref="B87:H87" si="21">SUM(B83:B86)</f>
        <v>0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13">
        <f t="shared" si="21"/>
        <v>0</v>
      </c>
      <c r="I87" s="12">
        <f t="shared" ref="I87:N87" si="22">SUM(I83:I86)</f>
        <v>0</v>
      </c>
      <c r="J87" s="5">
        <f t="shared" si="22"/>
        <v>0</v>
      </c>
      <c r="K87" s="5">
        <f t="shared" si="22"/>
        <v>0</v>
      </c>
      <c r="L87" s="5">
        <f t="shared" si="22"/>
        <v>3079.63</v>
      </c>
      <c r="M87" s="5">
        <f t="shared" si="22"/>
        <v>0</v>
      </c>
      <c r="N87" s="13">
        <f t="shared" si="22"/>
        <v>3079.63</v>
      </c>
    </row>
    <row r="88" spans="1:14" x14ac:dyDescent="0.25">
      <c r="A88" s="24"/>
      <c r="B88" s="32"/>
      <c r="C88" s="33"/>
      <c r="D88" s="33"/>
      <c r="E88" s="33"/>
      <c r="F88" s="33"/>
      <c r="G88" s="33"/>
      <c r="H88" s="34"/>
      <c r="I88" s="32"/>
      <c r="J88" s="33"/>
      <c r="K88" s="33"/>
      <c r="L88" s="33"/>
      <c r="M88" s="33"/>
      <c r="N88" s="34"/>
    </row>
    <row r="89" spans="1:14" x14ac:dyDescent="0.25">
      <c r="A89" s="22" t="s">
        <v>174</v>
      </c>
      <c r="B89" s="32"/>
      <c r="C89" s="33"/>
      <c r="D89" s="33"/>
      <c r="E89" s="33"/>
      <c r="F89" s="33"/>
      <c r="G89" s="33"/>
      <c r="H89" s="34"/>
      <c r="I89" s="32"/>
      <c r="J89" s="33"/>
      <c r="K89" s="33"/>
      <c r="L89" s="33"/>
      <c r="M89" s="33"/>
      <c r="N89" s="34"/>
    </row>
    <row r="90" spans="1:14" x14ac:dyDescent="0.25">
      <c r="A90" s="25" t="s">
        <v>149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15">
        <v>0</v>
      </c>
      <c r="I90" s="14">
        <v>0</v>
      </c>
      <c r="J90" s="6">
        <v>0</v>
      </c>
      <c r="K90" s="6">
        <v>0</v>
      </c>
      <c r="L90" s="6">
        <v>0</v>
      </c>
      <c r="M90" s="6">
        <v>0</v>
      </c>
      <c r="N90" s="15">
        <v>0</v>
      </c>
    </row>
    <row r="91" spans="1:14" x14ac:dyDescent="0.25">
      <c r="A91" s="25" t="s">
        <v>150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15">
        <v>0</v>
      </c>
      <c r="I91" s="14">
        <v>0</v>
      </c>
      <c r="J91" s="6">
        <v>0</v>
      </c>
      <c r="K91" s="6">
        <v>0</v>
      </c>
      <c r="L91" s="6">
        <v>0</v>
      </c>
      <c r="M91" s="6">
        <v>0</v>
      </c>
      <c r="N91" s="15">
        <v>0</v>
      </c>
    </row>
    <row r="92" spans="1:14" x14ac:dyDescent="0.25">
      <c r="A92" s="25" t="s">
        <v>151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15">
        <v>0</v>
      </c>
      <c r="I92" s="14">
        <v>0</v>
      </c>
      <c r="J92" s="6">
        <v>0</v>
      </c>
      <c r="K92" s="6">
        <v>0</v>
      </c>
      <c r="L92" s="6">
        <v>0</v>
      </c>
      <c r="M92" s="6">
        <v>0</v>
      </c>
      <c r="N92" s="15">
        <v>0</v>
      </c>
    </row>
    <row r="93" spans="1:14" x14ac:dyDescent="0.25">
      <c r="A93" s="25" t="s">
        <v>152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15">
        <v>0</v>
      </c>
      <c r="I93" s="14">
        <v>0</v>
      </c>
      <c r="J93" s="6">
        <v>0</v>
      </c>
      <c r="K93" s="6">
        <v>0</v>
      </c>
      <c r="L93" s="6">
        <v>0</v>
      </c>
      <c r="M93" s="6">
        <v>0</v>
      </c>
      <c r="N93" s="15">
        <v>0</v>
      </c>
    </row>
    <row r="94" spans="1:14" x14ac:dyDescent="0.25">
      <c r="A94" s="22" t="s">
        <v>159</v>
      </c>
      <c r="B94" s="12">
        <f t="shared" ref="B94:H94" si="23">SUM(B90:B93)</f>
        <v>0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13">
        <f t="shared" si="23"/>
        <v>0</v>
      </c>
      <c r="I94" s="12">
        <f t="shared" ref="I94:N94" si="24">SUM(I90:I93)</f>
        <v>0</v>
      </c>
      <c r="J94" s="5">
        <f t="shared" si="24"/>
        <v>0</v>
      </c>
      <c r="K94" s="5">
        <f t="shared" si="24"/>
        <v>0</v>
      </c>
      <c r="L94" s="5">
        <f t="shared" si="24"/>
        <v>0</v>
      </c>
      <c r="M94" s="5">
        <f t="shared" si="24"/>
        <v>0</v>
      </c>
      <c r="N94" s="13">
        <f t="shared" si="24"/>
        <v>0</v>
      </c>
    </row>
    <row r="95" spans="1:14" x14ac:dyDescent="0.25">
      <c r="A95" s="24"/>
      <c r="B95" s="32"/>
      <c r="C95" s="33"/>
      <c r="D95" s="33"/>
      <c r="E95" s="33"/>
      <c r="F95" s="33"/>
      <c r="G95" s="33"/>
      <c r="H95" s="34"/>
      <c r="I95" s="32"/>
      <c r="J95" s="33"/>
      <c r="K95" s="33"/>
      <c r="L95" s="33"/>
      <c r="M95" s="33"/>
      <c r="N95" s="34"/>
    </row>
    <row r="96" spans="1:14" x14ac:dyDescent="0.25">
      <c r="A96" s="22" t="s">
        <v>175</v>
      </c>
      <c r="B96" s="32"/>
      <c r="C96" s="33"/>
      <c r="D96" s="33"/>
      <c r="E96" s="33"/>
      <c r="F96" s="33"/>
      <c r="G96" s="33"/>
      <c r="H96" s="34"/>
      <c r="I96" s="32"/>
      <c r="J96" s="33"/>
      <c r="K96" s="33"/>
      <c r="L96" s="33"/>
      <c r="M96" s="33"/>
      <c r="N96" s="34"/>
    </row>
    <row r="97" spans="1:14" x14ac:dyDescent="0.25">
      <c r="A97" s="25" t="s">
        <v>149</v>
      </c>
      <c r="B97" s="14">
        <v>0</v>
      </c>
      <c r="C97" s="6">
        <v>0</v>
      </c>
      <c r="D97" s="6">
        <v>0</v>
      </c>
      <c r="E97" s="6">
        <v>0</v>
      </c>
      <c r="F97" s="6">
        <v>8538</v>
      </c>
      <c r="G97" s="6">
        <v>0</v>
      </c>
      <c r="H97" s="15">
        <v>8538</v>
      </c>
      <c r="I97" s="14">
        <v>0</v>
      </c>
      <c r="J97" s="6">
        <v>0</v>
      </c>
      <c r="K97" s="6">
        <v>0</v>
      </c>
      <c r="L97" s="6">
        <v>0</v>
      </c>
      <c r="M97" s="6">
        <v>0</v>
      </c>
      <c r="N97" s="15">
        <v>0</v>
      </c>
    </row>
    <row r="98" spans="1:14" x14ac:dyDescent="0.25">
      <c r="A98" s="25" t="s">
        <v>150</v>
      </c>
      <c r="B98" s="14">
        <v>0</v>
      </c>
      <c r="C98" s="6">
        <v>0</v>
      </c>
      <c r="D98" s="6">
        <v>0</v>
      </c>
      <c r="E98" s="6">
        <v>0</v>
      </c>
      <c r="F98" s="6">
        <v>7936</v>
      </c>
      <c r="G98" s="6">
        <v>0</v>
      </c>
      <c r="H98" s="15">
        <v>7936</v>
      </c>
      <c r="I98" s="14">
        <v>0</v>
      </c>
      <c r="J98" s="6">
        <v>0</v>
      </c>
      <c r="K98" s="6">
        <v>0</v>
      </c>
      <c r="L98" s="6">
        <v>0</v>
      </c>
      <c r="M98" s="6">
        <v>0</v>
      </c>
      <c r="N98" s="15">
        <v>0</v>
      </c>
    </row>
    <row r="99" spans="1:14" x14ac:dyDescent="0.25">
      <c r="A99" s="25" t="s">
        <v>151</v>
      </c>
      <c r="B99" s="14">
        <v>0</v>
      </c>
      <c r="C99" s="6">
        <v>0</v>
      </c>
      <c r="D99" s="6">
        <v>0</v>
      </c>
      <c r="E99" s="6">
        <v>0</v>
      </c>
      <c r="F99" s="6">
        <v>11104</v>
      </c>
      <c r="G99" s="6">
        <v>0</v>
      </c>
      <c r="H99" s="15">
        <v>11104</v>
      </c>
      <c r="I99" s="14">
        <v>0</v>
      </c>
      <c r="J99" s="6">
        <v>0</v>
      </c>
      <c r="K99" s="6">
        <v>0</v>
      </c>
      <c r="L99" s="6">
        <v>0</v>
      </c>
      <c r="M99" s="6">
        <v>0</v>
      </c>
      <c r="N99" s="15">
        <v>0</v>
      </c>
    </row>
    <row r="100" spans="1:14" x14ac:dyDescent="0.25">
      <c r="A100" s="25" t="s">
        <v>152</v>
      </c>
      <c r="B100" s="14">
        <v>0</v>
      </c>
      <c r="C100" s="6">
        <v>0</v>
      </c>
      <c r="D100" s="6">
        <v>0</v>
      </c>
      <c r="E100" s="6">
        <v>0</v>
      </c>
      <c r="F100" s="6">
        <v>11582</v>
      </c>
      <c r="G100" s="6">
        <v>0</v>
      </c>
      <c r="H100" s="15">
        <v>11582</v>
      </c>
      <c r="I100" s="14">
        <v>0</v>
      </c>
      <c r="J100" s="6">
        <v>0</v>
      </c>
      <c r="K100" s="6">
        <v>0</v>
      </c>
      <c r="L100" s="6">
        <v>0</v>
      </c>
      <c r="M100" s="6">
        <v>0</v>
      </c>
      <c r="N100" s="15">
        <v>0</v>
      </c>
    </row>
    <row r="101" spans="1:14" x14ac:dyDescent="0.25">
      <c r="A101" s="22" t="s">
        <v>159</v>
      </c>
      <c r="B101" s="12">
        <f t="shared" ref="B101:H101" si="25">SUM(B97:B100)</f>
        <v>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39160</v>
      </c>
      <c r="G101" s="5">
        <f t="shared" si="25"/>
        <v>0</v>
      </c>
      <c r="H101" s="13">
        <f t="shared" si="25"/>
        <v>39160</v>
      </c>
      <c r="I101" s="12">
        <f t="shared" ref="I101:N101" si="26">SUM(I97:I100)</f>
        <v>0</v>
      </c>
      <c r="J101" s="5">
        <f t="shared" si="26"/>
        <v>0</v>
      </c>
      <c r="K101" s="5">
        <f t="shared" si="26"/>
        <v>0</v>
      </c>
      <c r="L101" s="5">
        <f t="shared" si="26"/>
        <v>0</v>
      </c>
      <c r="M101" s="5">
        <f t="shared" si="26"/>
        <v>0</v>
      </c>
      <c r="N101" s="13">
        <f t="shared" si="26"/>
        <v>0</v>
      </c>
    </row>
    <row r="102" spans="1:14" x14ac:dyDescent="0.25">
      <c r="A102" s="24"/>
      <c r="B102" s="32"/>
      <c r="C102" s="33"/>
      <c r="D102" s="33"/>
      <c r="E102" s="33"/>
      <c r="F102" s="33"/>
      <c r="G102" s="33"/>
      <c r="H102" s="34"/>
      <c r="I102" s="32"/>
      <c r="J102" s="33"/>
      <c r="K102" s="33"/>
      <c r="L102" s="33"/>
      <c r="M102" s="33"/>
      <c r="N102" s="34"/>
    </row>
    <row r="103" spans="1:14" x14ac:dyDescent="0.25">
      <c r="A103" s="22" t="s">
        <v>176</v>
      </c>
      <c r="B103" s="32"/>
      <c r="C103" s="33"/>
      <c r="D103" s="33"/>
      <c r="E103" s="33"/>
      <c r="F103" s="33"/>
      <c r="G103" s="33"/>
      <c r="H103" s="34"/>
      <c r="I103" s="32"/>
      <c r="J103" s="33"/>
      <c r="K103" s="33"/>
      <c r="L103" s="33"/>
      <c r="M103" s="33"/>
      <c r="N103" s="34"/>
    </row>
    <row r="104" spans="1:14" x14ac:dyDescent="0.25">
      <c r="A104" s="25" t="s">
        <v>149</v>
      </c>
      <c r="B104" s="14">
        <v>0</v>
      </c>
      <c r="C104" s="6">
        <v>0</v>
      </c>
      <c r="D104" s="6">
        <v>0</v>
      </c>
      <c r="E104" s="6">
        <v>0</v>
      </c>
      <c r="F104" s="6">
        <v>8229</v>
      </c>
      <c r="G104" s="6">
        <v>0</v>
      </c>
      <c r="H104" s="15">
        <v>8229</v>
      </c>
      <c r="I104" s="14">
        <v>0</v>
      </c>
      <c r="J104" s="6">
        <v>0</v>
      </c>
      <c r="K104" s="6">
        <v>0</v>
      </c>
      <c r="L104" s="6">
        <v>0</v>
      </c>
      <c r="M104" s="6">
        <v>0</v>
      </c>
      <c r="N104" s="15">
        <v>0</v>
      </c>
    </row>
    <row r="105" spans="1:14" x14ac:dyDescent="0.25">
      <c r="A105" s="25" t="s">
        <v>150</v>
      </c>
      <c r="B105" s="14">
        <v>0</v>
      </c>
      <c r="C105" s="6">
        <v>0</v>
      </c>
      <c r="D105" s="6">
        <v>0</v>
      </c>
      <c r="E105" s="6">
        <v>0</v>
      </c>
      <c r="F105" s="6">
        <v>6154</v>
      </c>
      <c r="G105" s="6">
        <v>0</v>
      </c>
      <c r="H105" s="15">
        <v>6154</v>
      </c>
      <c r="I105" s="14">
        <v>0</v>
      </c>
      <c r="J105" s="6">
        <v>0</v>
      </c>
      <c r="K105" s="6">
        <v>0</v>
      </c>
      <c r="L105" s="6">
        <v>0</v>
      </c>
      <c r="M105" s="6">
        <v>0</v>
      </c>
      <c r="N105" s="15">
        <v>0</v>
      </c>
    </row>
    <row r="106" spans="1:14" x14ac:dyDescent="0.25">
      <c r="A106" s="25" t="s">
        <v>151</v>
      </c>
      <c r="B106" s="14">
        <v>0</v>
      </c>
      <c r="C106" s="6">
        <v>0</v>
      </c>
      <c r="D106" s="6">
        <v>0</v>
      </c>
      <c r="E106" s="6">
        <v>0</v>
      </c>
      <c r="F106" s="6">
        <v>9506</v>
      </c>
      <c r="G106" s="6">
        <v>0</v>
      </c>
      <c r="H106" s="15">
        <v>9506</v>
      </c>
      <c r="I106" s="14">
        <v>0</v>
      </c>
      <c r="J106" s="6">
        <v>0</v>
      </c>
      <c r="K106" s="6">
        <v>0</v>
      </c>
      <c r="L106" s="6">
        <v>0</v>
      </c>
      <c r="M106" s="6">
        <v>0</v>
      </c>
      <c r="N106" s="15">
        <v>0</v>
      </c>
    </row>
    <row r="107" spans="1:14" x14ac:dyDescent="0.25">
      <c r="A107" s="25" t="s">
        <v>152</v>
      </c>
      <c r="B107" s="14">
        <v>0</v>
      </c>
      <c r="C107" s="6">
        <v>0</v>
      </c>
      <c r="D107" s="6">
        <v>0</v>
      </c>
      <c r="E107" s="6">
        <v>0</v>
      </c>
      <c r="F107" s="6">
        <v>7768</v>
      </c>
      <c r="G107" s="6">
        <v>0</v>
      </c>
      <c r="H107" s="15">
        <v>7768</v>
      </c>
      <c r="I107" s="14">
        <v>0</v>
      </c>
      <c r="J107" s="6">
        <v>0</v>
      </c>
      <c r="K107" s="6">
        <v>0</v>
      </c>
      <c r="L107" s="6">
        <v>0</v>
      </c>
      <c r="M107" s="6">
        <v>0</v>
      </c>
      <c r="N107" s="15">
        <v>0</v>
      </c>
    </row>
    <row r="108" spans="1:14" x14ac:dyDescent="0.25">
      <c r="A108" s="22" t="s">
        <v>159</v>
      </c>
      <c r="B108" s="12">
        <f t="shared" ref="B108:H108" si="27">SUM(B104:B107)</f>
        <v>0</v>
      </c>
      <c r="C108" s="5">
        <f t="shared" si="27"/>
        <v>0</v>
      </c>
      <c r="D108" s="5">
        <f t="shared" si="27"/>
        <v>0</v>
      </c>
      <c r="E108" s="5">
        <f t="shared" si="27"/>
        <v>0</v>
      </c>
      <c r="F108" s="5">
        <f t="shared" si="27"/>
        <v>31657</v>
      </c>
      <c r="G108" s="5">
        <f t="shared" si="27"/>
        <v>0</v>
      </c>
      <c r="H108" s="13">
        <f t="shared" si="27"/>
        <v>31657</v>
      </c>
      <c r="I108" s="12">
        <f t="shared" ref="I108:N108" si="28">SUM(I104:I107)</f>
        <v>0</v>
      </c>
      <c r="J108" s="5">
        <f t="shared" si="28"/>
        <v>0</v>
      </c>
      <c r="K108" s="5">
        <f t="shared" si="28"/>
        <v>0</v>
      </c>
      <c r="L108" s="5">
        <f t="shared" si="28"/>
        <v>0</v>
      </c>
      <c r="M108" s="5">
        <f t="shared" si="28"/>
        <v>0</v>
      </c>
      <c r="N108" s="13">
        <f t="shared" si="28"/>
        <v>0</v>
      </c>
    </row>
    <row r="109" spans="1:14" x14ac:dyDescent="0.25">
      <c r="A109" s="24"/>
      <c r="B109" s="32"/>
      <c r="C109" s="33"/>
      <c r="D109" s="33"/>
      <c r="E109" s="33"/>
      <c r="F109" s="33"/>
      <c r="G109" s="33"/>
      <c r="H109" s="34"/>
      <c r="I109" s="32"/>
      <c r="J109" s="33"/>
      <c r="K109" s="33"/>
      <c r="L109" s="33"/>
      <c r="M109" s="33"/>
      <c r="N109" s="34"/>
    </row>
    <row r="110" spans="1:14" x14ac:dyDescent="0.25">
      <c r="A110" s="22" t="s">
        <v>177</v>
      </c>
      <c r="B110" s="32"/>
      <c r="C110" s="33"/>
      <c r="D110" s="33"/>
      <c r="E110" s="33"/>
      <c r="F110" s="33"/>
      <c r="G110" s="33"/>
      <c r="H110" s="34"/>
      <c r="I110" s="32"/>
      <c r="J110" s="33"/>
      <c r="K110" s="33"/>
      <c r="L110" s="33"/>
      <c r="M110" s="33"/>
      <c r="N110" s="34"/>
    </row>
    <row r="111" spans="1:14" x14ac:dyDescent="0.25">
      <c r="A111" s="25" t="s">
        <v>149</v>
      </c>
      <c r="B111" s="14">
        <v>0</v>
      </c>
      <c r="C111" s="6">
        <v>49</v>
      </c>
      <c r="D111" s="6">
        <v>0</v>
      </c>
      <c r="E111" s="6">
        <v>0</v>
      </c>
      <c r="F111" s="6">
        <v>0</v>
      </c>
      <c r="G111" s="6">
        <v>0</v>
      </c>
      <c r="H111" s="15">
        <v>49</v>
      </c>
      <c r="I111" s="14">
        <v>0</v>
      </c>
      <c r="J111" s="6">
        <v>0</v>
      </c>
      <c r="K111" s="6">
        <v>0</v>
      </c>
      <c r="L111" s="6">
        <v>0</v>
      </c>
      <c r="M111" s="6">
        <v>0</v>
      </c>
      <c r="N111" s="15">
        <v>0</v>
      </c>
    </row>
    <row r="112" spans="1:14" x14ac:dyDescent="0.25">
      <c r="A112" s="25" t="s">
        <v>150</v>
      </c>
      <c r="B112" s="14">
        <v>0</v>
      </c>
      <c r="C112" s="6">
        <v>715</v>
      </c>
      <c r="D112" s="6">
        <v>0</v>
      </c>
      <c r="E112" s="6">
        <v>0</v>
      </c>
      <c r="F112" s="6">
        <v>0</v>
      </c>
      <c r="G112" s="6">
        <v>0</v>
      </c>
      <c r="H112" s="15">
        <v>715</v>
      </c>
      <c r="I112" s="14">
        <v>0</v>
      </c>
      <c r="J112" s="6">
        <v>0</v>
      </c>
      <c r="K112" s="6">
        <v>0</v>
      </c>
      <c r="L112" s="6">
        <v>0</v>
      </c>
      <c r="M112" s="6">
        <v>0</v>
      </c>
      <c r="N112" s="15">
        <v>0</v>
      </c>
    </row>
    <row r="113" spans="1:14" x14ac:dyDescent="0.25">
      <c r="A113" s="25" t="s">
        <v>151</v>
      </c>
      <c r="B113" s="14">
        <v>0</v>
      </c>
      <c r="C113" s="6">
        <v>2363</v>
      </c>
      <c r="D113" s="6">
        <v>0</v>
      </c>
      <c r="E113" s="6">
        <v>0</v>
      </c>
      <c r="F113" s="6">
        <v>0</v>
      </c>
      <c r="G113" s="6">
        <v>0</v>
      </c>
      <c r="H113" s="15">
        <v>2363</v>
      </c>
      <c r="I113" s="14">
        <v>0</v>
      </c>
      <c r="J113" s="6">
        <v>0</v>
      </c>
      <c r="K113" s="6">
        <v>0</v>
      </c>
      <c r="L113" s="6">
        <v>0</v>
      </c>
      <c r="M113" s="6">
        <v>0</v>
      </c>
      <c r="N113" s="15">
        <v>0</v>
      </c>
    </row>
    <row r="114" spans="1:14" x14ac:dyDescent="0.25">
      <c r="A114" s="25" t="s">
        <v>152</v>
      </c>
      <c r="B114" s="14">
        <v>0</v>
      </c>
      <c r="C114" s="6">
        <v>79</v>
      </c>
      <c r="D114" s="6">
        <v>0</v>
      </c>
      <c r="E114" s="6">
        <v>0</v>
      </c>
      <c r="F114" s="6">
        <v>0</v>
      </c>
      <c r="G114" s="6">
        <v>0</v>
      </c>
      <c r="H114" s="15">
        <v>79</v>
      </c>
      <c r="I114" s="14">
        <v>0</v>
      </c>
      <c r="J114" s="6">
        <v>0</v>
      </c>
      <c r="K114" s="6">
        <v>0</v>
      </c>
      <c r="L114" s="6">
        <v>0</v>
      </c>
      <c r="M114" s="6">
        <v>0</v>
      </c>
      <c r="N114" s="15">
        <v>0</v>
      </c>
    </row>
    <row r="115" spans="1:14" x14ac:dyDescent="0.25">
      <c r="A115" s="22" t="s">
        <v>159</v>
      </c>
      <c r="B115" s="12">
        <f t="shared" ref="B115:H115" si="29">SUM(B111:B114)</f>
        <v>0</v>
      </c>
      <c r="C115" s="5">
        <f t="shared" si="29"/>
        <v>3206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13">
        <f t="shared" si="29"/>
        <v>3206</v>
      </c>
      <c r="I115" s="12">
        <f t="shared" ref="I115:N115" si="30">SUM(I111:I114)</f>
        <v>0</v>
      </c>
      <c r="J115" s="5">
        <f t="shared" si="30"/>
        <v>0</v>
      </c>
      <c r="K115" s="5">
        <f t="shared" si="30"/>
        <v>0</v>
      </c>
      <c r="L115" s="5">
        <f t="shared" si="30"/>
        <v>0</v>
      </c>
      <c r="M115" s="5">
        <f t="shared" si="30"/>
        <v>0</v>
      </c>
      <c r="N115" s="13">
        <f t="shared" si="30"/>
        <v>0</v>
      </c>
    </row>
    <row r="116" spans="1:14" x14ac:dyDescent="0.25">
      <c r="A116" s="24"/>
      <c r="B116" s="32"/>
      <c r="C116" s="33"/>
      <c r="D116" s="33"/>
      <c r="E116" s="33"/>
      <c r="F116" s="33"/>
      <c r="G116" s="33"/>
      <c r="H116" s="34"/>
      <c r="I116" s="32"/>
      <c r="J116" s="33"/>
      <c r="K116" s="33"/>
      <c r="L116" s="33"/>
      <c r="M116" s="33"/>
      <c r="N116" s="34"/>
    </row>
    <row r="117" spans="1:14" x14ac:dyDescent="0.25">
      <c r="A117" s="22" t="s">
        <v>178</v>
      </c>
      <c r="B117" s="32"/>
      <c r="C117" s="33"/>
      <c r="D117" s="33"/>
      <c r="E117" s="33"/>
      <c r="F117" s="33"/>
      <c r="G117" s="33"/>
      <c r="H117" s="34"/>
      <c r="I117" s="32"/>
      <c r="J117" s="33"/>
      <c r="K117" s="33"/>
      <c r="L117" s="33"/>
      <c r="M117" s="33"/>
      <c r="N117" s="34"/>
    </row>
    <row r="118" spans="1:14" x14ac:dyDescent="0.25">
      <c r="A118" s="25" t="s">
        <v>149</v>
      </c>
      <c r="B118" s="14">
        <v>0</v>
      </c>
      <c r="C118" s="6">
        <v>0</v>
      </c>
      <c r="D118" s="6">
        <v>0</v>
      </c>
      <c r="E118" s="6">
        <v>0</v>
      </c>
      <c r="F118" s="6">
        <v>1363</v>
      </c>
      <c r="G118" s="6">
        <v>0</v>
      </c>
      <c r="H118" s="15">
        <v>1363</v>
      </c>
      <c r="I118" s="14">
        <v>601767</v>
      </c>
      <c r="J118" s="6">
        <v>0</v>
      </c>
      <c r="K118" s="6">
        <v>0</v>
      </c>
      <c r="L118" s="6">
        <v>0</v>
      </c>
      <c r="M118" s="6">
        <v>32870</v>
      </c>
      <c r="N118" s="15">
        <v>634637</v>
      </c>
    </row>
    <row r="119" spans="1:14" x14ac:dyDescent="0.25">
      <c r="A119" s="25" t="s">
        <v>150</v>
      </c>
      <c r="B119" s="14">
        <v>0</v>
      </c>
      <c r="C119" s="6">
        <v>0</v>
      </c>
      <c r="D119" s="6">
        <v>0</v>
      </c>
      <c r="E119" s="6">
        <v>0</v>
      </c>
      <c r="F119" s="6">
        <v>4223</v>
      </c>
      <c r="G119" s="6">
        <v>0</v>
      </c>
      <c r="H119" s="15">
        <v>4223</v>
      </c>
      <c r="I119" s="14">
        <v>605517</v>
      </c>
      <c r="J119" s="6">
        <v>0</v>
      </c>
      <c r="K119" s="6">
        <v>0</v>
      </c>
      <c r="L119" s="6">
        <v>0</v>
      </c>
      <c r="M119" s="6">
        <v>33435</v>
      </c>
      <c r="N119" s="15">
        <v>638952</v>
      </c>
    </row>
    <row r="120" spans="1:14" x14ac:dyDescent="0.25">
      <c r="A120" s="25" t="s">
        <v>151</v>
      </c>
      <c r="B120" s="14">
        <v>0</v>
      </c>
      <c r="C120" s="6">
        <v>0</v>
      </c>
      <c r="D120" s="6">
        <v>0</v>
      </c>
      <c r="E120" s="6">
        <v>0</v>
      </c>
      <c r="F120" s="6">
        <v>5003</v>
      </c>
      <c r="G120" s="6">
        <v>0</v>
      </c>
      <c r="H120" s="15">
        <v>5003</v>
      </c>
      <c r="I120" s="14">
        <v>605517</v>
      </c>
      <c r="J120" s="6">
        <v>0</v>
      </c>
      <c r="K120" s="6">
        <v>0</v>
      </c>
      <c r="L120" s="6">
        <v>0</v>
      </c>
      <c r="M120" s="6">
        <v>32621</v>
      </c>
      <c r="N120" s="15">
        <v>638138</v>
      </c>
    </row>
    <row r="121" spans="1:14" x14ac:dyDescent="0.25">
      <c r="A121" s="25" t="s">
        <v>152</v>
      </c>
      <c r="B121" s="14">
        <v>0</v>
      </c>
      <c r="C121" s="6">
        <v>0</v>
      </c>
      <c r="D121" s="6">
        <v>0</v>
      </c>
      <c r="E121" s="6">
        <v>0</v>
      </c>
      <c r="F121" s="6">
        <v>18534</v>
      </c>
      <c r="G121" s="6">
        <v>0</v>
      </c>
      <c r="H121" s="15">
        <v>18534</v>
      </c>
      <c r="I121" s="14">
        <v>726302</v>
      </c>
      <c r="J121" s="6">
        <v>0</v>
      </c>
      <c r="K121" s="6">
        <v>0</v>
      </c>
      <c r="L121" s="6">
        <v>0</v>
      </c>
      <c r="M121" s="6">
        <v>34404</v>
      </c>
      <c r="N121" s="15">
        <v>760706</v>
      </c>
    </row>
    <row r="122" spans="1:14" x14ac:dyDescent="0.25">
      <c r="A122" s="22" t="s">
        <v>159</v>
      </c>
      <c r="B122" s="12">
        <f t="shared" ref="B122:H122" si="31">SUM(B118:B121)</f>
        <v>0</v>
      </c>
      <c r="C122" s="5">
        <f t="shared" si="31"/>
        <v>0</v>
      </c>
      <c r="D122" s="5">
        <f t="shared" si="31"/>
        <v>0</v>
      </c>
      <c r="E122" s="5">
        <f t="shared" si="31"/>
        <v>0</v>
      </c>
      <c r="F122" s="5">
        <f t="shared" si="31"/>
        <v>29123</v>
      </c>
      <c r="G122" s="5">
        <f t="shared" si="31"/>
        <v>0</v>
      </c>
      <c r="H122" s="13">
        <f t="shared" si="31"/>
        <v>29123</v>
      </c>
      <c r="I122" s="12">
        <f t="shared" ref="I122:N122" si="32">SUM(I118:I121)</f>
        <v>2539103</v>
      </c>
      <c r="J122" s="5">
        <f t="shared" si="32"/>
        <v>0</v>
      </c>
      <c r="K122" s="5">
        <f t="shared" si="32"/>
        <v>0</v>
      </c>
      <c r="L122" s="5">
        <f t="shared" si="32"/>
        <v>0</v>
      </c>
      <c r="M122" s="5">
        <f t="shared" si="32"/>
        <v>133330</v>
      </c>
      <c r="N122" s="13">
        <f t="shared" si="32"/>
        <v>2672433</v>
      </c>
    </row>
    <row r="123" spans="1:14" x14ac:dyDescent="0.25">
      <c r="A123" s="24"/>
      <c r="B123" s="32"/>
      <c r="C123" s="33"/>
      <c r="D123" s="33"/>
      <c r="E123" s="33"/>
      <c r="F123" s="33"/>
      <c r="G123" s="33"/>
      <c r="H123" s="34"/>
      <c r="I123" s="32"/>
      <c r="J123" s="33"/>
      <c r="K123" s="33"/>
      <c r="L123" s="33"/>
      <c r="M123" s="33"/>
      <c r="N123" s="34"/>
    </row>
    <row r="124" spans="1:14" x14ac:dyDescent="0.25">
      <c r="A124" s="22" t="s">
        <v>179</v>
      </c>
      <c r="B124" s="32"/>
      <c r="C124" s="33"/>
      <c r="D124" s="33"/>
      <c r="E124" s="33"/>
      <c r="F124" s="33"/>
      <c r="G124" s="33"/>
      <c r="H124" s="34"/>
      <c r="I124" s="32"/>
      <c r="J124" s="33"/>
      <c r="K124" s="33"/>
      <c r="L124" s="33"/>
      <c r="M124" s="33"/>
      <c r="N124" s="34"/>
    </row>
    <row r="125" spans="1:14" x14ac:dyDescent="0.25">
      <c r="A125" s="25" t="s">
        <v>149</v>
      </c>
      <c r="B125" s="14">
        <v>0</v>
      </c>
      <c r="C125" s="6">
        <v>0</v>
      </c>
      <c r="D125" s="6">
        <v>0</v>
      </c>
      <c r="E125" s="6">
        <v>0</v>
      </c>
      <c r="F125" s="6">
        <v>423022</v>
      </c>
      <c r="G125" s="6">
        <v>0</v>
      </c>
      <c r="H125" s="15">
        <v>423022</v>
      </c>
      <c r="I125" s="14">
        <v>580122</v>
      </c>
      <c r="J125" s="6">
        <v>0</v>
      </c>
      <c r="K125" s="6">
        <v>0</v>
      </c>
      <c r="L125" s="6">
        <v>0</v>
      </c>
      <c r="M125" s="6">
        <v>81829</v>
      </c>
      <c r="N125" s="15">
        <v>661951</v>
      </c>
    </row>
    <row r="126" spans="1:14" x14ac:dyDescent="0.25">
      <c r="A126" s="25" t="s">
        <v>150</v>
      </c>
      <c r="B126" s="14">
        <v>0</v>
      </c>
      <c r="C126" s="6">
        <v>0</v>
      </c>
      <c r="D126" s="6">
        <v>0</v>
      </c>
      <c r="E126" s="6">
        <v>0</v>
      </c>
      <c r="F126" s="6">
        <v>15177</v>
      </c>
      <c r="G126" s="6">
        <v>0</v>
      </c>
      <c r="H126" s="15">
        <v>15177</v>
      </c>
      <c r="I126" s="14">
        <v>579473</v>
      </c>
      <c r="J126" s="6">
        <v>0</v>
      </c>
      <c r="K126" s="6">
        <v>0</v>
      </c>
      <c r="L126" s="6">
        <v>0</v>
      </c>
      <c r="M126" s="6">
        <v>83789</v>
      </c>
      <c r="N126" s="15">
        <v>663262</v>
      </c>
    </row>
    <row r="127" spans="1:14" x14ac:dyDescent="0.25">
      <c r="A127" s="25" t="s">
        <v>151</v>
      </c>
      <c r="B127" s="14">
        <v>0</v>
      </c>
      <c r="C127" s="6">
        <v>0</v>
      </c>
      <c r="D127" s="6">
        <v>0</v>
      </c>
      <c r="E127" s="6">
        <v>0</v>
      </c>
      <c r="F127" s="6">
        <v>12779</v>
      </c>
      <c r="G127" s="6">
        <v>0</v>
      </c>
      <c r="H127" s="15">
        <v>12779</v>
      </c>
      <c r="I127" s="14">
        <v>617931</v>
      </c>
      <c r="J127" s="6">
        <v>0</v>
      </c>
      <c r="K127" s="6">
        <v>0</v>
      </c>
      <c r="L127" s="6">
        <v>0</v>
      </c>
      <c r="M127" s="6">
        <v>86131</v>
      </c>
      <c r="N127" s="15">
        <v>704062</v>
      </c>
    </row>
    <row r="128" spans="1:14" x14ac:dyDescent="0.25">
      <c r="A128" s="25" t="s">
        <v>152</v>
      </c>
      <c r="B128" s="14">
        <v>0</v>
      </c>
      <c r="C128" s="6">
        <v>0</v>
      </c>
      <c r="D128" s="6">
        <v>0</v>
      </c>
      <c r="E128" s="6">
        <v>0</v>
      </c>
      <c r="F128" s="6">
        <v>14293</v>
      </c>
      <c r="G128" s="6">
        <v>0</v>
      </c>
      <c r="H128" s="15">
        <v>14293</v>
      </c>
      <c r="I128" s="14">
        <v>620741</v>
      </c>
      <c r="J128" s="6">
        <v>0</v>
      </c>
      <c r="K128" s="6">
        <v>0</v>
      </c>
      <c r="L128" s="6">
        <v>0</v>
      </c>
      <c r="M128" s="6">
        <v>90418</v>
      </c>
      <c r="N128" s="15">
        <v>711159</v>
      </c>
    </row>
    <row r="129" spans="1:14" x14ac:dyDescent="0.25">
      <c r="A129" s="22" t="s">
        <v>159</v>
      </c>
      <c r="B129" s="12">
        <f t="shared" ref="B129:H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465271</v>
      </c>
      <c r="G129" s="5">
        <f t="shared" si="33"/>
        <v>0</v>
      </c>
      <c r="H129" s="13">
        <f t="shared" si="33"/>
        <v>465271</v>
      </c>
      <c r="I129" s="12">
        <f t="shared" ref="I129:N129" si="34">SUM(I125:I128)</f>
        <v>2398267</v>
      </c>
      <c r="J129" s="5">
        <f t="shared" si="34"/>
        <v>0</v>
      </c>
      <c r="K129" s="5">
        <f t="shared" si="34"/>
        <v>0</v>
      </c>
      <c r="L129" s="5">
        <f t="shared" si="34"/>
        <v>0</v>
      </c>
      <c r="M129" s="5">
        <f t="shared" si="34"/>
        <v>342167</v>
      </c>
      <c r="N129" s="13">
        <f t="shared" si="34"/>
        <v>2740434</v>
      </c>
    </row>
    <row r="130" spans="1:14" x14ac:dyDescent="0.25">
      <c r="A130" s="24"/>
      <c r="B130" s="32"/>
      <c r="C130" s="33"/>
      <c r="D130" s="33"/>
      <c r="E130" s="33"/>
      <c r="F130" s="33"/>
      <c r="G130" s="33"/>
      <c r="H130" s="34"/>
      <c r="I130" s="32"/>
      <c r="J130" s="33"/>
      <c r="K130" s="33"/>
      <c r="L130" s="33"/>
      <c r="M130" s="33"/>
      <c r="N130" s="34"/>
    </row>
    <row r="131" spans="1:14" x14ac:dyDescent="0.25">
      <c r="A131" s="22" t="s">
        <v>180</v>
      </c>
      <c r="B131" s="32"/>
      <c r="C131" s="33"/>
      <c r="D131" s="33"/>
      <c r="E131" s="33"/>
      <c r="F131" s="33"/>
      <c r="G131" s="33"/>
      <c r="H131" s="34"/>
      <c r="I131" s="32"/>
      <c r="J131" s="33"/>
      <c r="K131" s="33"/>
      <c r="L131" s="33"/>
      <c r="M131" s="33"/>
      <c r="N131" s="34"/>
    </row>
    <row r="132" spans="1:14" x14ac:dyDescent="0.25">
      <c r="A132" s="25" t="s">
        <v>149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15" t="s">
        <v>194</v>
      </c>
      <c r="I132" s="14" t="s">
        <v>194</v>
      </c>
      <c r="J132" s="6" t="s">
        <v>194</v>
      </c>
      <c r="K132" s="6" t="s">
        <v>194</v>
      </c>
      <c r="L132" s="6" t="s">
        <v>194</v>
      </c>
      <c r="M132" s="6" t="s">
        <v>194</v>
      </c>
      <c r="N132" s="15" t="s">
        <v>194</v>
      </c>
    </row>
    <row r="133" spans="1:14" x14ac:dyDescent="0.25">
      <c r="A133" s="25" t="s">
        <v>150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15" t="s">
        <v>194</v>
      </c>
      <c r="I133" s="14" t="s">
        <v>194</v>
      </c>
      <c r="J133" s="6" t="s">
        <v>194</v>
      </c>
      <c r="K133" s="6" t="s">
        <v>194</v>
      </c>
      <c r="L133" s="6" t="s">
        <v>194</v>
      </c>
      <c r="M133" s="6" t="s">
        <v>194</v>
      </c>
      <c r="N133" s="15" t="s">
        <v>194</v>
      </c>
    </row>
    <row r="134" spans="1:14" x14ac:dyDescent="0.25">
      <c r="A134" s="25" t="s">
        <v>151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6" t="s">
        <v>194</v>
      </c>
      <c r="L134" s="6" t="s">
        <v>194</v>
      </c>
      <c r="M134" s="6" t="s">
        <v>194</v>
      </c>
      <c r="N134" s="15" t="s">
        <v>194</v>
      </c>
    </row>
    <row r="135" spans="1:14" x14ac:dyDescent="0.25">
      <c r="A135" s="25" t="s">
        <v>152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6" t="s">
        <v>194</v>
      </c>
      <c r="L135" s="6" t="s">
        <v>194</v>
      </c>
      <c r="M135" s="6" t="s">
        <v>194</v>
      </c>
      <c r="N135" s="15" t="s">
        <v>194</v>
      </c>
    </row>
    <row r="136" spans="1:14" x14ac:dyDescent="0.25">
      <c r="A136" s="22" t="s">
        <v>159</v>
      </c>
      <c r="B136" s="12">
        <f t="shared" ref="B136:H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13">
        <f t="shared" si="35"/>
        <v>0</v>
      </c>
      <c r="I136" s="12">
        <f t="shared" ref="I136:N136" si="36">SUM(I132:I135)</f>
        <v>0</v>
      </c>
      <c r="J136" s="5">
        <f t="shared" si="36"/>
        <v>0</v>
      </c>
      <c r="K136" s="5">
        <f t="shared" si="36"/>
        <v>0</v>
      </c>
      <c r="L136" s="5">
        <f t="shared" si="36"/>
        <v>0</v>
      </c>
      <c r="M136" s="5">
        <f t="shared" si="36"/>
        <v>0</v>
      </c>
      <c r="N136" s="13">
        <f t="shared" si="36"/>
        <v>0</v>
      </c>
    </row>
    <row r="137" spans="1:14" x14ac:dyDescent="0.25">
      <c r="A137" s="24"/>
      <c r="B137" s="32"/>
      <c r="C137" s="33"/>
      <c r="D137" s="33"/>
      <c r="E137" s="33"/>
      <c r="F137" s="33"/>
      <c r="G137" s="33"/>
      <c r="H137" s="34"/>
      <c r="I137" s="32"/>
      <c r="J137" s="33"/>
      <c r="K137" s="33"/>
      <c r="L137" s="33"/>
      <c r="M137" s="33"/>
      <c r="N137" s="34"/>
    </row>
    <row r="138" spans="1:14" x14ac:dyDescent="0.25">
      <c r="A138" s="22" t="s">
        <v>181</v>
      </c>
      <c r="B138" s="32"/>
      <c r="C138" s="33"/>
      <c r="D138" s="33"/>
      <c r="E138" s="33"/>
      <c r="F138" s="33"/>
      <c r="G138" s="33"/>
      <c r="H138" s="34"/>
      <c r="I138" s="32"/>
      <c r="J138" s="33"/>
      <c r="K138" s="33"/>
      <c r="L138" s="33"/>
      <c r="M138" s="33"/>
      <c r="N138" s="34"/>
    </row>
    <row r="139" spans="1:14" x14ac:dyDescent="0.25">
      <c r="A139" s="25" t="s">
        <v>149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15">
        <v>0</v>
      </c>
      <c r="I139" s="14">
        <v>0</v>
      </c>
      <c r="J139" s="6">
        <v>0</v>
      </c>
      <c r="K139" s="6">
        <v>0</v>
      </c>
      <c r="L139" s="6">
        <v>0</v>
      </c>
      <c r="M139" s="6">
        <v>0</v>
      </c>
      <c r="N139" s="15">
        <v>0</v>
      </c>
    </row>
    <row r="140" spans="1:14" x14ac:dyDescent="0.25">
      <c r="A140" s="25" t="s">
        <v>150</v>
      </c>
      <c r="B140" s="14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15">
        <v>0</v>
      </c>
      <c r="I140" s="14">
        <v>0</v>
      </c>
      <c r="J140" s="6">
        <v>0</v>
      </c>
      <c r="K140" s="6">
        <v>0</v>
      </c>
      <c r="L140" s="6">
        <v>0</v>
      </c>
      <c r="M140" s="6">
        <v>0</v>
      </c>
      <c r="N140" s="15">
        <v>0</v>
      </c>
    </row>
    <row r="141" spans="1:14" x14ac:dyDescent="0.25">
      <c r="A141" s="25" t="s">
        <v>151</v>
      </c>
      <c r="B141" s="14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15">
        <v>0</v>
      </c>
      <c r="I141" s="14">
        <v>0</v>
      </c>
      <c r="J141" s="6">
        <v>0</v>
      </c>
      <c r="K141" s="6">
        <v>0</v>
      </c>
      <c r="L141" s="6">
        <v>0</v>
      </c>
      <c r="M141" s="6">
        <v>0</v>
      </c>
      <c r="N141" s="15">
        <v>0</v>
      </c>
    </row>
    <row r="142" spans="1:14" x14ac:dyDescent="0.25">
      <c r="A142" s="25" t="s">
        <v>152</v>
      </c>
      <c r="B142" s="14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15">
        <v>0</v>
      </c>
      <c r="I142" s="14">
        <v>0</v>
      </c>
      <c r="J142" s="6">
        <v>0</v>
      </c>
      <c r="K142" s="6">
        <v>0</v>
      </c>
      <c r="L142" s="6">
        <v>0</v>
      </c>
      <c r="M142" s="6">
        <v>0</v>
      </c>
      <c r="N142" s="15">
        <v>0</v>
      </c>
    </row>
    <row r="143" spans="1:14" x14ac:dyDescent="0.25">
      <c r="A143" s="22" t="s">
        <v>159</v>
      </c>
      <c r="B143" s="12">
        <f t="shared" ref="B143:H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13">
        <f t="shared" si="37"/>
        <v>0</v>
      </c>
      <c r="I143" s="12">
        <f t="shared" ref="I143:N143" si="38">SUM(I139:I142)</f>
        <v>0</v>
      </c>
      <c r="J143" s="5">
        <f t="shared" si="38"/>
        <v>0</v>
      </c>
      <c r="K143" s="5">
        <f t="shared" si="38"/>
        <v>0</v>
      </c>
      <c r="L143" s="5">
        <f t="shared" si="38"/>
        <v>0</v>
      </c>
      <c r="M143" s="5">
        <f t="shared" si="38"/>
        <v>0</v>
      </c>
      <c r="N143" s="13">
        <f t="shared" si="38"/>
        <v>0</v>
      </c>
    </row>
    <row r="144" spans="1:14" x14ac:dyDescent="0.25">
      <c r="A144" s="24"/>
      <c r="B144" s="32"/>
      <c r="C144" s="33"/>
      <c r="D144" s="33"/>
      <c r="E144" s="33"/>
      <c r="F144" s="33"/>
      <c r="G144" s="33"/>
      <c r="H144" s="34"/>
      <c r="I144" s="32"/>
      <c r="J144" s="33"/>
      <c r="K144" s="33"/>
      <c r="L144" s="33"/>
      <c r="M144" s="33"/>
      <c r="N144" s="34"/>
    </row>
    <row r="145" spans="1:14" x14ac:dyDescent="0.25">
      <c r="A145" s="22" t="s">
        <v>182</v>
      </c>
      <c r="B145" s="32"/>
      <c r="C145" s="33"/>
      <c r="D145" s="33"/>
      <c r="E145" s="33"/>
      <c r="F145" s="33"/>
      <c r="G145" s="33"/>
      <c r="H145" s="34"/>
      <c r="I145" s="32"/>
      <c r="J145" s="33"/>
      <c r="K145" s="33"/>
      <c r="L145" s="33"/>
      <c r="M145" s="33"/>
      <c r="N145" s="34"/>
    </row>
    <row r="146" spans="1:14" x14ac:dyDescent="0.25">
      <c r="A146" s="25" t="s">
        <v>149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15">
        <v>0</v>
      </c>
      <c r="I146" s="14">
        <v>0</v>
      </c>
      <c r="J146" s="6">
        <v>0</v>
      </c>
      <c r="K146" s="6">
        <v>0</v>
      </c>
      <c r="L146" s="6">
        <v>0</v>
      </c>
      <c r="M146" s="6">
        <v>0</v>
      </c>
      <c r="N146" s="15">
        <v>0</v>
      </c>
    </row>
    <row r="147" spans="1:14" x14ac:dyDescent="0.25">
      <c r="A147" s="25" t="s">
        <v>150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15">
        <v>0</v>
      </c>
      <c r="I147" s="14">
        <v>0</v>
      </c>
      <c r="J147" s="6">
        <v>0</v>
      </c>
      <c r="K147" s="6">
        <v>0</v>
      </c>
      <c r="L147" s="6">
        <v>0</v>
      </c>
      <c r="M147" s="6">
        <v>0</v>
      </c>
      <c r="N147" s="15">
        <v>0</v>
      </c>
    </row>
    <row r="148" spans="1:14" x14ac:dyDescent="0.25">
      <c r="A148" s="25" t="s">
        <v>151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15">
        <v>0</v>
      </c>
      <c r="I148" s="14">
        <v>0</v>
      </c>
      <c r="J148" s="6">
        <v>0</v>
      </c>
      <c r="K148" s="6">
        <v>0</v>
      </c>
      <c r="L148" s="6">
        <v>0</v>
      </c>
      <c r="M148" s="6">
        <v>0</v>
      </c>
      <c r="N148" s="15">
        <v>0</v>
      </c>
    </row>
    <row r="149" spans="1:14" x14ac:dyDescent="0.25">
      <c r="A149" s="25" t="s">
        <v>152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15">
        <v>0</v>
      </c>
      <c r="I149" s="14">
        <v>0</v>
      </c>
      <c r="J149" s="6">
        <v>0</v>
      </c>
      <c r="K149" s="6">
        <v>0</v>
      </c>
      <c r="L149" s="6">
        <v>0</v>
      </c>
      <c r="M149" s="6">
        <v>0</v>
      </c>
      <c r="N149" s="15">
        <v>0</v>
      </c>
    </row>
    <row r="150" spans="1:14" x14ac:dyDescent="0.25">
      <c r="A150" s="22" t="s">
        <v>159</v>
      </c>
      <c r="B150" s="12">
        <f t="shared" ref="B150:H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13">
        <f t="shared" si="39"/>
        <v>0</v>
      </c>
      <c r="I150" s="12">
        <f t="shared" ref="I150:N150" si="40">SUM(I146:I149)</f>
        <v>0</v>
      </c>
      <c r="J150" s="5">
        <f t="shared" si="40"/>
        <v>0</v>
      </c>
      <c r="K150" s="5">
        <f t="shared" si="40"/>
        <v>0</v>
      </c>
      <c r="L150" s="5">
        <f t="shared" si="40"/>
        <v>0</v>
      </c>
      <c r="M150" s="5">
        <f t="shared" si="40"/>
        <v>0</v>
      </c>
      <c r="N150" s="13">
        <f t="shared" si="40"/>
        <v>0</v>
      </c>
    </row>
    <row r="151" spans="1:14" x14ac:dyDescent="0.25">
      <c r="A151" s="24"/>
      <c r="B151" s="32"/>
      <c r="C151" s="33"/>
      <c r="D151" s="33"/>
      <c r="E151" s="33"/>
      <c r="F151" s="33"/>
      <c r="G151" s="33"/>
      <c r="H151" s="34"/>
      <c r="I151" s="32"/>
      <c r="J151" s="33"/>
      <c r="K151" s="33"/>
      <c r="L151" s="33"/>
      <c r="M151" s="33"/>
      <c r="N151" s="34"/>
    </row>
    <row r="152" spans="1:14" x14ac:dyDescent="0.25">
      <c r="A152" s="22" t="s">
        <v>183</v>
      </c>
      <c r="B152" s="32"/>
      <c r="C152" s="33"/>
      <c r="D152" s="33"/>
      <c r="E152" s="33"/>
      <c r="F152" s="33"/>
      <c r="G152" s="33"/>
      <c r="H152" s="34"/>
      <c r="I152" s="32"/>
      <c r="J152" s="33"/>
      <c r="K152" s="33"/>
      <c r="L152" s="33"/>
      <c r="M152" s="33"/>
      <c r="N152" s="34"/>
    </row>
    <row r="153" spans="1:14" x14ac:dyDescent="0.25">
      <c r="A153" s="25" t="s">
        <v>149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15">
        <v>0</v>
      </c>
      <c r="I153" s="14">
        <v>0</v>
      </c>
      <c r="J153" s="6">
        <v>0</v>
      </c>
      <c r="K153" s="6">
        <v>0</v>
      </c>
      <c r="L153" s="6">
        <v>0</v>
      </c>
      <c r="M153" s="6">
        <v>0</v>
      </c>
      <c r="N153" s="15">
        <v>0</v>
      </c>
    </row>
    <row r="154" spans="1:14" x14ac:dyDescent="0.25">
      <c r="A154" s="25" t="s">
        <v>150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15">
        <v>0</v>
      </c>
      <c r="I154" s="14">
        <v>0</v>
      </c>
      <c r="J154" s="6">
        <v>0</v>
      </c>
      <c r="K154" s="6">
        <v>0</v>
      </c>
      <c r="L154" s="6">
        <v>0</v>
      </c>
      <c r="M154" s="6">
        <v>0</v>
      </c>
      <c r="N154" s="15">
        <v>0</v>
      </c>
    </row>
    <row r="155" spans="1:14" x14ac:dyDescent="0.25">
      <c r="A155" s="25" t="s">
        <v>151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15">
        <v>0</v>
      </c>
      <c r="I155" s="14">
        <v>0</v>
      </c>
      <c r="J155" s="6">
        <v>0</v>
      </c>
      <c r="K155" s="6">
        <v>0</v>
      </c>
      <c r="L155" s="6">
        <v>0</v>
      </c>
      <c r="M155" s="6">
        <v>0</v>
      </c>
      <c r="N155" s="15">
        <v>0</v>
      </c>
    </row>
    <row r="156" spans="1:14" x14ac:dyDescent="0.25">
      <c r="A156" s="25" t="s">
        <v>152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15">
        <v>0</v>
      </c>
      <c r="I156" s="14">
        <v>0</v>
      </c>
      <c r="J156" s="6">
        <v>0</v>
      </c>
      <c r="K156" s="6">
        <v>0</v>
      </c>
      <c r="L156" s="6">
        <v>0</v>
      </c>
      <c r="M156" s="6">
        <v>0</v>
      </c>
      <c r="N156" s="15">
        <v>0</v>
      </c>
    </row>
    <row r="157" spans="1:14" x14ac:dyDescent="0.25">
      <c r="A157" s="22" t="s">
        <v>159</v>
      </c>
      <c r="B157" s="12">
        <f t="shared" ref="B157:H157" si="41">SUM(B153:B156)</f>
        <v>0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13">
        <f t="shared" si="41"/>
        <v>0</v>
      </c>
      <c r="I157" s="12">
        <f t="shared" ref="I157:N157" si="42">SUM(I153:I156)</f>
        <v>0</v>
      </c>
      <c r="J157" s="5">
        <f t="shared" si="42"/>
        <v>0</v>
      </c>
      <c r="K157" s="5">
        <f t="shared" si="42"/>
        <v>0</v>
      </c>
      <c r="L157" s="5">
        <f t="shared" si="42"/>
        <v>0</v>
      </c>
      <c r="M157" s="5">
        <f t="shared" si="42"/>
        <v>0</v>
      </c>
      <c r="N157" s="13">
        <f t="shared" si="42"/>
        <v>0</v>
      </c>
    </row>
    <row r="158" spans="1:14" x14ac:dyDescent="0.25">
      <c r="A158" s="24"/>
      <c r="B158" s="32"/>
      <c r="C158" s="33"/>
      <c r="D158" s="33"/>
      <c r="E158" s="33"/>
      <c r="F158" s="33"/>
      <c r="G158" s="33"/>
      <c r="H158" s="34"/>
      <c r="I158" s="32"/>
      <c r="J158" s="33"/>
      <c r="K158" s="33"/>
      <c r="L158" s="33"/>
      <c r="M158" s="33"/>
      <c r="N158" s="34"/>
    </row>
    <row r="159" spans="1:14" x14ac:dyDescent="0.25">
      <c r="A159" s="22" t="s">
        <v>184</v>
      </c>
      <c r="B159" s="32"/>
      <c r="C159" s="33"/>
      <c r="D159" s="33"/>
      <c r="E159" s="33"/>
      <c r="F159" s="33"/>
      <c r="G159" s="33"/>
      <c r="H159" s="34"/>
      <c r="I159" s="32"/>
      <c r="J159" s="33"/>
      <c r="K159" s="33"/>
      <c r="L159" s="33"/>
      <c r="M159" s="33"/>
      <c r="N159" s="34"/>
    </row>
    <row r="160" spans="1:14" x14ac:dyDescent="0.25">
      <c r="A160" s="25" t="s">
        <v>149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15">
        <v>0</v>
      </c>
      <c r="I160" s="14">
        <v>0</v>
      </c>
      <c r="J160" s="6">
        <v>0</v>
      </c>
      <c r="K160" s="6">
        <v>0</v>
      </c>
      <c r="L160" s="6">
        <v>0</v>
      </c>
      <c r="M160" s="6">
        <v>0</v>
      </c>
      <c r="N160" s="15">
        <v>0</v>
      </c>
    </row>
    <row r="161" spans="1:14" x14ac:dyDescent="0.25">
      <c r="A161" s="25" t="s">
        <v>150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15">
        <v>0</v>
      </c>
      <c r="I161" s="14">
        <v>0</v>
      </c>
      <c r="J161" s="6">
        <v>0</v>
      </c>
      <c r="K161" s="6">
        <v>0</v>
      </c>
      <c r="L161" s="6">
        <v>0</v>
      </c>
      <c r="M161" s="6">
        <v>0</v>
      </c>
      <c r="N161" s="15">
        <v>0</v>
      </c>
    </row>
    <row r="162" spans="1:14" x14ac:dyDescent="0.25">
      <c r="A162" s="25" t="s">
        <v>151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15">
        <v>0</v>
      </c>
      <c r="I162" s="14">
        <v>0</v>
      </c>
      <c r="J162" s="6">
        <v>0</v>
      </c>
      <c r="K162" s="6">
        <v>0</v>
      </c>
      <c r="L162" s="6">
        <v>0</v>
      </c>
      <c r="M162" s="6">
        <v>0</v>
      </c>
      <c r="N162" s="15">
        <v>0</v>
      </c>
    </row>
    <row r="163" spans="1:14" x14ac:dyDescent="0.25">
      <c r="A163" s="25" t="s">
        <v>152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15">
        <v>0</v>
      </c>
      <c r="I163" s="14">
        <v>0</v>
      </c>
      <c r="J163" s="6">
        <v>0</v>
      </c>
      <c r="K163" s="6">
        <v>0</v>
      </c>
      <c r="L163" s="6">
        <v>0</v>
      </c>
      <c r="M163" s="6">
        <v>0</v>
      </c>
      <c r="N163" s="15">
        <v>0</v>
      </c>
    </row>
    <row r="164" spans="1:14" x14ac:dyDescent="0.25">
      <c r="A164" s="22" t="s">
        <v>159</v>
      </c>
      <c r="B164" s="12">
        <f t="shared" ref="B164:H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13">
        <f t="shared" si="43"/>
        <v>0</v>
      </c>
      <c r="I164" s="12">
        <f t="shared" ref="I164:N164" si="44">SUM(I160:I163)</f>
        <v>0</v>
      </c>
      <c r="J164" s="5">
        <f t="shared" si="44"/>
        <v>0</v>
      </c>
      <c r="K164" s="5">
        <f t="shared" si="44"/>
        <v>0</v>
      </c>
      <c r="L164" s="5">
        <f t="shared" si="44"/>
        <v>0</v>
      </c>
      <c r="M164" s="5">
        <f t="shared" si="44"/>
        <v>0</v>
      </c>
      <c r="N164" s="13">
        <f t="shared" si="44"/>
        <v>0</v>
      </c>
    </row>
    <row r="165" spans="1:14" x14ac:dyDescent="0.25">
      <c r="A165" s="24"/>
      <c r="B165" s="32"/>
      <c r="C165" s="33"/>
      <c r="D165" s="33"/>
      <c r="E165" s="33"/>
      <c r="F165" s="33"/>
      <c r="G165" s="33"/>
      <c r="H165" s="34"/>
      <c r="I165" s="32"/>
      <c r="J165" s="33"/>
      <c r="K165" s="33"/>
      <c r="L165" s="33"/>
      <c r="M165" s="33"/>
      <c r="N165" s="34"/>
    </row>
    <row r="166" spans="1:14" x14ac:dyDescent="0.25">
      <c r="A166" s="22" t="s">
        <v>185</v>
      </c>
      <c r="B166" s="32"/>
      <c r="C166" s="33"/>
      <c r="D166" s="33"/>
      <c r="E166" s="33"/>
      <c r="F166" s="33"/>
      <c r="G166" s="33"/>
      <c r="H166" s="34"/>
      <c r="I166" s="32"/>
      <c r="J166" s="33"/>
      <c r="K166" s="33"/>
      <c r="L166" s="33"/>
      <c r="M166" s="33"/>
      <c r="N166" s="34"/>
    </row>
    <row r="167" spans="1:14" x14ac:dyDescent="0.25">
      <c r="A167" s="25" t="s">
        <v>149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15">
        <v>0</v>
      </c>
      <c r="I167" s="14">
        <v>0</v>
      </c>
      <c r="J167" s="6">
        <v>0</v>
      </c>
      <c r="K167" s="6">
        <v>0</v>
      </c>
      <c r="L167" s="6">
        <v>13710.9</v>
      </c>
      <c r="M167" s="6">
        <v>0</v>
      </c>
      <c r="N167" s="15">
        <v>13710.9</v>
      </c>
    </row>
    <row r="168" spans="1:14" x14ac:dyDescent="0.25">
      <c r="A168" s="25" t="s">
        <v>150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15">
        <v>0</v>
      </c>
      <c r="I168" s="14">
        <v>0</v>
      </c>
      <c r="J168" s="6">
        <v>0</v>
      </c>
      <c r="K168" s="6">
        <v>0</v>
      </c>
      <c r="L168" s="6">
        <v>0</v>
      </c>
      <c r="M168" s="6">
        <v>0</v>
      </c>
      <c r="N168" s="15">
        <v>0</v>
      </c>
    </row>
    <row r="169" spans="1:14" x14ac:dyDescent="0.25">
      <c r="A169" s="25" t="s">
        <v>151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15">
        <v>0</v>
      </c>
      <c r="I169" s="14">
        <v>0</v>
      </c>
      <c r="J169" s="6">
        <v>0</v>
      </c>
      <c r="K169" s="6">
        <v>0</v>
      </c>
      <c r="L169" s="6">
        <v>0</v>
      </c>
      <c r="M169" s="6">
        <v>0</v>
      </c>
      <c r="N169" s="15">
        <v>0</v>
      </c>
    </row>
    <row r="170" spans="1:14" x14ac:dyDescent="0.25">
      <c r="A170" s="25" t="s">
        <v>152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15">
        <v>0</v>
      </c>
      <c r="I170" s="14">
        <v>0</v>
      </c>
      <c r="J170" s="6">
        <v>0</v>
      </c>
      <c r="K170" s="6">
        <v>0</v>
      </c>
      <c r="L170" s="6">
        <v>0</v>
      </c>
      <c r="M170" s="6">
        <v>0</v>
      </c>
      <c r="N170" s="15">
        <v>0</v>
      </c>
    </row>
    <row r="171" spans="1:14" x14ac:dyDescent="0.25">
      <c r="A171" s="22" t="s">
        <v>159</v>
      </c>
      <c r="B171" s="12">
        <f t="shared" ref="B171:N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13">
        <f t="shared" si="45"/>
        <v>0</v>
      </c>
      <c r="I171" s="12">
        <f t="shared" si="45"/>
        <v>0</v>
      </c>
      <c r="J171" s="5">
        <f t="shared" si="45"/>
        <v>0</v>
      </c>
      <c r="K171" s="5">
        <f t="shared" si="45"/>
        <v>0</v>
      </c>
      <c r="L171" s="5">
        <f t="shared" si="45"/>
        <v>13710.9</v>
      </c>
      <c r="M171" s="5">
        <f t="shared" si="45"/>
        <v>0</v>
      </c>
      <c r="N171" s="13">
        <f t="shared" si="45"/>
        <v>13710.9</v>
      </c>
    </row>
    <row r="172" spans="1:14" x14ac:dyDescent="0.25">
      <c r="A172" s="24"/>
      <c r="B172" s="32"/>
      <c r="C172" s="33"/>
      <c r="D172" s="33"/>
      <c r="E172" s="33"/>
      <c r="F172" s="33"/>
      <c r="G172" s="33"/>
      <c r="H172" s="34"/>
      <c r="I172" s="32"/>
      <c r="J172" s="33"/>
      <c r="K172" s="33"/>
      <c r="L172" s="33"/>
      <c r="M172" s="33"/>
      <c r="N172" s="34"/>
    </row>
    <row r="173" spans="1:14" x14ac:dyDescent="0.25">
      <c r="A173" s="22" t="s">
        <v>186</v>
      </c>
      <c r="B173" s="32"/>
      <c r="C173" s="33"/>
      <c r="D173" s="33"/>
      <c r="E173" s="33"/>
      <c r="F173" s="33"/>
      <c r="G173" s="33"/>
      <c r="H173" s="34"/>
      <c r="I173" s="32"/>
      <c r="J173" s="33"/>
      <c r="K173" s="33"/>
      <c r="L173" s="33"/>
      <c r="M173" s="33"/>
      <c r="N173" s="34"/>
    </row>
    <row r="174" spans="1:14" x14ac:dyDescent="0.25">
      <c r="A174" s="25" t="s">
        <v>149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15">
        <v>0</v>
      </c>
      <c r="I174" s="14">
        <v>0</v>
      </c>
      <c r="J174" s="6">
        <v>0</v>
      </c>
      <c r="K174" s="6">
        <v>0</v>
      </c>
      <c r="L174" s="6">
        <v>0</v>
      </c>
      <c r="M174" s="6">
        <v>0</v>
      </c>
      <c r="N174" s="15">
        <v>0</v>
      </c>
    </row>
    <row r="175" spans="1:14" x14ac:dyDescent="0.25">
      <c r="A175" s="25" t="s">
        <v>150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15">
        <v>0</v>
      </c>
      <c r="I175" s="14">
        <v>0</v>
      </c>
      <c r="J175" s="6">
        <v>0</v>
      </c>
      <c r="K175" s="6">
        <v>0</v>
      </c>
      <c r="L175" s="6">
        <v>0</v>
      </c>
      <c r="M175" s="6">
        <v>0</v>
      </c>
      <c r="N175" s="15">
        <v>0</v>
      </c>
    </row>
    <row r="176" spans="1:14" x14ac:dyDescent="0.25">
      <c r="A176" s="25" t="s">
        <v>151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15">
        <v>0</v>
      </c>
      <c r="I176" s="14">
        <v>0</v>
      </c>
      <c r="J176" s="6">
        <v>0</v>
      </c>
      <c r="K176" s="6">
        <v>0</v>
      </c>
      <c r="L176" s="6">
        <v>0</v>
      </c>
      <c r="M176" s="6">
        <v>0</v>
      </c>
      <c r="N176" s="15">
        <v>0</v>
      </c>
    </row>
    <row r="177" spans="1:14" x14ac:dyDescent="0.25">
      <c r="A177" s="25" t="s">
        <v>152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15">
        <v>0</v>
      </c>
      <c r="I177" s="14">
        <v>0</v>
      </c>
      <c r="J177" s="6">
        <v>0</v>
      </c>
      <c r="K177" s="6">
        <v>0</v>
      </c>
      <c r="L177" s="6">
        <v>0</v>
      </c>
      <c r="M177" s="6">
        <v>0</v>
      </c>
      <c r="N177" s="15">
        <v>0</v>
      </c>
    </row>
    <row r="178" spans="1:14" x14ac:dyDescent="0.25">
      <c r="A178" s="22" t="s">
        <v>159</v>
      </c>
      <c r="B178" s="12">
        <f t="shared" ref="B178:H178" si="46">SUM(B174:B177)</f>
        <v>0</v>
      </c>
      <c r="C178" s="5">
        <f t="shared" si="46"/>
        <v>0</v>
      </c>
      <c r="D178" s="5">
        <f t="shared" si="46"/>
        <v>0</v>
      </c>
      <c r="E178" s="5">
        <f t="shared" si="46"/>
        <v>0</v>
      </c>
      <c r="F178" s="5">
        <f t="shared" si="46"/>
        <v>0</v>
      </c>
      <c r="G178" s="5">
        <f t="shared" si="46"/>
        <v>0</v>
      </c>
      <c r="H178" s="13">
        <f t="shared" si="46"/>
        <v>0</v>
      </c>
      <c r="I178" s="12">
        <f t="shared" ref="I178:N178" si="47">SUM(I174:I177)</f>
        <v>0</v>
      </c>
      <c r="J178" s="5">
        <f t="shared" si="47"/>
        <v>0</v>
      </c>
      <c r="K178" s="5">
        <f t="shared" si="47"/>
        <v>0</v>
      </c>
      <c r="L178" s="5">
        <f t="shared" si="47"/>
        <v>0</v>
      </c>
      <c r="M178" s="5">
        <f t="shared" si="47"/>
        <v>0</v>
      </c>
      <c r="N178" s="13">
        <f t="shared" si="47"/>
        <v>0</v>
      </c>
    </row>
    <row r="179" spans="1:14" x14ac:dyDescent="0.25">
      <c r="A179" s="24"/>
      <c r="B179" s="32"/>
      <c r="C179" s="33"/>
      <c r="D179" s="33"/>
      <c r="E179" s="33"/>
      <c r="F179" s="33"/>
      <c r="G179" s="33"/>
      <c r="H179" s="34"/>
      <c r="I179" s="32"/>
      <c r="J179" s="33"/>
      <c r="K179" s="33"/>
      <c r="L179" s="33"/>
      <c r="M179" s="33"/>
      <c r="N179" s="34"/>
    </row>
    <row r="180" spans="1:14" x14ac:dyDescent="0.25">
      <c r="A180" s="22" t="s">
        <v>187</v>
      </c>
      <c r="B180" s="32"/>
      <c r="C180" s="33"/>
      <c r="D180" s="33"/>
      <c r="E180" s="33"/>
      <c r="F180" s="33"/>
      <c r="G180" s="33"/>
      <c r="H180" s="34"/>
      <c r="I180" s="32"/>
      <c r="J180" s="33"/>
      <c r="K180" s="33"/>
      <c r="L180" s="33"/>
      <c r="M180" s="33"/>
      <c r="N180" s="34"/>
    </row>
    <row r="181" spans="1:14" x14ac:dyDescent="0.25">
      <c r="A181" s="25" t="s">
        <v>149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15" t="s">
        <v>194</v>
      </c>
      <c r="I181" s="14" t="s">
        <v>194</v>
      </c>
      <c r="J181" s="6" t="s">
        <v>194</v>
      </c>
      <c r="K181" s="6" t="s">
        <v>194</v>
      </c>
      <c r="L181" s="6" t="s">
        <v>194</v>
      </c>
      <c r="M181" s="6" t="s">
        <v>194</v>
      </c>
      <c r="N181" s="15" t="s">
        <v>194</v>
      </c>
    </row>
    <row r="182" spans="1:14" x14ac:dyDescent="0.25">
      <c r="A182" s="25" t="s">
        <v>150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15" t="s">
        <v>194</v>
      </c>
      <c r="I182" s="14" t="s">
        <v>194</v>
      </c>
      <c r="J182" s="6" t="s">
        <v>194</v>
      </c>
      <c r="K182" s="6" t="s">
        <v>194</v>
      </c>
      <c r="L182" s="6" t="s">
        <v>194</v>
      </c>
      <c r="M182" s="6" t="s">
        <v>194</v>
      </c>
      <c r="N182" s="15" t="s">
        <v>194</v>
      </c>
    </row>
    <row r="183" spans="1:14" x14ac:dyDescent="0.25">
      <c r="A183" s="25" t="s">
        <v>151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6" t="s">
        <v>194</v>
      </c>
      <c r="L183" s="6" t="s">
        <v>194</v>
      </c>
      <c r="M183" s="6" t="s">
        <v>194</v>
      </c>
      <c r="N183" s="15" t="s">
        <v>194</v>
      </c>
    </row>
    <row r="184" spans="1:14" x14ac:dyDescent="0.25">
      <c r="A184" s="25" t="s">
        <v>152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6" t="s">
        <v>194</v>
      </c>
      <c r="L184" s="6" t="s">
        <v>194</v>
      </c>
      <c r="M184" s="6" t="s">
        <v>194</v>
      </c>
      <c r="N184" s="15" t="s">
        <v>194</v>
      </c>
    </row>
    <row r="185" spans="1:14" x14ac:dyDescent="0.25">
      <c r="A185" s="22" t="s">
        <v>159</v>
      </c>
      <c r="B185" s="12">
        <f t="shared" ref="B185:H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5">
        <f t="shared" si="48"/>
        <v>0</v>
      </c>
      <c r="H185" s="13">
        <f t="shared" si="48"/>
        <v>0</v>
      </c>
      <c r="I185" s="12">
        <f t="shared" ref="I185:N185" si="49">SUM(I181:I184)</f>
        <v>0</v>
      </c>
      <c r="J185" s="5">
        <f t="shared" si="49"/>
        <v>0</v>
      </c>
      <c r="K185" s="5">
        <f t="shared" si="49"/>
        <v>0</v>
      </c>
      <c r="L185" s="5">
        <f t="shared" si="49"/>
        <v>0</v>
      </c>
      <c r="M185" s="5">
        <f t="shared" si="49"/>
        <v>0</v>
      </c>
      <c r="N185" s="13">
        <f t="shared" si="49"/>
        <v>0</v>
      </c>
    </row>
    <row r="186" spans="1:14" x14ac:dyDescent="0.25">
      <c r="A186" s="24"/>
      <c r="B186" s="32"/>
      <c r="C186" s="33"/>
      <c r="D186" s="33"/>
      <c r="E186" s="33"/>
      <c r="F186" s="33"/>
      <c r="G186" s="33"/>
      <c r="H186" s="34"/>
      <c r="I186" s="32"/>
      <c r="J186" s="33"/>
      <c r="K186" s="33"/>
      <c r="L186" s="33"/>
      <c r="M186" s="33"/>
      <c r="N186" s="34"/>
    </row>
    <row r="187" spans="1:14" x14ac:dyDescent="0.25">
      <c r="A187" s="22" t="s">
        <v>188</v>
      </c>
      <c r="B187" s="32"/>
      <c r="C187" s="33"/>
      <c r="D187" s="33"/>
      <c r="E187" s="33"/>
      <c r="F187" s="33"/>
      <c r="G187" s="33"/>
      <c r="H187" s="34"/>
      <c r="I187" s="32"/>
      <c r="J187" s="33"/>
      <c r="K187" s="33"/>
      <c r="L187" s="33"/>
      <c r="M187" s="33"/>
      <c r="N187" s="34"/>
    </row>
    <row r="188" spans="1:14" x14ac:dyDescent="0.25">
      <c r="A188" s="25" t="s">
        <v>149</v>
      </c>
      <c r="B188" s="14">
        <v>0</v>
      </c>
      <c r="C188" s="6">
        <v>0</v>
      </c>
      <c r="D188" s="6">
        <v>0</v>
      </c>
      <c r="E188" s="6">
        <v>0</v>
      </c>
      <c r="F188" s="6">
        <v>207108</v>
      </c>
      <c r="G188" s="6">
        <v>0</v>
      </c>
      <c r="H188" s="15">
        <v>207108</v>
      </c>
      <c r="I188" s="14">
        <v>159957</v>
      </c>
      <c r="J188" s="6">
        <v>0</v>
      </c>
      <c r="K188" s="6">
        <v>0</v>
      </c>
      <c r="L188" s="6">
        <v>0</v>
      </c>
      <c r="M188" s="6">
        <v>30249</v>
      </c>
      <c r="N188" s="15">
        <v>190206</v>
      </c>
    </row>
    <row r="189" spans="1:14" x14ac:dyDescent="0.25">
      <c r="A189" s="25" t="s">
        <v>150</v>
      </c>
      <c r="B189" s="14">
        <v>0</v>
      </c>
      <c r="C189" s="6">
        <v>0</v>
      </c>
      <c r="D189" s="6">
        <v>0</v>
      </c>
      <c r="E189" s="6">
        <v>0</v>
      </c>
      <c r="F189" s="6">
        <v>2761</v>
      </c>
      <c r="G189" s="6">
        <v>0</v>
      </c>
      <c r="H189" s="15">
        <v>2761</v>
      </c>
      <c r="I189" s="14">
        <v>175404</v>
      </c>
      <c r="J189" s="6">
        <v>0</v>
      </c>
      <c r="K189" s="6">
        <v>0</v>
      </c>
      <c r="L189" s="6">
        <v>0</v>
      </c>
      <c r="M189" s="6">
        <v>31627</v>
      </c>
      <c r="N189" s="15">
        <v>207031</v>
      </c>
    </row>
    <row r="190" spans="1:14" x14ac:dyDescent="0.25">
      <c r="A190" s="25" t="s">
        <v>151</v>
      </c>
      <c r="B190" s="14">
        <v>0</v>
      </c>
      <c r="C190" s="6">
        <v>0</v>
      </c>
      <c r="D190" s="6">
        <v>0</v>
      </c>
      <c r="E190" s="6">
        <v>0</v>
      </c>
      <c r="F190" s="6">
        <v>306</v>
      </c>
      <c r="G190" s="6">
        <v>0</v>
      </c>
      <c r="H190" s="15">
        <v>306</v>
      </c>
      <c r="I190" s="14">
        <v>176106</v>
      </c>
      <c r="J190" s="6">
        <v>0</v>
      </c>
      <c r="K190" s="6">
        <v>0</v>
      </c>
      <c r="L190" s="6">
        <v>0</v>
      </c>
      <c r="M190" s="6">
        <v>31797</v>
      </c>
      <c r="N190" s="15">
        <v>207903</v>
      </c>
    </row>
    <row r="191" spans="1:14" x14ac:dyDescent="0.25">
      <c r="A191" s="25" t="s">
        <v>152</v>
      </c>
      <c r="B191" s="14">
        <v>0</v>
      </c>
      <c r="C191" s="6">
        <v>0</v>
      </c>
      <c r="D191" s="6">
        <v>0</v>
      </c>
      <c r="E191" s="6">
        <v>0</v>
      </c>
      <c r="F191" s="6">
        <v>11163</v>
      </c>
      <c r="G191" s="6">
        <v>0</v>
      </c>
      <c r="H191" s="15">
        <v>11163</v>
      </c>
      <c r="I191" s="14">
        <v>194497</v>
      </c>
      <c r="J191" s="6">
        <v>0</v>
      </c>
      <c r="K191" s="6">
        <v>0</v>
      </c>
      <c r="L191" s="6">
        <v>0</v>
      </c>
      <c r="M191" s="6">
        <v>31834</v>
      </c>
      <c r="N191" s="15">
        <v>226331</v>
      </c>
    </row>
    <row r="192" spans="1:14" x14ac:dyDescent="0.25">
      <c r="A192" s="22" t="s">
        <v>159</v>
      </c>
      <c r="B192" s="12">
        <f t="shared" ref="B192:H192" si="50">SUM(B188:B191)</f>
        <v>0</v>
      </c>
      <c r="C192" s="5">
        <f t="shared" si="50"/>
        <v>0</v>
      </c>
      <c r="D192" s="5">
        <f t="shared" si="50"/>
        <v>0</v>
      </c>
      <c r="E192" s="5">
        <f t="shared" si="50"/>
        <v>0</v>
      </c>
      <c r="F192" s="5">
        <f t="shared" si="50"/>
        <v>221338</v>
      </c>
      <c r="G192" s="5">
        <f t="shared" si="50"/>
        <v>0</v>
      </c>
      <c r="H192" s="13">
        <f t="shared" si="50"/>
        <v>221338</v>
      </c>
      <c r="I192" s="12">
        <f t="shared" ref="I192:N192" si="51">SUM(I188:I191)</f>
        <v>705964</v>
      </c>
      <c r="J192" s="5">
        <f t="shared" si="51"/>
        <v>0</v>
      </c>
      <c r="K192" s="5">
        <f t="shared" si="51"/>
        <v>0</v>
      </c>
      <c r="L192" s="5">
        <f t="shared" si="51"/>
        <v>0</v>
      </c>
      <c r="M192" s="5">
        <f t="shared" si="51"/>
        <v>125507</v>
      </c>
      <c r="N192" s="13">
        <f t="shared" si="51"/>
        <v>831471</v>
      </c>
    </row>
    <row r="193" spans="1:14" x14ac:dyDescent="0.25">
      <c r="A193" s="24"/>
      <c r="B193" s="32"/>
      <c r="C193" s="33"/>
      <c r="D193" s="33"/>
      <c r="E193" s="33"/>
      <c r="F193" s="33"/>
      <c r="G193" s="33"/>
      <c r="H193" s="34"/>
      <c r="I193" s="32"/>
      <c r="J193" s="33"/>
      <c r="K193" s="33"/>
      <c r="L193" s="33"/>
      <c r="M193" s="33"/>
      <c r="N193" s="34"/>
    </row>
    <row r="194" spans="1:14" x14ac:dyDescent="0.25">
      <c r="A194" s="22" t="s">
        <v>189</v>
      </c>
      <c r="B194" s="32"/>
      <c r="C194" s="33"/>
      <c r="D194" s="33"/>
      <c r="E194" s="33"/>
      <c r="F194" s="33"/>
      <c r="G194" s="33"/>
      <c r="H194" s="34"/>
      <c r="I194" s="32"/>
      <c r="J194" s="33"/>
      <c r="K194" s="33"/>
      <c r="L194" s="33"/>
      <c r="M194" s="33"/>
      <c r="N194" s="34"/>
    </row>
    <row r="195" spans="1:14" x14ac:dyDescent="0.25">
      <c r="A195" s="25" t="s">
        <v>149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15">
        <v>0</v>
      </c>
      <c r="I195" s="14">
        <v>0</v>
      </c>
      <c r="J195" s="6">
        <v>0</v>
      </c>
      <c r="K195" s="6">
        <v>0</v>
      </c>
      <c r="L195" s="6">
        <v>0</v>
      </c>
      <c r="M195" s="6">
        <v>0</v>
      </c>
      <c r="N195" s="15">
        <v>0</v>
      </c>
    </row>
    <row r="196" spans="1:14" x14ac:dyDescent="0.25">
      <c r="A196" s="25" t="s">
        <v>150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15">
        <v>0</v>
      </c>
      <c r="I196" s="14">
        <v>0</v>
      </c>
      <c r="J196" s="6">
        <v>0</v>
      </c>
      <c r="K196" s="6">
        <v>0</v>
      </c>
      <c r="L196" s="6">
        <v>0</v>
      </c>
      <c r="M196" s="6">
        <v>0</v>
      </c>
      <c r="N196" s="15">
        <v>0</v>
      </c>
    </row>
    <row r="197" spans="1:14" x14ac:dyDescent="0.25">
      <c r="A197" s="25" t="s">
        <v>151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15">
        <v>0</v>
      </c>
      <c r="I197" s="14">
        <v>0</v>
      </c>
      <c r="J197" s="6">
        <v>0</v>
      </c>
      <c r="K197" s="6">
        <v>0</v>
      </c>
      <c r="L197" s="6">
        <v>0</v>
      </c>
      <c r="M197" s="6">
        <v>0</v>
      </c>
      <c r="N197" s="15">
        <v>0</v>
      </c>
    </row>
    <row r="198" spans="1:14" x14ac:dyDescent="0.25">
      <c r="A198" s="25" t="s">
        <v>152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15">
        <v>0</v>
      </c>
      <c r="I198" s="14">
        <v>0</v>
      </c>
      <c r="J198" s="6">
        <v>0</v>
      </c>
      <c r="K198" s="6">
        <v>0</v>
      </c>
      <c r="L198" s="6">
        <v>0</v>
      </c>
      <c r="M198" s="6">
        <v>0</v>
      </c>
      <c r="N198" s="15">
        <v>0</v>
      </c>
    </row>
    <row r="199" spans="1:14" x14ac:dyDescent="0.25">
      <c r="A199" s="22" t="s">
        <v>159</v>
      </c>
      <c r="B199" s="12">
        <f t="shared" ref="B199:H199" si="52">SUM(B195:B198)</f>
        <v>0</v>
      </c>
      <c r="C199" s="5">
        <f t="shared" si="52"/>
        <v>0</v>
      </c>
      <c r="D199" s="5">
        <f t="shared" si="52"/>
        <v>0</v>
      </c>
      <c r="E199" s="5">
        <f t="shared" si="52"/>
        <v>0</v>
      </c>
      <c r="F199" s="5">
        <f t="shared" si="52"/>
        <v>0</v>
      </c>
      <c r="G199" s="5">
        <f t="shared" si="52"/>
        <v>0</v>
      </c>
      <c r="H199" s="13">
        <f t="shared" si="52"/>
        <v>0</v>
      </c>
      <c r="I199" s="12">
        <f t="shared" ref="I199:N199" si="53">SUM(I195:I198)</f>
        <v>0</v>
      </c>
      <c r="J199" s="5">
        <f t="shared" si="53"/>
        <v>0</v>
      </c>
      <c r="K199" s="5">
        <f t="shared" si="53"/>
        <v>0</v>
      </c>
      <c r="L199" s="5">
        <f t="shared" si="53"/>
        <v>0</v>
      </c>
      <c r="M199" s="5">
        <f t="shared" si="53"/>
        <v>0</v>
      </c>
      <c r="N199" s="13">
        <f t="shared" si="53"/>
        <v>0</v>
      </c>
    </row>
    <row r="200" spans="1:14" x14ac:dyDescent="0.25">
      <c r="A200" s="24"/>
      <c r="B200" s="32"/>
      <c r="C200" s="33"/>
      <c r="D200" s="33"/>
      <c r="E200" s="33"/>
      <c r="F200" s="33"/>
      <c r="G200" s="33"/>
      <c r="H200" s="34"/>
      <c r="I200" s="32"/>
      <c r="J200" s="33"/>
      <c r="K200" s="33"/>
      <c r="L200" s="33"/>
      <c r="M200" s="33"/>
      <c r="N200" s="34"/>
    </row>
    <row r="201" spans="1:14" x14ac:dyDescent="0.25">
      <c r="A201" s="22" t="s">
        <v>190</v>
      </c>
      <c r="B201" s="32"/>
      <c r="C201" s="33"/>
      <c r="D201" s="33"/>
      <c r="E201" s="33"/>
      <c r="F201" s="33"/>
      <c r="G201" s="33"/>
      <c r="H201" s="34"/>
      <c r="I201" s="32"/>
      <c r="J201" s="33"/>
      <c r="K201" s="33"/>
      <c r="L201" s="33"/>
      <c r="M201" s="33"/>
      <c r="N201" s="34"/>
    </row>
    <row r="202" spans="1:14" x14ac:dyDescent="0.25">
      <c r="A202" s="25" t="s">
        <v>149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15">
        <v>0</v>
      </c>
      <c r="I202" s="14">
        <v>0</v>
      </c>
      <c r="J202" s="6">
        <v>0</v>
      </c>
      <c r="K202" s="6">
        <v>0</v>
      </c>
      <c r="L202" s="6">
        <v>118512</v>
      </c>
      <c r="M202" s="6">
        <v>0</v>
      </c>
      <c r="N202" s="15">
        <v>118512</v>
      </c>
    </row>
    <row r="203" spans="1:14" x14ac:dyDescent="0.25">
      <c r="A203" s="25" t="s">
        <v>150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15">
        <v>0</v>
      </c>
      <c r="I203" s="14">
        <v>0</v>
      </c>
      <c r="J203" s="6">
        <v>0</v>
      </c>
      <c r="K203" s="6">
        <v>0</v>
      </c>
      <c r="L203" s="6">
        <v>0</v>
      </c>
      <c r="M203" s="6">
        <v>0</v>
      </c>
      <c r="N203" s="15">
        <v>0</v>
      </c>
    </row>
    <row r="204" spans="1:14" x14ac:dyDescent="0.25">
      <c r="A204" s="25" t="s">
        <v>151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15">
        <v>0</v>
      </c>
      <c r="I204" s="14">
        <v>0</v>
      </c>
      <c r="J204" s="6">
        <v>0</v>
      </c>
      <c r="K204" s="6">
        <v>0</v>
      </c>
      <c r="L204" s="6">
        <v>0</v>
      </c>
      <c r="M204" s="6">
        <v>0</v>
      </c>
      <c r="N204" s="15">
        <v>0</v>
      </c>
    </row>
    <row r="205" spans="1:14" x14ac:dyDescent="0.25">
      <c r="A205" s="25" t="s">
        <v>152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15">
        <v>0</v>
      </c>
      <c r="I205" s="14">
        <v>0</v>
      </c>
      <c r="J205" s="6">
        <v>0</v>
      </c>
      <c r="K205" s="6">
        <v>0</v>
      </c>
      <c r="L205" s="6">
        <v>0</v>
      </c>
      <c r="M205" s="6">
        <v>0</v>
      </c>
      <c r="N205" s="15">
        <v>0</v>
      </c>
    </row>
    <row r="206" spans="1:14" x14ac:dyDescent="0.25">
      <c r="A206" s="22" t="s">
        <v>159</v>
      </c>
      <c r="B206" s="12">
        <f t="shared" ref="B206:H206" si="54">SUM(B202:B205)</f>
        <v>0</v>
      </c>
      <c r="C206" s="5">
        <f t="shared" si="54"/>
        <v>0</v>
      </c>
      <c r="D206" s="5">
        <f t="shared" si="54"/>
        <v>0</v>
      </c>
      <c r="E206" s="5">
        <f t="shared" si="54"/>
        <v>0</v>
      </c>
      <c r="F206" s="5">
        <f t="shared" si="54"/>
        <v>0</v>
      </c>
      <c r="G206" s="5">
        <f t="shared" si="54"/>
        <v>0</v>
      </c>
      <c r="H206" s="13">
        <f t="shared" si="54"/>
        <v>0</v>
      </c>
      <c r="I206" s="12">
        <f t="shared" ref="I206:N206" si="55">SUM(I202:I205)</f>
        <v>0</v>
      </c>
      <c r="J206" s="5">
        <f t="shared" si="55"/>
        <v>0</v>
      </c>
      <c r="K206" s="5">
        <f t="shared" si="55"/>
        <v>0</v>
      </c>
      <c r="L206" s="5">
        <f t="shared" si="55"/>
        <v>118512</v>
      </c>
      <c r="M206" s="5">
        <f t="shared" si="55"/>
        <v>0</v>
      </c>
      <c r="N206" s="13">
        <f t="shared" si="55"/>
        <v>118512</v>
      </c>
    </row>
    <row r="207" spans="1:14" x14ac:dyDescent="0.25">
      <c r="A207" s="24"/>
      <c r="B207" s="32"/>
      <c r="C207" s="33"/>
      <c r="D207" s="33"/>
      <c r="E207" s="33"/>
      <c r="F207" s="33"/>
      <c r="G207" s="33"/>
      <c r="H207" s="34"/>
      <c r="I207" s="32"/>
      <c r="J207" s="33"/>
      <c r="K207" s="33"/>
      <c r="L207" s="33"/>
      <c r="M207" s="33"/>
      <c r="N207" s="34"/>
    </row>
    <row r="208" spans="1:14" x14ac:dyDescent="0.25">
      <c r="A208" s="22" t="s">
        <v>191</v>
      </c>
      <c r="B208" s="32"/>
      <c r="C208" s="33"/>
      <c r="D208" s="33"/>
      <c r="E208" s="33"/>
      <c r="F208" s="33"/>
      <c r="G208" s="33"/>
      <c r="H208" s="34"/>
      <c r="I208" s="32"/>
      <c r="J208" s="33"/>
      <c r="K208" s="33"/>
      <c r="L208" s="33"/>
      <c r="M208" s="33"/>
      <c r="N208" s="34"/>
    </row>
    <row r="209" spans="1:14" x14ac:dyDescent="0.25">
      <c r="A209" s="25" t="s">
        <v>149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15">
        <v>0</v>
      </c>
      <c r="I209" s="14">
        <v>0</v>
      </c>
      <c r="J209" s="6">
        <v>0</v>
      </c>
      <c r="K209" s="6">
        <v>0</v>
      </c>
      <c r="L209" s="6">
        <v>0</v>
      </c>
      <c r="M209" s="6">
        <v>0</v>
      </c>
      <c r="N209" s="15">
        <v>0</v>
      </c>
    </row>
    <row r="210" spans="1:14" x14ac:dyDescent="0.25">
      <c r="A210" s="25" t="s">
        <v>150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15">
        <v>0</v>
      </c>
      <c r="I210" s="14">
        <v>0</v>
      </c>
      <c r="J210" s="6">
        <v>0</v>
      </c>
      <c r="K210" s="6">
        <v>0</v>
      </c>
      <c r="L210" s="6">
        <v>0</v>
      </c>
      <c r="M210" s="6">
        <v>0</v>
      </c>
      <c r="N210" s="15">
        <v>0</v>
      </c>
    </row>
    <row r="211" spans="1:14" x14ac:dyDescent="0.25">
      <c r="A211" s="25" t="s">
        <v>151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15">
        <v>0</v>
      </c>
      <c r="I211" s="14">
        <v>0</v>
      </c>
      <c r="J211" s="6">
        <v>0</v>
      </c>
      <c r="K211" s="6">
        <v>0</v>
      </c>
      <c r="L211" s="6">
        <v>0</v>
      </c>
      <c r="M211" s="6">
        <v>0</v>
      </c>
      <c r="N211" s="15">
        <v>0</v>
      </c>
    </row>
    <row r="212" spans="1:14" x14ac:dyDescent="0.25">
      <c r="A212" s="25" t="s">
        <v>152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15">
        <v>0</v>
      </c>
      <c r="I212" s="14">
        <v>0</v>
      </c>
      <c r="J212" s="6">
        <v>0</v>
      </c>
      <c r="K212" s="6">
        <v>0</v>
      </c>
      <c r="L212" s="6">
        <v>0</v>
      </c>
      <c r="M212" s="6">
        <v>0</v>
      </c>
      <c r="N212" s="15">
        <v>0</v>
      </c>
    </row>
    <row r="213" spans="1:14" ht="15.75" thickBot="1" x14ac:dyDescent="0.3">
      <c r="A213" s="26" t="s">
        <v>159</v>
      </c>
      <c r="B213" s="16">
        <f t="shared" ref="B213:H213" si="56">SUM(B209:B212)</f>
        <v>0</v>
      </c>
      <c r="C213" s="21">
        <f t="shared" si="56"/>
        <v>0</v>
      </c>
      <c r="D213" s="21">
        <f t="shared" si="56"/>
        <v>0</v>
      </c>
      <c r="E213" s="21">
        <f t="shared" si="56"/>
        <v>0</v>
      </c>
      <c r="F213" s="21">
        <f t="shared" si="56"/>
        <v>0</v>
      </c>
      <c r="G213" s="21">
        <f t="shared" si="56"/>
        <v>0</v>
      </c>
      <c r="H213" s="17">
        <f t="shared" si="56"/>
        <v>0</v>
      </c>
      <c r="I213" s="16">
        <f t="shared" ref="I213:N213" si="57">SUM(I209:I212)</f>
        <v>0</v>
      </c>
      <c r="J213" s="21">
        <f t="shared" si="57"/>
        <v>0</v>
      </c>
      <c r="K213" s="21">
        <f t="shared" si="57"/>
        <v>0</v>
      </c>
      <c r="L213" s="21">
        <f t="shared" si="57"/>
        <v>0</v>
      </c>
      <c r="M213" s="21">
        <f t="shared" si="57"/>
        <v>0</v>
      </c>
      <c r="N213" s="17">
        <f t="shared" si="57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H13"/>
    <mergeCell ref="I13:N13"/>
    <mergeCell ref="A13:A14"/>
  </mergeCells>
  <phoneticPr fontId="16" type="noConversion"/>
  <conditionalFormatting sqref="B1:N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d19b5-2360-4de0-9fc4-179a3874f367">
      <Terms xmlns="http://schemas.microsoft.com/office/infopath/2007/PartnerControls"/>
    </lcf76f155ced4ddcb4097134ff3c332f>
    <TaxCatchAll xmlns="1bb9b10e-6670-40f3-accd-09b7b67d9f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48A8B187EA04DB5D5C32CAC2758ED" ma:contentTypeVersion="14" ma:contentTypeDescription="Create a new document." ma:contentTypeScope="" ma:versionID="055a8475b88cf22820ce988021b8f336">
  <xsd:schema xmlns:xsd="http://www.w3.org/2001/XMLSchema" xmlns:xs="http://www.w3.org/2001/XMLSchema" xmlns:p="http://schemas.microsoft.com/office/2006/metadata/properties" xmlns:ns2="1bb9b10e-6670-40f3-accd-09b7b67d9fd7" xmlns:ns3="a5ed19b5-2360-4de0-9fc4-179a3874f367" targetNamespace="http://schemas.microsoft.com/office/2006/metadata/properties" ma:root="true" ma:fieldsID="7e58bfd619edfd202d4e1c308f14b253" ns2:_="" ns3:_="">
    <xsd:import namespace="1bb9b10e-6670-40f3-accd-09b7b67d9fd7"/>
    <xsd:import namespace="a5ed19b5-2360-4de0-9fc4-179a3874f3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9b10e-6670-40f3-accd-09b7b67d9f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f20d558-f54a-4a65-85fe-510b72e42321}" ma:internalName="TaxCatchAll" ma:showField="CatchAllData" ma:web="1bb9b10e-6670-40f3-accd-09b7b67d9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19b5-2360-4de0-9fc4-179a3874f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D1E20-65F9-4194-A541-BCBFBF57B0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82D42D-C3A9-4A8C-BFA0-BDF699ED7110}"/>
</file>

<file path=customXml/itemProps3.xml><?xml version="1.0" encoding="utf-8"?>
<ds:datastoreItem xmlns:ds="http://schemas.openxmlformats.org/officeDocument/2006/customXml" ds:itemID="{B7D5DC74-8B94-42AF-967B-B8323E854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A01</vt:lpstr>
      <vt:lpstr>A02</vt:lpstr>
      <vt:lpstr>A03</vt:lpstr>
      <vt:lpstr>A04</vt:lpstr>
      <vt:lpstr>A05</vt:lpstr>
      <vt:lpstr>A06</vt:lpstr>
      <vt:lpstr>A07</vt:lpstr>
      <vt:lpstr>A08</vt:lpstr>
      <vt:lpstr>B01</vt:lpstr>
      <vt:lpstr>B02</vt:lpstr>
      <vt:lpstr>B03</vt:lpstr>
      <vt:lpstr>B04</vt:lpstr>
      <vt:lpstr>B05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cp:lastPrinted>2024-02-15T18:21:07Z</cp:lastPrinted>
  <dcterms:created xsi:type="dcterms:W3CDTF">2023-12-07T07:12:35Z</dcterms:created>
  <dcterms:modified xsi:type="dcterms:W3CDTF">2024-06-12T01:00:02Z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0x01010023548A8B187EA04DB5D5C32CAC2758ED</vt:lpwstr>
  </property>
</Properties>
</file>