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628"/>
  <workbookPr codeName="ThisWorkbook"/>
  <mc:AlternateContent xmlns:mc="http://schemas.openxmlformats.org/markup-compatibility/2006">
    <mc:Choice Requires="x15">
      <x15ac:absPath xmlns:x15ac="http://schemas.microsoft.com/office/spreadsheetml/2010/11/ac" url="I:\Analysts_Share\Projects\NV Health Data\NHQR Reports (Deliverables)\Monthly NHQR Reports 2023\202408 (Final)\"/>
    </mc:Choice>
  </mc:AlternateContent>
  <xr:revisionPtr revIDLastSave="0" documentId="13_ncr:1_{D2E0E310-6172-4907-A202-0D4B43E419F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ontents" sheetId="1" r:id="rId1"/>
    <sheet name="A01" sheetId="2" r:id="rId2"/>
    <sheet name="A02" sheetId="3" r:id="rId3"/>
    <sheet name="A03" sheetId="4" r:id="rId4"/>
    <sheet name="A04" sheetId="5" r:id="rId5"/>
    <sheet name="A05" sheetId="6" r:id="rId6"/>
    <sheet name="A06" sheetId="7" r:id="rId7"/>
    <sheet name="A07" sheetId="8" r:id="rId8"/>
    <sheet name="A08" sheetId="9" r:id="rId9"/>
    <sheet name="B01" sheetId="10" r:id="rId10"/>
    <sheet name="B02" sheetId="11" r:id="rId11"/>
    <sheet name="B03" sheetId="12" r:id="rId12"/>
    <sheet name="B04" sheetId="13" r:id="rId13"/>
    <sheet name="B05" sheetId="14" r:id="rId14"/>
  </sheets>
  <calcPr calcId="191029" forceFullCalc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" i="3" l="1"/>
  <c r="A10" i="4"/>
  <c r="A10" i="5"/>
  <c r="A10" i="6"/>
  <c r="A10" i="7"/>
  <c r="A10" i="8"/>
  <c r="A10" i="9"/>
  <c r="A10" i="10"/>
  <c r="A10" i="11"/>
  <c r="A10" i="12"/>
  <c r="A10" i="13"/>
  <c r="A10" i="14"/>
  <c r="A10" i="2"/>
  <c r="A6" i="3" l="1"/>
  <c r="A6" i="4"/>
  <c r="A6" i="5"/>
  <c r="A6" i="6"/>
  <c r="A6" i="7"/>
  <c r="A6" i="8"/>
  <c r="A6" i="9"/>
  <c r="A6" i="10"/>
  <c r="A6" i="11"/>
  <c r="A6" i="12"/>
  <c r="A6" i="13"/>
  <c r="A6" i="14"/>
  <c r="A6" i="2"/>
  <c r="A9" i="6"/>
  <c r="A7" i="6"/>
  <c r="A9" i="14"/>
  <c r="A7" i="14"/>
  <c r="A9" i="13"/>
  <c r="A7" i="13"/>
  <c r="A9" i="12"/>
  <c r="A7" i="12"/>
  <c r="A9" i="11"/>
  <c r="A7" i="11"/>
  <c r="A9" i="10"/>
  <c r="A7" i="10"/>
  <c r="A9" i="9"/>
  <c r="A7" i="9"/>
  <c r="A9" i="8"/>
  <c r="A7" i="8"/>
  <c r="A9" i="7"/>
  <c r="A7" i="7"/>
  <c r="A9" i="5"/>
  <c r="A7" i="5"/>
  <c r="A9" i="4"/>
  <c r="A7" i="4"/>
  <c r="A9" i="3"/>
  <c r="A7" i="3"/>
  <c r="A9" i="2"/>
  <c r="A7" i="2"/>
  <c r="E73" i="12" l="1"/>
  <c r="E99" i="12"/>
  <c r="E142" i="12"/>
  <c r="E282" i="12"/>
  <c r="K277" i="11"/>
  <c r="B277" i="11"/>
  <c r="U256" i="6"/>
  <c r="F256" i="6"/>
  <c r="E267" i="12"/>
  <c r="E45" i="12"/>
  <c r="E261" i="12"/>
  <c r="P207" i="5"/>
  <c r="C207" i="5"/>
  <c r="N256" i="7"/>
  <c r="S256" i="7"/>
  <c r="F256" i="7"/>
  <c r="H256" i="7"/>
  <c r="M256" i="7"/>
  <c r="R256" i="7"/>
  <c r="J256" i="7"/>
  <c r="T256" i="7"/>
  <c r="L256" i="7"/>
  <c r="D256" i="7"/>
  <c r="C256" i="7"/>
  <c r="G256" i="7"/>
  <c r="I256" i="7"/>
  <c r="U256" i="7"/>
  <c r="O144" i="4"/>
  <c r="P228" i="3"/>
  <c r="B228" i="3"/>
  <c r="M228" i="3"/>
  <c r="L228" i="3"/>
  <c r="G228" i="3"/>
  <c r="N228" i="3"/>
  <c r="C228" i="3"/>
  <c r="Q228" i="3"/>
  <c r="R228" i="3"/>
  <c r="O228" i="3"/>
  <c r="E127" i="12"/>
  <c r="E81" i="4"/>
  <c r="E38" i="12"/>
  <c r="G39" i="4"/>
  <c r="B39" i="4"/>
  <c r="D123" i="7"/>
  <c r="E123" i="7"/>
  <c r="E178" i="12"/>
  <c r="E197" i="12"/>
  <c r="D102" i="12"/>
  <c r="O102" i="12"/>
  <c r="K102" i="12"/>
  <c r="G102" i="12"/>
  <c r="N102" i="12"/>
  <c r="F102" i="12"/>
  <c r="I102" i="12"/>
  <c r="M102" i="12"/>
  <c r="P102" i="12"/>
  <c r="E246" i="12"/>
  <c r="E39" i="4"/>
  <c r="J284" i="3"/>
  <c r="L284" i="3"/>
  <c r="G284" i="3"/>
  <c r="G74" i="8"/>
  <c r="Q74" i="8"/>
  <c r="V74" i="8"/>
  <c r="D74" i="8"/>
  <c r="I74" i="8"/>
  <c r="P74" i="8"/>
  <c r="K74" i="8"/>
  <c r="H74" i="8"/>
  <c r="U74" i="8"/>
  <c r="M74" i="8"/>
  <c r="E74" i="8"/>
  <c r="J74" i="8"/>
  <c r="O74" i="8"/>
  <c r="T74" i="8"/>
  <c r="B74" i="8"/>
  <c r="G144" i="4"/>
  <c r="M214" i="6"/>
  <c r="O214" i="6"/>
  <c r="F214" i="6"/>
  <c r="G116" i="10"/>
  <c r="F116" i="10"/>
  <c r="D116" i="10"/>
  <c r="J116" i="10"/>
  <c r="K116" i="10"/>
  <c r="I116" i="10"/>
  <c r="H116" i="10"/>
  <c r="L130" i="4"/>
  <c r="E120" i="12"/>
  <c r="I235" i="7"/>
  <c r="C235" i="7"/>
  <c r="E177" i="12"/>
  <c r="O39" i="5"/>
  <c r="M39" i="5"/>
  <c r="K263" i="10"/>
  <c r="F263" i="10"/>
  <c r="C263" i="10"/>
  <c r="D263" i="10"/>
  <c r="J263" i="10"/>
  <c r="B263" i="10"/>
  <c r="H263" i="10"/>
  <c r="G263" i="10"/>
  <c r="E263" i="10"/>
  <c r="I263" i="10"/>
  <c r="N263" i="8"/>
  <c r="R263" i="8"/>
  <c r="J263" i="8"/>
  <c r="U263" i="8"/>
  <c r="M263" i="8"/>
  <c r="E263" i="8"/>
  <c r="Q263" i="8"/>
  <c r="O263" i="8"/>
  <c r="K263" i="8"/>
  <c r="G263" i="8"/>
  <c r="L263" i="8"/>
  <c r="I263" i="8"/>
  <c r="V263" i="8"/>
  <c r="C263" i="8"/>
  <c r="G102" i="9"/>
  <c r="C102" i="9"/>
  <c r="N102" i="9"/>
  <c r="J102" i="9"/>
  <c r="F102" i="9"/>
  <c r="B102" i="9"/>
  <c r="M102" i="9"/>
  <c r="I102" i="9"/>
  <c r="E102" i="9"/>
  <c r="L102" i="9"/>
  <c r="D102" i="9"/>
  <c r="H102" i="9"/>
  <c r="K102" i="9"/>
  <c r="K46" i="10"/>
  <c r="B116" i="9"/>
  <c r="J109" i="14"/>
  <c r="R186" i="8"/>
  <c r="V186" i="8"/>
  <c r="B186" i="8"/>
  <c r="M186" i="8"/>
  <c r="P186" i="8"/>
  <c r="L186" i="8"/>
  <c r="D186" i="8"/>
  <c r="O186" i="8"/>
  <c r="R179" i="8"/>
  <c r="O179" i="8"/>
  <c r="G179" i="8"/>
  <c r="C130" i="11"/>
  <c r="I130" i="11"/>
  <c r="G130" i="11"/>
  <c r="B130" i="11"/>
  <c r="F130" i="11"/>
  <c r="J130" i="11"/>
  <c r="H130" i="11"/>
  <c r="D130" i="11"/>
  <c r="K130" i="11"/>
  <c r="B172" i="14"/>
  <c r="I172" i="14"/>
  <c r="F172" i="14"/>
  <c r="L172" i="14"/>
  <c r="M172" i="14"/>
  <c r="D172" i="14"/>
  <c r="E172" i="14"/>
  <c r="K172" i="14"/>
  <c r="H172" i="14"/>
  <c r="C172" i="14"/>
  <c r="G172" i="14"/>
  <c r="J172" i="14"/>
  <c r="C284" i="11"/>
  <c r="K116" i="8"/>
  <c r="L116" i="8"/>
  <c r="B116" i="8"/>
  <c r="S284" i="6"/>
  <c r="P284" i="6"/>
  <c r="K284" i="6"/>
  <c r="E284" i="6"/>
  <c r="C284" i="6"/>
  <c r="O284" i="6"/>
  <c r="D284" i="6"/>
  <c r="R284" i="6"/>
  <c r="G284" i="6"/>
  <c r="T284" i="6"/>
  <c r="J284" i="6"/>
  <c r="N284" i="6"/>
  <c r="B284" i="6"/>
  <c r="F284" i="6"/>
  <c r="Q284" i="6"/>
  <c r="U284" i="6"/>
  <c r="I284" i="6"/>
  <c r="M284" i="6"/>
  <c r="H109" i="14"/>
  <c r="E109" i="14"/>
  <c r="I109" i="14"/>
  <c r="F109" i="5"/>
  <c r="P109" i="5"/>
  <c r="F74" i="14"/>
  <c r="B74" i="14"/>
  <c r="H74" i="14"/>
  <c r="L74" i="14"/>
  <c r="D74" i="14"/>
  <c r="K74" i="14"/>
  <c r="C74" i="14"/>
  <c r="J74" i="14"/>
  <c r="E74" i="14"/>
  <c r="G74" i="14"/>
  <c r="E53" i="10"/>
  <c r="H53" i="10"/>
  <c r="G151" i="5"/>
  <c r="F151" i="5"/>
  <c r="J151" i="5"/>
  <c r="B151" i="5"/>
  <c r="Q151" i="5"/>
  <c r="E151" i="5"/>
  <c r="I151" i="5"/>
  <c r="J123" i="12"/>
  <c r="L123" i="12"/>
  <c r="P123" i="12"/>
  <c r="N123" i="12"/>
  <c r="H123" i="12"/>
  <c r="O123" i="12"/>
  <c r="R123" i="12"/>
  <c r="M123" i="12"/>
  <c r="E39" i="2"/>
  <c r="B39" i="2"/>
  <c r="G39" i="2"/>
  <c r="D39" i="2"/>
  <c r="H39" i="2"/>
  <c r="Q221" i="7"/>
  <c r="C60" i="11"/>
  <c r="J193" i="9"/>
  <c r="B228" i="9"/>
  <c r="I207" i="12"/>
  <c r="K207" i="12"/>
  <c r="H207" i="12"/>
  <c r="O207" i="12"/>
  <c r="R207" i="12"/>
  <c r="G207" i="12"/>
  <c r="N207" i="12"/>
  <c r="C207" i="12"/>
  <c r="F207" i="12"/>
  <c r="L207" i="12"/>
  <c r="Q207" i="12"/>
  <c r="M207" i="12"/>
  <c r="G214" i="3"/>
  <c r="M102" i="5"/>
  <c r="Q102" i="5"/>
  <c r="I102" i="5"/>
  <c r="O102" i="5"/>
  <c r="H102" i="5"/>
  <c r="G102" i="5"/>
  <c r="D102" i="5"/>
  <c r="U102" i="5"/>
  <c r="N102" i="5"/>
  <c r="C193" i="3"/>
  <c r="N193" i="3"/>
  <c r="J193" i="3"/>
  <c r="H193" i="3"/>
  <c r="I193" i="3"/>
  <c r="G193" i="3"/>
  <c r="B228" i="13"/>
  <c r="L53" i="6"/>
  <c r="I53" i="6"/>
  <c r="R53" i="6"/>
  <c r="E93" i="12"/>
  <c r="J235" i="14"/>
  <c r="L235" i="14"/>
  <c r="R193" i="6"/>
  <c r="Q137" i="6"/>
  <c r="K137" i="6"/>
  <c r="M74" i="4"/>
  <c r="D74" i="4"/>
  <c r="K81" i="10"/>
  <c r="M291" i="7"/>
  <c r="O291" i="7"/>
  <c r="E109" i="13"/>
  <c r="D109" i="13"/>
  <c r="B109" i="13"/>
  <c r="D228" i="14"/>
  <c r="C228" i="14"/>
  <c r="I228" i="14"/>
  <c r="B228" i="14"/>
  <c r="F228" i="14"/>
  <c r="E211" i="12"/>
  <c r="E242" i="13"/>
  <c r="D242" i="13"/>
  <c r="C242" i="13"/>
  <c r="K25" i="11"/>
  <c r="G116" i="12"/>
  <c r="D116" i="12"/>
  <c r="E263" i="2"/>
  <c r="K151" i="11"/>
  <c r="B151" i="11"/>
  <c r="F60" i="4"/>
  <c r="P60" i="4"/>
  <c r="B60" i="4"/>
  <c r="L60" i="4"/>
  <c r="C60" i="4"/>
  <c r="M60" i="4"/>
  <c r="R221" i="8"/>
  <c r="H221" i="8"/>
  <c r="S116" i="5"/>
  <c r="J277" i="9"/>
  <c r="F277" i="9"/>
  <c r="B277" i="9"/>
  <c r="M277" i="9"/>
  <c r="H277" i="9"/>
  <c r="K277" i="9"/>
  <c r="G200" i="6"/>
  <c r="D200" i="6"/>
  <c r="H200" i="6"/>
  <c r="N200" i="6"/>
  <c r="M200" i="6"/>
  <c r="Q200" i="6"/>
  <c r="E200" i="6"/>
  <c r="I200" i="6"/>
  <c r="T200" i="6"/>
  <c r="B200" i="6"/>
  <c r="O200" i="6"/>
  <c r="L200" i="6"/>
  <c r="P200" i="6"/>
  <c r="F200" i="6"/>
  <c r="K200" i="6"/>
  <c r="K172" i="11"/>
  <c r="C172" i="11"/>
  <c r="I172" i="11"/>
  <c r="G172" i="11"/>
  <c r="B172" i="11"/>
  <c r="F172" i="11"/>
  <c r="J172" i="11"/>
  <c r="E172" i="11"/>
  <c r="H172" i="11"/>
  <c r="L172" i="11"/>
  <c r="I256" i="10"/>
  <c r="G256" i="10"/>
  <c r="D256" i="10"/>
  <c r="K256" i="10"/>
  <c r="B256" i="10"/>
  <c r="C256" i="10"/>
  <c r="E39" i="6"/>
  <c r="I39" i="6"/>
  <c r="O39" i="6"/>
  <c r="D39" i="6"/>
  <c r="F39" i="6"/>
  <c r="K39" i="6"/>
  <c r="B39" i="6"/>
  <c r="C39" i="6"/>
  <c r="T39" i="6"/>
  <c r="Q39" i="6"/>
  <c r="P39" i="6"/>
  <c r="J39" i="6"/>
  <c r="U179" i="5"/>
  <c r="R179" i="5"/>
  <c r="Q179" i="5"/>
  <c r="E179" i="5"/>
  <c r="J179" i="5"/>
  <c r="T179" i="5"/>
  <c r="B179" i="5"/>
  <c r="P179" i="5"/>
  <c r="H179" i="5"/>
  <c r="N179" i="5"/>
  <c r="S179" i="5"/>
  <c r="O179" i="5"/>
  <c r="F179" i="5"/>
  <c r="K179" i="5"/>
  <c r="E200" i="13"/>
  <c r="D200" i="13"/>
  <c r="B200" i="13"/>
  <c r="C200" i="13"/>
  <c r="D144" i="13"/>
  <c r="C144" i="13"/>
  <c r="B144" i="13"/>
  <c r="E144" i="13"/>
  <c r="D242" i="2"/>
  <c r="G242" i="2"/>
  <c r="K242" i="2"/>
  <c r="N242" i="2"/>
  <c r="H242" i="2"/>
  <c r="J242" i="2"/>
  <c r="C242" i="2"/>
  <c r="B242" i="2"/>
  <c r="F242" i="2"/>
  <c r="E242" i="2"/>
  <c r="M242" i="2"/>
  <c r="M235" i="3"/>
  <c r="R235" i="3"/>
  <c r="N235" i="3"/>
  <c r="F235" i="3"/>
  <c r="B235" i="3"/>
  <c r="P235" i="3"/>
  <c r="H235" i="3"/>
  <c r="Q235" i="3"/>
  <c r="S235" i="3"/>
  <c r="I235" i="3"/>
  <c r="K235" i="3"/>
  <c r="O235" i="3"/>
  <c r="C235" i="3"/>
  <c r="G235" i="3"/>
  <c r="M130" i="2"/>
  <c r="P130" i="2"/>
  <c r="K109" i="11"/>
  <c r="R109" i="7"/>
  <c r="F186" i="10"/>
  <c r="K186" i="10"/>
  <c r="C186" i="10"/>
  <c r="I186" i="10"/>
  <c r="H186" i="10"/>
  <c r="G186" i="10"/>
  <c r="D186" i="10"/>
  <c r="E186" i="10"/>
  <c r="C207" i="2"/>
  <c r="N207" i="2"/>
  <c r="M207" i="2"/>
  <c r="H207" i="2"/>
  <c r="E207" i="2"/>
  <c r="I207" i="2"/>
  <c r="D207" i="2"/>
  <c r="G207" i="2"/>
  <c r="L207" i="2"/>
  <c r="K207" i="2"/>
  <c r="J207" i="2"/>
  <c r="B207" i="2"/>
  <c r="O207" i="2"/>
  <c r="P207" i="2"/>
  <c r="F207" i="2"/>
  <c r="I179" i="7"/>
  <c r="M179" i="7"/>
  <c r="S179" i="7"/>
  <c r="P179" i="7"/>
  <c r="E179" i="7"/>
  <c r="K179" i="7"/>
  <c r="H179" i="7"/>
  <c r="T179" i="7"/>
  <c r="C179" i="7"/>
  <c r="O179" i="7"/>
  <c r="L179" i="7"/>
  <c r="R179" i="7"/>
  <c r="G179" i="7"/>
  <c r="D179" i="7"/>
  <c r="J179" i="7"/>
  <c r="N179" i="7"/>
  <c r="B179" i="7"/>
  <c r="F179" i="7"/>
  <c r="Q179" i="7"/>
  <c r="U179" i="7"/>
  <c r="E80" i="12"/>
  <c r="C144" i="11"/>
  <c r="E144" i="11"/>
  <c r="U109" i="6"/>
  <c r="B109" i="6"/>
  <c r="D109" i="6"/>
  <c r="M109" i="6"/>
  <c r="Q109" i="6"/>
  <c r="P109" i="6"/>
  <c r="E109" i="6"/>
  <c r="I109" i="6"/>
  <c r="L109" i="6"/>
  <c r="S109" i="6"/>
  <c r="O109" i="6"/>
  <c r="T109" i="6"/>
  <c r="K109" i="6"/>
  <c r="G109" i="6"/>
  <c r="R109" i="6"/>
  <c r="C109" i="6"/>
  <c r="J109" i="6"/>
  <c r="N109" i="6"/>
  <c r="H109" i="6"/>
  <c r="M193" i="14"/>
  <c r="C193" i="14"/>
  <c r="E193" i="14"/>
  <c r="J193" i="14"/>
  <c r="I193" i="14"/>
  <c r="H193" i="14"/>
  <c r="L193" i="14"/>
  <c r="G193" i="14"/>
  <c r="F193" i="14"/>
  <c r="D193" i="14"/>
  <c r="F291" i="9"/>
  <c r="F158" i="8"/>
  <c r="J158" i="8"/>
  <c r="U158" i="8"/>
  <c r="B158" i="8"/>
  <c r="P158" i="8"/>
  <c r="M158" i="8"/>
  <c r="S158" i="8"/>
  <c r="H158" i="8"/>
  <c r="E158" i="8"/>
  <c r="Q158" i="8"/>
  <c r="O158" i="8"/>
  <c r="T158" i="8"/>
  <c r="K158" i="8"/>
  <c r="G158" i="8"/>
  <c r="L158" i="8"/>
  <c r="I158" i="8"/>
  <c r="V158" i="8"/>
  <c r="D158" i="8"/>
  <c r="C158" i="8"/>
  <c r="N158" i="8"/>
  <c r="R158" i="8"/>
  <c r="S46" i="3"/>
  <c r="L46" i="3"/>
  <c r="E46" i="3"/>
  <c r="C46" i="3"/>
  <c r="R46" i="3"/>
  <c r="J46" i="3"/>
  <c r="Q46" i="3"/>
  <c r="U46" i="3"/>
  <c r="D123" i="10"/>
  <c r="M81" i="14"/>
  <c r="C81" i="14"/>
  <c r="R172" i="12"/>
  <c r="C200" i="9"/>
  <c r="J200" i="9"/>
  <c r="O67" i="12"/>
  <c r="D67" i="12"/>
  <c r="I67" i="12"/>
  <c r="D130" i="9"/>
  <c r="K130" i="9"/>
  <c r="G130" i="9"/>
  <c r="C130" i="9"/>
  <c r="F130" i="9"/>
  <c r="B130" i="9"/>
  <c r="I130" i="9"/>
  <c r="E130" i="9"/>
  <c r="L130" i="9"/>
  <c r="K88" i="11"/>
  <c r="L242" i="12"/>
  <c r="C242" i="12"/>
  <c r="J242" i="12"/>
  <c r="C263" i="14"/>
  <c r="F263" i="14"/>
  <c r="J263" i="14"/>
  <c r="B263" i="14"/>
  <c r="I263" i="14"/>
  <c r="H263" i="14"/>
  <c r="G263" i="14"/>
  <c r="E263" i="14"/>
  <c r="L263" i="14"/>
  <c r="K263" i="14"/>
  <c r="K165" i="10"/>
  <c r="G165" i="10"/>
  <c r="D256" i="8"/>
  <c r="K256" i="8"/>
  <c r="C256" i="8"/>
  <c r="J284" i="5"/>
  <c r="E130" i="2"/>
  <c r="I130" i="2"/>
  <c r="C130" i="2"/>
  <c r="B130" i="2"/>
  <c r="C228" i="2"/>
  <c r="N228" i="2"/>
  <c r="H228" i="2"/>
  <c r="J228" i="2"/>
  <c r="M228" i="2"/>
  <c r="B228" i="2"/>
  <c r="I228" i="2"/>
  <c r="O228" i="2"/>
  <c r="D228" i="2"/>
  <c r="G228" i="2"/>
  <c r="K228" i="2"/>
  <c r="P228" i="2"/>
  <c r="C263" i="5"/>
  <c r="C74" i="12"/>
  <c r="L25" i="9"/>
  <c r="T207" i="3"/>
  <c r="B207" i="3"/>
  <c r="L207" i="3"/>
  <c r="Q207" i="3"/>
  <c r="D207" i="3"/>
  <c r="I207" i="3"/>
  <c r="S207" i="3"/>
  <c r="H207" i="3"/>
  <c r="U207" i="3"/>
  <c r="K207" i="3"/>
  <c r="O207" i="3"/>
  <c r="M207" i="3"/>
  <c r="C207" i="3"/>
  <c r="G207" i="3"/>
  <c r="E207" i="3"/>
  <c r="R207" i="3"/>
  <c r="N207" i="3"/>
  <c r="P207" i="3"/>
  <c r="J207" i="3"/>
  <c r="F207" i="3"/>
  <c r="G102" i="3"/>
  <c r="U102" i="3"/>
  <c r="O102" i="3"/>
  <c r="F60" i="8"/>
  <c r="K60" i="8"/>
  <c r="H60" i="8"/>
  <c r="U60" i="8"/>
  <c r="C60" i="8"/>
  <c r="E60" i="8"/>
  <c r="J60" i="8"/>
  <c r="O60" i="8"/>
  <c r="T60" i="8"/>
  <c r="B60" i="8"/>
  <c r="G60" i="8"/>
  <c r="L60" i="8"/>
  <c r="Q60" i="8"/>
  <c r="V60" i="8"/>
  <c r="D60" i="8"/>
  <c r="I60" i="8"/>
  <c r="N60" i="8"/>
  <c r="S60" i="8"/>
  <c r="P60" i="8"/>
  <c r="M60" i="8"/>
  <c r="R60" i="8"/>
  <c r="M67" i="9"/>
  <c r="I67" i="9"/>
  <c r="E67" i="9"/>
  <c r="H67" i="9"/>
  <c r="L67" i="9"/>
  <c r="D67" i="9"/>
  <c r="K67" i="9"/>
  <c r="G67" i="9"/>
  <c r="C67" i="9"/>
  <c r="N67" i="9"/>
  <c r="J67" i="9"/>
  <c r="F67" i="9"/>
  <c r="B67" i="9"/>
  <c r="C95" i="6"/>
  <c r="J95" i="6"/>
  <c r="H95" i="6"/>
  <c r="H74" i="2"/>
  <c r="P74" i="2"/>
  <c r="O74" i="2"/>
  <c r="K74" i="2"/>
  <c r="F74" i="2"/>
  <c r="J74" i="2"/>
  <c r="M74" i="2"/>
  <c r="E74" i="2"/>
  <c r="I74" i="2"/>
  <c r="C95" i="8"/>
  <c r="N95" i="8"/>
  <c r="Q95" i="8"/>
  <c r="I95" i="8"/>
  <c r="L88" i="12"/>
  <c r="R88" i="12"/>
  <c r="C88" i="12"/>
  <c r="J88" i="12"/>
  <c r="G88" i="12"/>
  <c r="N88" i="12"/>
  <c r="Q88" i="12"/>
  <c r="F88" i="12"/>
  <c r="I88" i="12"/>
  <c r="M88" i="12"/>
  <c r="P88" i="12"/>
  <c r="D88" i="12"/>
  <c r="H88" i="12"/>
  <c r="O88" i="12"/>
  <c r="R242" i="3"/>
  <c r="D242" i="3"/>
  <c r="N242" i="3"/>
  <c r="F242" i="3"/>
  <c r="Q242" i="3"/>
  <c r="T242" i="3"/>
  <c r="I242" i="3"/>
  <c r="L270" i="3"/>
  <c r="B270" i="3"/>
  <c r="G144" i="6"/>
  <c r="N144" i="6"/>
  <c r="S144" i="6"/>
  <c r="U144" i="6"/>
  <c r="C144" i="6"/>
  <c r="M144" i="6"/>
  <c r="T144" i="6"/>
  <c r="J151" i="12"/>
  <c r="I277" i="4"/>
  <c r="T277" i="4"/>
  <c r="G277" i="4"/>
  <c r="R277" i="4"/>
  <c r="L277" i="4"/>
  <c r="J277" i="4"/>
  <c r="S277" i="4"/>
  <c r="F228" i="12"/>
  <c r="C228" i="12"/>
  <c r="M228" i="12"/>
  <c r="D228" i="12"/>
  <c r="P228" i="12"/>
  <c r="R228" i="12"/>
  <c r="G228" i="12"/>
  <c r="J228" i="12"/>
  <c r="H228" i="12"/>
  <c r="M32" i="2"/>
  <c r="B32" i="2"/>
  <c r="E32" i="2"/>
  <c r="I32" i="2"/>
  <c r="C32" i="2"/>
  <c r="O32" i="2"/>
  <c r="P32" i="2"/>
  <c r="G32" i="2"/>
  <c r="K32" i="2"/>
  <c r="J32" i="2"/>
  <c r="D32" i="2"/>
  <c r="N32" i="2"/>
  <c r="F32" i="2"/>
  <c r="O95" i="5"/>
  <c r="E95" i="5"/>
  <c r="E291" i="14"/>
  <c r="G74" i="7"/>
  <c r="D74" i="7"/>
  <c r="P74" i="7"/>
  <c r="N74" i="7"/>
  <c r="I74" i="7"/>
  <c r="F74" i="7"/>
  <c r="K74" i="7"/>
  <c r="H74" i="7"/>
  <c r="U74" i="7"/>
  <c r="C74" i="7"/>
  <c r="T74" i="7"/>
  <c r="B74" i="7"/>
  <c r="R74" i="7"/>
  <c r="J74" i="7"/>
  <c r="Q74" i="7"/>
  <c r="O74" i="7"/>
  <c r="M74" i="7"/>
  <c r="L74" i="7"/>
  <c r="B102" i="13"/>
  <c r="I88" i="3"/>
  <c r="F88" i="3"/>
  <c r="R88" i="3"/>
  <c r="L88" i="3"/>
  <c r="D88" i="3"/>
  <c r="J88" i="3"/>
  <c r="H88" i="3"/>
  <c r="M88" i="3"/>
  <c r="O88" i="3"/>
  <c r="E88" i="3"/>
  <c r="G88" i="3"/>
  <c r="S88" i="3"/>
  <c r="T88" i="3"/>
  <c r="K88" i="3"/>
  <c r="Q88" i="3"/>
  <c r="N88" i="3"/>
  <c r="C88" i="3"/>
  <c r="U88" i="3"/>
  <c r="B88" i="3"/>
  <c r="P88" i="3"/>
  <c r="D186" i="14"/>
  <c r="D151" i="10"/>
  <c r="K123" i="5"/>
  <c r="F123" i="5"/>
  <c r="I235" i="6"/>
  <c r="E277" i="14"/>
  <c r="F39" i="8"/>
  <c r="K39" i="8"/>
  <c r="H39" i="8"/>
  <c r="U39" i="8"/>
  <c r="C39" i="8"/>
  <c r="M39" i="8"/>
  <c r="R39" i="8"/>
  <c r="J39" i="8"/>
  <c r="O39" i="8"/>
  <c r="T39" i="8"/>
  <c r="B39" i="8"/>
  <c r="V39" i="8"/>
  <c r="D39" i="8"/>
  <c r="I39" i="8"/>
  <c r="Q39" i="8"/>
  <c r="P39" i="8"/>
  <c r="G39" i="8"/>
  <c r="N39" i="8"/>
  <c r="L39" i="8"/>
  <c r="U130" i="6"/>
  <c r="C130" i="6"/>
  <c r="M130" i="6"/>
  <c r="R130" i="6"/>
  <c r="Q130" i="6"/>
  <c r="E130" i="6"/>
  <c r="J130" i="6"/>
  <c r="I130" i="6"/>
  <c r="T130" i="6"/>
  <c r="B130" i="6"/>
  <c r="O130" i="6"/>
  <c r="L130" i="6"/>
  <c r="P130" i="6"/>
  <c r="N130" i="6"/>
  <c r="S130" i="6"/>
  <c r="G130" i="6"/>
  <c r="F130" i="6"/>
  <c r="D130" i="6"/>
  <c r="K130" i="6"/>
  <c r="H130" i="6"/>
  <c r="O137" i="2"/>
  <c r="K179" i="4"/>
  <c r="G263" i="6"/>
  <c r="B256" i="13"/>
  <c r="E256" i="13"/>
  <c r="C256" i="13"/>
  <c r="D256" i="13"/>
  <c r="H109" i="11"/>
  <c r="F109" i="11"/>
  <c r="H228" i="4"/>
  <c r="J228" i="4"/>
  <c r="B228" i="4"/>
  <c r="R242" i="5"/>
  <c r="H242" i="5"/>
  <c r="K242" i="5"/>
  <c r="I193" i="10"/>
  <c r="F193" i="10"/>
  <c r="G193" i="10"/>
  <c r="E193" i="10"/>
  <c r="J193" i="10"/>
  <c r="K193" i="10"/>
  <c r="G186" i="3"/>
  <c r="D186" i="3"/>
  <c r="E186" i="3"/>
  <c r="J270" i="2"/>
  <c r="M270" i="2"/>
  <c r="B270" i="2"/>
  <c r="E270" i="2"/>
  <c r="I270" i="2"/>
  <c r="H270" i="2"/>
  <c r="P270" i="2"/>
  <c r="L270" i="2"/>
  <c r="O270" i="2"/>
  <c r="N270" i="2"/>
  <c r="D270" i="2"/>
  <c r="G270" i="2"/>
  <c r="F270" i="2"/>
  <c r="C270" i="2"/>
  <c r="K25" i="3"/>
  <c r="U25" i="3"/>
  <c r="C25" i="3"/>
  <c r="G25" i="3"/>
  <c r="H25" i="3"/>
  <c r="E25" i="3"/>
  <c r="N25" i="3"/>
  <c r="T25" i="3"/>
  <c r="J25" i="3"/>
  <c r="D25" i="3"/>
  <c r="S25" i="3"/>
  <c r="E74" i="10"/>
  <c r="C74" i="10"/>
  <c r="I74" i="10"/>
  <c r="G74" i="10"/>
  <c r="F74" i="10"/>
  <c r="K74" i="10"/>
  <c r="D74" i="10"/>
  <c r="J74" i="10"/>
  <c r="P95" i="2"/>
  <c r="I95" i="2"/>
  <c r="O95" i="2"/>
  <c r="D95" i="2"/>
  <c r="G95" i="2"/>
  <c r="N95" i="2"/>
  <c r="C95" i="2"/>
  <c r="F95" i="2"/>
  <c r="B95" i="2"/>
  <c r="E95" i="2"/>
  <c r="H95" i="2"/>
  <c r="J95" i="2"/>
  <c r="I214" i="7"/>
  <c r="N214" i="7"/>
  <c r="S214" i="7"/>
  <c r="F214" i="7"/>
  <c r="K214" i="7"/>
  <c r="U214" i="7"/>
  <c r="R214" i="7"/>
  <c r="J214" i="7"/>
  <c r="T214" i="7"/>
  <c r="K221" i="9"/>
  <c r="G193" i="4"/>
  <c r="S193" i="4"/>
  <c r="N193" i="4"/>
  <c r="K193" i="4"/>
  <c r="I193" i="4"/>
  <c r="D193" i="4"/>
  <c r="R193" i="4"/>
  <c r="P193" i="4"/>
  <c r="U193" i="4"/>
  <c r="J193" i="4"/>
  <c r="H193" i="4"/>
  <c r="M193" i="4"/>
  <c r="B193" i="4"/>
  <c r="L193" i="4"/>
  <c r="E193" i="4"/>
  <c r="O193" i="4"/>
  <c r="T193" i="4"/>
  <c r="Q193" i="4"/>
  <c r="F193" i="4"/>
  <c r="C193" i="4"/>
  <c r="P88" i="2"/>
  <c r="B102" i="7"/>
  <c r="S102" i="7"/>
  <c r="R102" i="7"/>
  <c r="T193" i="5"/>
  <c r="D256" i="12"/>
  <c r="H256" i="12"/>
  <c r="J256" i="12"/>
  <c r="O256" i="12"/>
  <c r="Q256" i="12"/>
  <c r="G256" i="12"/>
  <c r="I256" i="12"/>
  <c r="N256" i="12"/>
  <c r="L256" i="12"/>
  <c r="F256" i="12"/>
  <c r="P256" i="12"/>
  <c r="R256" i="12"/>
  <c r="C256" i="12"/>
  <c r="K179" i="6"/>
  <c r="H179" i="6"/>
  <c r="R179" i="6"/>
  <c r="G179" i="6"/>
  <c r="J179" i="6"/>
  <c r="N179" i="6"/>
  <c r="B179" i="6"/>
  <c r="F179" i="6"/>
  <c r="M179" i="6"/>
  <c r="Q179" i="6"/>
  <c r="T179" i="6"/>
  <c r="E179" i="6"/>
  <c r="I179" i="6"/>
  <c r="L179" i="6"/>
  <c r="O179" i="6"/>
  <c r="S179" i="6"/>
  <c r="C179" i="6"/>
  <c r="F32" i="9"/>
  <c r="Q270" i="4"/>
  <c r="E270" i="4"/>
  <c r="K270" i="4"/>
  <c r="H270" i="4"/>
  <c r="D270" i="4"/>
  <c r="C270" i="4"/>
  <c r="O270" i="4"/>
  <c r="N270" i="4"/>
  <c r="J270" i="4"/>
  <c r="U270" i="4"/>
  <c r="S270" i="4"/>
  <c r="L270" i="4"/>
  <c r="R270" i="4"/>
  <c r="F270" i="4"/>
  <c r="B270" i="4"/>
  <c r="I270" i="4"/>
  <c r="P270" i="4"/>
  <c r="G270" i="4"/>
  <c r="M270" i="4"/>
  <c r="T270" i="4"/>
  <c r="K165" i="5"/>
  <c r="H165" i="5"/>
  <c r="D165" i="5"/>
  <c r="F165" i="5"/>
  <c r="U165" i="5"/>
  <c r="M165" i="5"/>
  <c r="Q165" i="5"/>
  <c r="P165" i="5"/>
  <c r="L165" i="5"/>
  <c r="R165" i="5"/>
  <c r="U144" i="5"/>
  <c r="I144" i="5"/>
  <c r="O46" i="7"/>
  <c r="I130" i="10"/>
  <c r="H130" i="10"/>
  <c r="E130" i="10"/>
  <c r="B130" i="10"/>
  <c r="F165" i="9"/>
  <c r="B165" i="9"/>
  <c r="I165" i="9"/>
  <c r="D165" i="9"/>
  <c r="G165" i="9"/>
  <c r="C165" i="9"/>
  <c r="N165" i="9"/>
  <c r="M165" i="9"/>
  <c r="K165" i="9"/>
  <c r="P116" i="2"/>
  <c r="F116" i="2"/>
  <c r="J116" i="2"/>
  <c r="M116" i="2"/>
  <c r="B116" i="2"/>
  <c r="E116" i="2"/>
  <c r="I116" i="2"/>
  <c r="L116" i="2"/>
  <c r="O116" i="2"/>
  <c r="D116" i="2"/>
  <c r="G116" i="2"/>
  <c r="K116" i="2"/>
  <c r="C116" i="2"/>
  <c r="N116" i="2"/>
  <c r="O130" i="5"/>
  <c r="L130" i="5"/>
  <c r="H130" i="5"/>
  <c r="G130" i="5"/>
  <c r="D130" i="5"/>
  <c r="R130" i="5"/>
  <c r="F130" i="5"/>
  <c r="K130" i="5"/>
  <c r="B130" i="5"/>
  <c r="U130" i="5"/>
  <c r="C130" i="5"/>
  <c r="M130" i="5"/>
  <c r="Q130" i="5"/>
  <c r="E130" i="5"/>
  <c r="I130" i="5"/>
  <c r="T130" i="5"/>
  <c r="P130" i="5"/>
  <c r="S130" i="5"/>
  <c r="J130" i="5"/>
  <c r="N130" i="5"/>
  <c r="I277" i="5"/>
  <c r="D277" i="5"/>
  <c r="J277" i="5"/>
  <c r="J256" i="4"/>
  <c r="U256" i="4"/>
  <c r="M256" i="4"/>
  <c r="Q256" i="4"/>
  <c r="E256" i="4"/>
  <c r="I256" i="4"/>
  <c r="S256" i="4"/>
  <c r="L256" i="4"/>
  <c r="H256" i="4"/>
  <c r="O256" i="4"/>
  <c r="D256" i="4"/>
  <c r="N256" i="4"/>
  <c r="K256" i="4"/>
  <c r="F256" i="4"/>
  <c r="R256" i="4"/>
  <c r="D235" i="9"/>
  <c r="H235" i="9"/>
  <c r="K235" i="9"/>
  <c r="N235" i="9"/>
  <c r="J235" i="9"/>
  <c r="F235" i="9"/>
  <c r="B235" i="9"/>
  <c r="E235" i="9"/>
  <c r="L235" i="9"/>
  <c r="G235" i="9"/>
  <c r="C235" i="9"/>
  <c r="I235" i="9"/>
  <c r="M235" i="9"/>
  <c r="H249" i="14"/>
  <c r="L249" i="14"/>
  <c r="G249" i="14"/>
  <c r="F249" i="14"/>
  <c r="E249" i="14"/>
  <c r="K249" i="14"/>
  <c r="B249" i="14"/>
  <c r="I249" i="14"/>
  <c r="D249" i="14"/>
  <c r="G130" i="14"/>
  <c r="D130" i="14"/>
  <c r="J130" i="14"/>
  <c r="I130" i="14"/>
  <c r="I214" i="11"/>
  <c r="G256" i="3"/>
  <c r="K256" i="3"/>
  <c r="Q256" i="3"/>
  <c r="N256" i="3"/>
  <c r="C256" i="3"/>
  <c r="I256" i="3"/>
  <c r="F256" i="3"/>
  <c r="R256" i="3"/>
  <c r="L256" i="3"/>
  <c r="U256" i="3"/>
  <c r="J256" i="3"/>
  <c r="P256" i="3"/>
  <c r="M256" i="3"/>
  <c r="B256" i="3"/>
  <c r="H256" i="3"/>
  <c r="E256" i="3"/>
  <c r="D256" i="3"/>
  <c r="T256" i="3"/>
  <c r="O256" i="3"/>
  <c r="S256" i="3"/>
  <c r="S116" i="3"/>
  <c r="F116" i="3"/>
  <c r="U116" i="3"/>
  <c r="K123" i="11"/>
  <c r="J123" i="11"/>
  <c r="L123" i="11"/>
  <c r="P109" i="4"/>
  <c r="C158" i="12"/>
  <c r="U200" i="5"/>
  <c r="C200" i="5"/>
  <c r="M200" i="5"/>
  <c r="Q200" i="5"/>
  <c r="T200" i="5"/>
  <c r="P200" i="5"/>
  <c r="G200" i="5"/>
  <c r="D200" i="5"/>
  <c r="R200" i="5"/>
  <c r="F200" i="5"/>
  <c r="B200" i="5"/>
  <c r="E200" i="5"/>
  <c r="L200" i="5"/>
  <c r="S200" i="5"/>
  <c r="K200" i="5"/>
  <c r="I200" i="5"/>
  <c r="J200" i="5"/>
  <c r="N200" i="5"/>
  <c r="G144" i="3"/>
  <c r="K144" i="3"/>
  <c r="T144" i="3"/>
  <c r="C144" i="3"/>
  <c r="Q144" i="3"/>
  <c r="N144" i="3"/>
  <c r="D144" i="3"/>
  <c r="I144" i="3"/>
  <c r="F144" i="3"/>
  <c r="R144" i="3"/>
  <c r="L144" i="3"/>
  <c r="U144" i="3"/>
  <c r="J144" i="3"/>
  <c r="H144" i="3"/>
  <c r="E144" i="3"/>
  <c r="P144" i="3"/>
  <c r="O144" i="3"/>
  <c r="M144" i="3"/>
  <c r="S144" i="3"/>
  <c r="B144" i="3"/>
  <c r="K242" i="14"/>
  <c r="H242" i="14"/>
  <c r="C242" i="14"/>
  <c r="G242" i="14"/>
  <c r="I242" i="14"/>
  <c r="F242" i="14"/>
  <c r="J242" i="14"/>
  <c r="M242" i="14"/>
  <c r="B242" i="14"/>
  <c r="L242" i="14"/>
  <c r="D242" i="14"/>
  <c r="E242" i="14"/>
  <c r="O25" i="8"/>
  <c r="T25" i="8"/>
  <c r="B25" i="8"/>
  <c r="G25" i="8"/>
  <c r="L25" i="8"/>
  <c r="Q25" i="8"/>
  <c r="V25" i="8"/>
  <c r="D25" i="8"/>
  <c r="I25" i="8"/>
  <c r="N25" i="8"/>
  <c r="S25" i="8"/>
  <c r="H25" i="8"/>
  <c r="F25" i="8"/>
  <c r="K25" i="8"/>
  <c r="P25" i="8"/>
  <c r="M25" i="8"/>
  <c r="R25" i="8"/>
  <c r="J25" i="8"/>
  <c r="E25" i="8"/>
  <c r="C25" i="8"/>
  <c r="U25" i="8"/>
  <c r="U53" i="8"/>
  <c r="G137" i="9"/>
  <c r="N137" i="9"/>
  <c r="J137" i="9"/>
  <c r="F137" i="9"/>
  <c r="M137" i="9"/>
  <c r="I137" i="9"/>
  <c r="E137" i="9"/>
  <c r="L137" i="9"/>
  <c r="D137" i="9"/>
  <c r="H137" i="9"/>
  <c r="K137" i="9"/>
  <c r="I81" i="2"/>
  <c r="O81" i="2"/>
  <c r="H81" i="2"/>
  <c r="K81" i="2"/>
  <c r="N81" i="2"/>
  <c r="C81" i="2"/>
  <c r="F81" i="2"/>
  <c r="J81" i="2"/>
  <c r="M81" i="2"/>
  <c r="B81" i="2"/>
  <c r="E81" i="2"/>
  <c r="P81" i="2"/>
  <c r="E291" i="4"/>
  <c r="I291" i="4"/>
  <c r="T291" i="4"/>
  <c r="P291" i="4"/>
  <c r="O291" i="4"/>
  <c r="H291" i="4"/>
  <c r="G291" i="4"/>
  <c r="D291" i="4"/>
  <c r="N291" i="4"/>
  <c r="S291" i="4"/>
  <c r="J291" i="4"/>
  <c r="C291" i="4"/>
  <c r="M291" i="4"/>
  <c r="Q291" i="4"/>
  <c r="F291" i="4"/>
  <c r="B291" i="4"/>
  <c r="P235" i="12"/>
  <c r="J235" i="12"/>
  <c r="O235" i="12"/>
  <c r="Q235" i="12"/>
  <c r="H235" i="12"/>
  <c r="I235" i="12"/>
  <c r="G235" i="12"/>
  <c r="L235" i="12"/>
  <c r="N235" i="12"/>
  <c r="C235" i="12"/>
  <c r="F235" i="12"/>
  <c r="K235" i="12"/>
  <c r="M235" i="12"/>
  <c r="D235" i="12"/>
  <c r="S32" i="6"/>
  <c r="O32" i="6"/>
  <c r="F32" i="6"/>
  <c r="J32" i="6"/>
  <c r="M32" i="6"/>
  <c r="Q32" i="6"/>
  <c r="D207" i="11"/>
  <c r="C207" i="11"/>
  <c r="I207" i="11"/>
  <c r="G207" i="11"/>
  <c r="F207" i="11"/>
  <c r="E207" i="11"/>
  <c r="B207" i="11"/>
  <c r="L207" i="11"/>
  <c r="L242" i="9"/>
  <c r="E94" i="12"/>
  <c r="T249" i="6"/>
  <c r="U88" i="5"/>
  <c r="C88" i="5"/>
  <c r="M88" i="5"/>
  <c r="Q88" i="5"/>
  <c r="T88" i="5"/>
  <c r="P88" i="5"/>
  <c r="O88" i="5"/>
  <c r="L88" i="5"/>
  <c r="H88" i="5"/>
  <c r="G88" i="5"/>
  <c r="D88" i="5"/>
  <c r="R88" i="5"/>
  <c r="N88" i="5"/>
  <c r="S88" i="5"/>
  <c r="J88" i="5"/>
  <c r="F88" i="5"/>
  <c r="K88" i="5"/>
  <c r="B88" i="5"/>
  <c r="E88" i="5"/>
  <c r="I88" i="5"/>
  <c r="E130" i="13"/>
  <c r="D130" i="13"/>
  <c r="B130" i="13"/>
  <c r="E46" i="13"/>
  <c r="D46" i="13"/>
  <c r="C46" i="13"/>
  <c r="B46" i="13"/>
  <c r="G137" i="11"/>
  <c r="J137" i="11"/>
  <c r="H137" i="11"/>
  <c r="B137" i="11"/>
  <c r="L137" i="11"/>
  <c r="Q165" i="8"/>
  <c r="R165" i="8"/>
  <c r="H165" i="8"/>
  <c r="L32" i="4"/>
  <c r="I32" i="4"/>
  <c r="O270" i="8"/>
  <c r="T270" i="8"/>
  <c r="K270" i="8"/>
  <c r="G270" i="8"/>
  <c r="L270" i="8"/>
  <c r="I270" i="8"/>
  <c r="V270" i="8"/>
  <c r="D270" i="8"/>
  <c r="C270" i="8"/>
  <c r="N270" i="8"/>
  <c r="R270" i="8"/>
  <c r="F270" i="8"/>
  <c r="J270" i="8"/>
  <c r="U270" i="8"/>
  <c r="M270" i="8"/>
  <c r="E270" i="8"/>
  <c r="B270" i="8"/>
  <c r="S270" i="8"/>
  <c r="P270" i="8"/>
  <c r="H270" i="8"/>
  <c r="Q270" i="8"/>
  <c r="G60" i="10"/>
  <c r="F60" i="10"/>
  <c r="I60" i="10"/>
  <c r="D60" i="10"/>
  <c r="J60" i="10"/>
  <c r="C60" i="10"/>
  <c r="B60" i="10"/>
  <c r="K60" i="10"/>
  <c r="H60" i="10"/>
  <c r="E60" i="10"/>
  <c r="H60" i="3"/>
  <c r="L60" i="3"/>
  <c r="O60" i="3"/>
  <c r="S60" i="3"/>
  <c r="N60" i="3"/>
  <c r="C60" i="3"/>
  <c r="Q60" i="3"/>
  <c r="F60" i="3"/>
  <c r="D60" i="3"/>
  <c r="I60" i="3"/>
  <c r="U60" i="3"/>
  <c r="R60" i="3"/>
  <c r="T60" i="3"/>
  <c r="M60" i="3"/>
  <c r="J60" i="3"/>
  <c r="P60" i="3"/>
  <c r="E60" i="3"/>
  <c r="G60" i="3"/>
  <c r="K60" i="3"/>
  <c r="F158" i="14"/>
  <c r="D158" i="14"/>
  <c r="E158" i="14"/>
  <c r="K158" i="14"/>
  <c r="H158" i="14"/>
  <c r="C158" i="14"/>
  <c r="G158" i="14"/>
  <c r="B158" i="14"/>
  <c r="L158" i="14"/>
  <c r="M158" i="14"/>
  <c r="Q277" i="5"/>
  <c r="K277" i="5"/>
  <c r="N221" i="4"/>
  <c r="S221" i="4"/>
  <c r="J221" i="4"/>
  <c r="F221" i="4"/>
  <c r="K221" i="4"/>
  <c r="B221" i="4"/>
  <c r="U221" i="4"/>
  <c r="C221" i="4"/>
  <c r="M221" i="4"/>
  <c r="Q221" i="4"/>
  <c r="E221" i="4"/>
  <c r="I221" i="4"/>
  <c r="T221" i="4"/>
  <c r="P221" i="4"/>
  <c r="O221" i="4"/>
  <c r="L221" i="4"/>
  <c r="H221" i="4"/>
  <c r="G221" i="4"/>
  <c r="D221" i="4"/>
  <c r="R221" i="4"/>
  <c r="E151" i="14"/>
  <c r="I151" i="14"/>
  <c r="L151" i="14"/>
  <c r="B151" i="14"/>
  <c r="D151" i="14"/>
  <c r="K151" i="14"/>
  <c r="C151" i="14"/>
  <c r="H151" i="14"/>
  <c r="F151" i="14"/>
  <c r="G151" i="14"/>
  <c r="M151" i="14"/>
  <c r="J151" i="14"/>
  <c r="K277" i="10"/>
  <c r="E277" i="10"/>
  <c r="D277" i="10"/>
  <c r="J277" i="10"/>
  <c r="B277" i="10"/>
  <c r="D95" i="9"/>
  <c r="H95" i="9"/>
  <c r="G95" i="9"/>
  <c r="C95" i="9"/>
  <c r="N95" i="9"/>
  <c r="F95" i="9"/>
  <c r="B95" i="9"/>
  <c r="M95" i="9"/>
  <c r="L95" i="9"/>
  <c r="R95" i="5"/>
  <c r="E184" i="12"/>
  <c r="F214" i="8"/>
  <c r="B214" i="8"/>
  <c r="P214" i="8"/>
  <c r="H214" i="8"/>
  <c r="E214" i="8"/>
  <c r="O214" i="8"/>
  <c r="V214" i="8"/>
  <c r="N214" i="8"/>
  <c r="L214" i="8"/>
  <c r="R214" i="8"/>
  <c r="C214" i="8"/>
  <c r="I214" i="8"/>
  <c r="K221" i="14"/>
  <c r="D53" i="4"/>
  <c r="L53" i="4"/>
  <c r="O53" i="4"/>
  <c r="S53" i="4"/>
  <c r="G53" i="4"/>
  <c r="K53" i="4"/>
  <c r="Q53" i="4"/>
  <c r="N53" i="4"/>
  <c r="C53" i="4"/>
  <c r="I53" i="4"/>
  <c r="F53" i="4"/>
  <c r="R53" i="4"/>
  <c r="T53" i="4"/>
  <c r="U53" i="4"/>
  <c r="J53" i="4"/>
  <c r="P53" i="4"/>
  <c r="M53" i="4"/>
  <c r="B53" i="4"/>
  <c r="H53" i="4"/>
  <c r="E53" i="4"/>
  <c r="E81" i="13"/>
  <c r="D81" i="13"/>
  <c r="C81" i="13"/>
  <c r="B81" i="13"/>
  <c r="P200" i="3"/>
  <c r="E200" i="3"/>
  <c r="L200" i="3"/>
  <c r="H200" i="3"/>
  <c r="T200" i="3"/>
  <c r="S200" i="3"/>
  <c r="G200" i="3"/>
  <c r="K200" i="3"/>
  <c r="N200" i="3"/>
  <c r="C200" i="3"/>
  <c r="J200" i="3"/>
  <c r="Q200" i="3"/>
  <c r="D200" i="3"/>
  <c r="F200" i="3"/>
  <c r="M200" i="3"/>
  <c r="U200" i="3"/>
  <c r="G95" i="11"/>
  <c r="J95" i="11"/>
  <c r="F95" i="11"/>
  <c r="H95" i="11"/>
  <c r="E95" i="11"/>
  <c r="L95" i="11"/>
  <c r="F95" i="4"/>
  <c r="J95" i="4"/>
  <c r="D95" i="4"/>
  <c r="B95" i="4"/>
  <c r="L95" i="4"/>
  <c r="E95" i="4"/>
  <c r="T95" i="4"/>
  <c r="Q95" i="4"/>
  <c r="N95" i="4"/>
  <c r="R95" i="4"/>
  <c r="G95" i="4"/>
  <c r="K95" i="4"/>
  <c r="C95" i="4"/>
  <c r="O193" i="2"/>
  <c r="U25" i="5"/>
  <c r="G25" i="5"/>
  <c r="D25" i="5"/>
  <c r="T25" i="5"/>
  <c r="R165" i="7"/>
  <c r="G165" i="7"/>
  <c r="L165" i="7"/>
  <c r="J165" i="7"/>
  <c r="N165" i="7"/>
  <c r="Q165" i="7"/>
  <c r="U165" i="7"/>
  <c r="I165" i="7"/>
  <c r="M165" i="7"/>
  <c r="K165" i="7"/>
  <c r="H165" i="7"/>
  <c r="T165" i="7"/>
  <c r="C165" i="7"/>
  <c r="O165" i="7"/>
  <c r="D165" i="7"/>
  <c r="B165" i="7"/>
  <c r="P165" i="7"/>
  <c r="F165" i="7"/>
  <c r="E165" i="7"/>
  <c r="S165" i="7"/>
  <c r="D39" i="13"/>
  <c r="B39" i="13"/>
  <c r="E39" i="13"/>
  <c r="E291" i="6"/>
  <c r="J291" i="6"/>
  <c r="T291" i="6"/>
  <c r="B291" i="6"/>
  <c r="O291" i="6"/>
  <c r="L291" i="6"/>
  <c r="G291" i="6"/>
  <c r="D291" i="6"/>
  <c r="P291" i="6"/>
  <c r="N291" i="6"/>
  <c r="S291" i="6"/>
  <c r="I291" i="6"/>
  <c r="F291" i="6"/>
  <c r="K291" i="6"/>
  <c r="H291" i="6"/>
  <c r="R291" i="6"/>
  <c r="M158" i="5"/>
  <c r="Q158" i="5"/>
  <c r="E158" i="5"/>
  <c r="I158" i="5"/>
  <c r="O158" i="5"/>
  <c r="L158" i="5"/>
  <c r="H158" i="5"/>
  <c r="G158" i="5"/>
  <c r="D158" i="5"/>
  <c r="R158" i="5"/>
  <c r="N158" i="5"/>
  <c r="S158" i="5"/>
  <c r="J158" i="5"/>
  <c r="F158" i="5"/>
  <c r="K158" i="5"/>
  <c r="B158" i="5"/>
  <c r="U158" i="5"/>
  <c r="C158" i="5"/>
  <c r="T158" i="5"/>
  <c r="P158" i="5"/>
  <c r="Q249" i="3"/>
  <c r="B165" i="13"/>
  <c r="O109" i="8"/>
  <c r="T109" i="8"/>
  <c r="D109" i="8"/>
  <c r="I109" i="8"/>
  <c r="R109" i="8"/>
  <c r="U109" i="8"/>
  <c r="P109" i="8"/>
  <c r="M109" i="8"/>
  <c r="C109" i="8"/>
  <c r="E109" i="8"/>
  <c r="L109" i="8"/>
  <c r="J109" i="8"/>
  <c r="S109" i="8"/>
  <c r="K109" i="8"/>
  <c r="F109" i="8"/>
  <c r="H109" i="8"/>
  <c r="E88" i="13"/>
  <c r="C60" i="6"/>
  <c r="B60" i="6"/>
  <c r="P60" i="6"/>
  <c r="L60" i="6"/>
  <c r="I60" i="6"/>
  <c r="I109" i="10"/>
  <c r="F109" i="10"/>
  <c r="H109" i="10"/>
  <c r="E109" i="10"/>
  <c r="G109" i="10"/>
  <c r="D109" i="10"/>
  <c r="K109" i="10"/>
  <c r="J109" i="10"/>
  <c r="C109" i="10"/>
  <c r="B109" i="10"/>
  <c r="O200" i="8"/>
  <c r="T200" i="8"/>
  <c r="C200" i="8"/>
  <c r="G200" i="8"/>
  <c r="L200" i="8"/>
  <c r="S200" i="8"/>
  <c r="V200" i="8"/>
  <c r="D200" i="8"/>
  <c r="Q200" i="8"/>
  <c r="N200" i="8"/>
  <c r="R200" i="8"/>
  <c r="F200" i="8"/>
  <c r="J200" i="8"/>
  <c r="P200" i="8"/>
  <c r="M200" i="8"/>
  <c r="K200" i="8"/>
  <c r="H200" i="8"/>
  <c r="U200" i="8"/>
  <c r="E200" i="8"/>
  <c r="B200" i="8"/>
  <c r="I200" i="8"/>
  <c r="H109" i="9"/>
  <c r="G109" i="9"/>
  <c r="N109" i="9"/>
  <c r="F109" i="9"/>
  <c r="M109" i="9"/>
  <c r="E109" i="9"/>
  <c r="I144" i="14"/>
  <c r="K144" i="14"/>
  <c r="H144" i="14"/>
  <c r="C144" i="14"/>
  <c r="G144" i="14"/>
  <c r="J144" i="14"/>
  <c r="M144" i="14"/>
  <c r="I193" i="5"/>
  <c r="P193" i="5"/>
  <c r="E193" i="5"/>
  <c r="C137" i="12"/>
  <c r="M172" i="2"/>
  <c r="L158" i="2"/>
  <c r="G158" i="2"/>
  <c r="B158" i="2"/>
  <c r="G263" i="12"/>
  <c r="D263" i="12"/>
  <c r="G81" i="11"/>
  <c r="B81" i="11"/>
  <c r="C81" i="7"/>
  <c r="E81" i="7"/>
  <c r="H256" i="9"/>
  <c r="K256" i="9"/>
  <c r="C256" i="9"/>
  <c r="N256" i="9"/>
  <c r="J256" i="9"/>
  <c r="F256" i="9"/>
  <c r="B256" i="9"/>
  <c r="M256" i="9"/>
  <c r="I256" i="9"/>
  <c r="L256" i="9"/>
  <c r="D256" i="9"/>
  <c r="G186" i="7"/>
  <c r="Q186" i="7"/>
  <c r="C165" i="12"/>
  <c r="K186" i="9"/>
  <c r="J186" i="9"/>
  <c r="L186" i="9"/>
  <c r="D221" i="11"/>
  <c r="H95" i="14"/>
  <c r="M95" i="14"/>
  <c r="G95" i="14"/>
  <c r="F95" i="14"/>
  <c r="L95" i="14"/>
  <c r="D95" i="14"/>
  <c r="J95" i="14"/>
  <c r="K95" i="14"/>
  <c r="B95" i="14"/>
  <c r="C95" i="14"/>
  <c r="I95" i="14"/>
  <c r="E95" i="14"/>
  <c r="L53" i="14"/>
  <c r="D53" i="14"/>
  <c r="B53" i="14"/>
  <c r="C53" i="14"/>
  <c r="I53" i="14"/>
  <c r="M53" i="14"/>
  <c r="E53" i="14"/>
  <c r="J53" i="14"/>
  <c r="H53" i="14"/>
  <c r="F53" i="14"/>
  <c r="K53" i="14"/>
  <c r="G53" i="14"/>
  <c r="M144" i="12"/>
  <c r="P144" i="12"/>
  <c r="C144" i="12"/>
  <c r="R144" i="12"/>
  <c r="K144" i="12"/>
  <c r="Q144" i="12"/>
  <c r="I144" i="12"/>
  <c r="N144" i="12"/>
  <c r="F144" i="12"/>
  <c r="G144" i="12"/>
  <c r="H144" i="12"/>
  <c r="T67" i="6"/>
  <c r="N67" i="6"/>
  <c r="I67" i="6"/>
  <c r="D67" i="6"/>
  <c r="S67" i="6"/>
  <c r="L67" i="6"/>
  <c r="R67" i="6"/>
  <c r="H67" i="6"/>
  <c r="U67" i="6"/>
  <c r="J67" i="6"/>
  <c r="Q67" i="6"/>
  <c r="K67" i="6"/>
  <c r="O67" i="6"/>
  <c r="P67" i="6"/>
  <c r="C67" i="6"/>
  <c r="G67" i="6"/>
  <c r="E67" i="6"/>
  <c r="B67" i="6"/>
  <c r="F67" i="6"/>
  <c r="M67" i="6"/>
  <c r="T158" i="4"/>
  <c r="B158" i="4"/>
  <c r="H158" i="4"/>
  <c r="L158" i="4"/>
  <c r="P158" i="4"/>
  <c r="D158" i="4"/>
  <c r="Q158" i="4"/>
  <c r="S158" i="4"/>
  <c r="I158" i="4"/>
  <c r="K158" i="4"/>
  <c r="O158" i="4"/>
  <c r="M158" i="4"/>
  <c r="R158" i="4"/>
  <c r="N158" i="4"/>
  <c r="E158" i="4"/>
  <c r="J158" i="4"/>
  <c r="F158" i="4"/>
  <c r="C158" i="4"/>
  <c r="G158" i="4"/>
  <c r="U158" i="4"/>
  <c r="D263" i="4"/>
  <c r="R263" i="4"/>
  <c r="Q263" i="4"/>
  <c r="I263" i="4"/>
  <c r="E284" i="9"/>
  <c r="L284" i="9"/>
  <c r="D284" i="9"/>
  <c r="H284" i="9"/>
  <c r="K284" i="9"/>
  <c r="G284" i="9"/>
  <c r="C284" i="9"/>
  <c r="N284" i="9"/>
  <c r="J284" i="9"/>
  <c r="F284" i="9"/>
  <c r="B284" i="9"/>
  <c r="M284" i="9"/>
  <c r="I284" i="9"/>
  <c r="O32" i="12"/>
  <c r="K32" i="12"/>
  <c r="G32" i="12"/>
  <c r="N32" i="12"/>
  <c r="Q32" i="12"/>
  <c r="F32" i="12"/>
  <c r="I32" i="12"/>
  <c r="M32" i="12"/>
  <c r="D32" i="12"/>
  <c r="H32" i="12"/>
  <c r="L32" i="12"/>
  <c r="I46" i="4"/>
  <c r="K46" i="4"/>
  <c r="M46" i="4"/>
  <c r="R46" i="4"/>
  <c r="N46" i="4"/>
  <c r="E46" i="4"/>
  <c r="T46" i="4"/>
  <c r="B46" i="4"/>
  <c r="P46" i="4"/>
  <c r="L46" i="4"/>
  <c r="H46" i="4"/>
  <c r="D46" i="4"/>
  <c r="R263" i="6"/>
  <c r="O151" i="4"/>
  <c r="G151" i="4"/>
  <c r="K151" i="4"/>
  <c r="N151" i="4"/>
  <c r="C151" i="4"/>
  <c r="Q151" i="4"/>
  <c r="F151" i="4"/>
  <c r="L151" i="4"/>
  <c r="U151" i="4"/>
  <c r="M151" i="4"/>
  <c r="I151" i="4"/>
  <c r="J151" i="4"/>
  <c r="T151" i="4"/>
  <c r="B151" i="4"/>
  <c r="H151" i="4"/>
  <c r="K249" i="2"/>
  <c r="H249" i="2"/>
  <c r="O249" i="2"/>
  <c r="N172" i="9"/>
  <c r="J172" i="9"/>
  <c r="F172" i="9"/>
  <c r="B172" i="9"/>
  <c r="M172" i="9"/>
  <c r="I172" i="9"/>
  <c r="E172" i="9"/>
  <c r="L172" i="9"/>
  <c r="D172" i="9"/>
  <c r="H172" i="9"/>
  <c r="K172" i="9"/>
  <c r="G172" i="9"/>
  <c r="C172" i="9"/>
  <c r="J25" i="2"/>
  <c r="E25" i="2"/>
  <c r="B25" i="2"/>
  <c r="I25" i="2"/>
  <c r="S263" i="7"/>
  <c r="P263" i="7"/>
  <c r="E263" i="7"/>
  <c r="K263" i="7"/>
  <c r="H263" i="7"/>
  <c r="T263" i="7"/>
  <c r="C263" i="7"/>
  <c r="O263" i="7"/>
  <c r="L263" i="7"/>
  <c r="R263" i="7"/>
  <c r="G263" i="7"/>
  <c r="D263" i="7"/>
  <c r="J263" i="7"/>
  <c r="N263" i="7"/>
  <c r="B263" i="7"/>
  <c r="F263" i="7"/>
  <c r="Q263" i="7"/>
  <c r="U263" i="7"/>
  <c r="I263" i="7"/>
  <c r="M263" i="7"/>
  <c r="D88" i="14"/>
  <c r="M88" i="14"/>
  <c r="J88" i="14"/>
  <c r="I88" i="14"/>
  <c r="T39" i="3"/>
  <c r="K39" i="3"/>
  <c r="C39" i="3"/>
  <c r="P39" i="3"/>
  <c r="M39" i="3"/>
  <c r="N39" i="3"/>
  <c r="S39" i="3"/>
  <c r="L39" i="3"/>
  <c r="P249" i="8"/>
  <c r="M249" i="8"/>
  <c r="C249" i="8"/>
  <c r="O249" i="8"/>
  <c r="T249" i="8"/>
  <c r="Q249" i="8"/>
  <c r="G249" i="8"/>
  <c r="L249" i="8"/>
  <c r="K249" i="8"/>
  <c r="V249" i="8"/>
  <c r="D249" i="8"/>
  <c r="I249" i="8"/>
  <c r="N249" i="8"/>
  <c r="R249" i="8"/>
  <c r="F249" i="8"/>
  <c r="J249" i="8"/>
  <c r="U249" i="8"/>
  <c r="E249" i="8"/>
  <c r="B249" i="8"/>
  <c r="S249" i="8"/>
  <c r="C102" i="11"/>
  <c r="D102" i="6"/>
  <c r="K102" i="6"/>
  <c r="B102" i="6"/>
  <c r="M102" i="6"/>
  <c r="E102" i="6"/>
  <c r="T102" i="6"/>
  <c r="C102" i="6"/>
  <c r="U102" i="6"/>
  <c r="G102" i="6"/>
  <c r="L102" i="6"/>
  <c r="O102" i="6"/>
  <c r="S102" i="6"/>
  <c r="I102" i="6"/>
  <c r="H102" i="6"/>
  <c r="F144" i="9" l="1"/>
  <c r="O235" i="6"/>
  <c r="R53" i="5"/>
  <c r="R186" i="7"/>
  <c r="K60" i="6"/>
  <c r="D263" i="8"/>
  <c r="M95" i="4"/>
  <c r="M263" i="14"/>
  <c r="H263" i="8"/>
  <c r="J228" i="3"/>
  <c r="E155" i="12"/>
  <c r="P95" i="4"/>
  <c r="C39" i="2"/>
  <c r="B109" i="14"/>
  <c r="S263" i="8"/>
  <c r="T144" i="4"/>
  <c r="F123" i="7"/>
  <c r="D228" i="3"/>
  <c r="K291" i="4"/>
  <c r="I165" i="5"/>
  <c r="E130" i="11"/>
  <c r="L102" i="12"/>
  <c r="S228" i="3"/>
  <c r="C46" i="4"/>
  <c r="F46" i="4"/>
  <c r="C32" i="12"/>
  <c r="T263" i="4"/>
  <c r="E256" i="9"/>
  <c r="F144" i="14"/>
  <c r="V109" i="8"/>
  <c r="B95" i="11"/>
  <c r="S102" i="5"/>
  <c r="Q256" i="7"/>
  <c r="R32" i="12"/>
  <c r="R151" i="4"/>
  <c r="L263" i="4"/>
  <c r="J144" i="12"/>
  <c r="P186" i="7"/>
  <c r="L81" i="11"/>
  <c r="D193" i="5"/>
  <c r="C109" i="9"/>
  <c r="P25" i="5"/>
  <c r="B200" i="3"/>
  <c r="M25" i="3"/>
  <c r="R144" i="6"/>
  <c r="O144" i="6"/>
  <c r="O95" i="8"/>
  <c r="E64" i="12"/>
  <c r="K193" i="14"/>
  <c r="L179" i="5"/>
  <c r="N39" i="6"/>
  <c r="E60" i="4"/>
  <c r="N53" i="6"/>
  <c r="T53" i="6"/>
  <c r="J200" i="12"/>
  <c r="O256" i="7"/>
  <c r="P256" i="7"/>
  <c r="E36" i="12"/>
  <c r="E253" i="12"/>
  <c r="E206" i="12"/>
  <c r="E51" i="12"/>
  <c r="O53" i="8"/>
  <c r="K263" i="6"/>
  <c r="P207" i="8"/>
  <c r="J172" i="7"/>
  <c r="T53" i="5"/>
  <c r="C207" i="8"/>
  <c r="E256" i="14"/>
  <c r="F263" i="4"/>
  <c r="J60" i="6"/>
  <c r="O25" i="5"/>
  <c r="E25" i="5"/>
  <c r="E281" i="12"/>
  <c r="M221" i="14"/>
  <c r="M165" i="8"/>
  <c r="O165" i="8"/>
  <c r="J242" i="9"/>
  <c r="F242" i="9"/>
  <c r="U291" i="4"/>
  <c r="L291" i="4"/>
  <c r="B109" i="9"/>
  <c r="D109" i="9"/>
  <c r="E172" i="2"/>
  <c r="E137" i="7"/>
  <c r="L109" i="9"/>
  <c r="F186" i="7"/>
  <c r="D39" i="3"/>
  <c r="P249" i="2"/>
  <c r="D151" i="4"/>
  <c r="U46" i="4"/>
  <c r="B263" i="4"/>
  <c r="I186" i="7"/>
  <c r="N186" i="7"/>
  <c r="J249" i="2"/>
  <c r="H81" i="11"/>
  <c r="H39" i="3"/>
  <c r="F249" i="2"/>
  <c r="E24" i="12"/>
  <c r="F39" i="3"/>
  <c r="K291" i="9"/>
  <c r="P32" i="5"/>
  <c r="J32" i="5"/>
  <c r="E144" i="5"/>
  <c r="B25" i="7"/>
  <c r="Q116" i="5"/>
  <c r="K25" i="6"/>
  <c r="P214" i="3"/>
  <c r="N249" i="4"/>
  <c r="I228" i="12"/>
  <c r="C137" i="13"/>
  <c r="I165" i="10"/>
  <c r="N32" i="7"/>
  <c r="M291" i="12"/>
  <c r="U32" i="3"/>
  <c r="E228" i="3"/>
  <c r="H228" i="3"/>
  <c r="E50" i="12"/>
  <c r="C137" i="9"/>
  <c r="D214" i="11"/>
  <c r="D179" i="6"/>
  <c r="I102" i="7"/>
  <c r="L88" i="2"/>
  <c r="K95" i="2"/>
  <c r="J186" i="3"/>
  <c r="M277" i="14"/>
  <c r="E123" i="5"/>
  <c r="R123" i="5"/>
  <c r="P123" i="5"/>
  <c r="F291" i="14"/>
  <c r="M95" i="5"/>
  <c r="L32" i="2"/>
  <c r="N270" i="3"/>
  <c r="E270" i="3"/>
  <c r="O95" i="6"/>
  <c r="E102" i="3"/>
  <c r="I284" i="5"/>
  <c r="E165" i="10"/>
  <c r="N67" i="12"/>
  <c r="J172" i="12"/>
  <c r="J81" i="14"/>
  <c r="E288" i="12"/>
  <c r="D130" i="2"/>
  <c r="M221" i="8"/>
  <c r="K221" i="8"/>
  <c r="K60" i="4"/>
  <c r="J151" i="11"/>
  <c r="E81" i="10"/>
  <c r="T74" i="4"/>
  <c r="B53" i="6"/>
  <c r="G53" i="6"/>
  <c r="E193" i="9"/>
  <c r="N151" i="5"/>
  <c r="O109" i="5"/>
  <c r="T109" i="5"/>
  <c r="K284" i="11"/>
  <c r="L130" i="11"/>
  <c r="C179" i="8"/>
  <c r="H186" i="8"/>
  <c r="Q186" i="8"/>
  <c r="G186" i="8"/>
  <c r="N116" i="9"/>
  <c r="G46" i="10"/>
  <c r="F263" i="8"/>
  <c r="T214" i="6"/>
  <c r="D284" i="3"/>
  <c r="P284" i="3"/>
  <c r="E66" i="12"/>
  <c r="D214" i="9"/>
  <c r="N214" i="9"/>
  <c r="J102" i="12"/>
  <c r="J39" i="4"/>
  <c r="J81" i="4"/>
  <c r="F228" i="3"/>
  <c r="U151" i="3"/>
  <c r="J95" i="9"/>
  <c r="K137" i="11"/>
  <c r="C144" i="5"/>
  <c r="R25" i="3"/>
  <c r="P95" i="8"/>
  <c r="N46" i="3"/>
  <c r="U60" i="4"/>
  <c r="G123" i="12"/>
  <c r="M151" i="5"/>
  <c r="O151" i="5"/>
  <c r="S186" i="8"/>
  <c r="B256" i="7"/>
  <c r="K137" i="12"/>
  <c r="L144" i="14"/>
  <c r="D144" i="14"/>
  <c r="E218" i="12"/>
  <c r="D60" i="6"/>
  <c r="R60" i="6"/>
  <c r="D88" i="13"/>
  <c r="H25" i="5"/>
  <c r="D95" i="11"/>
  <c r="C95" i="11"/>
  <c r="J158" i="14"/>
  <c r="I158" i="14"/>
  <c r="U165" i="8"/>
  <c r="C137" i="11"/>
  <c r="K207" i="11"/>
  <c r="G277" i="5"/>
  <c r="O165" i="5"/>
  <c r="K256" i="12"/>
  <c r="O88" i="2"/>
  <c r="L214" i="7"/>
  <c r="D214" i="7"/>
  <c r="C291" i="13"/>
  <c r="B25" i="3"/>
  <c r="P25" i="3"/>
  <c r="E141" i="12"/>
  <c r="E22" i="12"/>
  <c r="Q228" i="12"/>
  <c r="T270" i="3"/>
  <c r="G270" i="3"/>
  <c r="U95" i="8"/>
  <c r="J95" i="8"/>
  <c r="N95" i="6"/>
  <c r="B95" i="6"/>
  <c r="F102" i="3"/>
  <c r="O130" i="2"/>
  <c r="D165" i="10"/>
  <c r="C60" i="14"/>
  <c r="O242" i="12"/>
  <c r="C67" i="12"/>
  <c r="D200" i="9"/>
  <c r="M172" i="12"/>
  <c r="G172" i="12"/>
  <c r="G81" i="14"/>
  <c r="I123" i="10"/>
  <c r="O46" i="3"/>
  <c r="K200" i="9"/>
  <c r="U200" i="6"/>
  <c r="G277" i="9"/>
  <c r="V221" i="8"/>
  <c r="L151" i="11"/>
  <c r="H263" i="2"/>
  <c r="F74" i="4"/>
  <c r="J53" i="6"/>
  <c r="O53" i="6"/>
  <c r="F102" i="5"/>
  <c r="T102" i="5"/>
  <c r="B193" i="9"/>
  <c r="P151" i="5"/>
  <c r="U151" i="5"/>
  <c r="H109" i="5"/>
  <c r="Q109" i="5"/>
  <c r="D109" i="14"/>
  <c r="K109" i="14"/>
  <c r="U179" i="8"/>
  <c r="E164" i="12"/>
  <c r="S39" i="5"/>
  <c r="C214" i="6"/>
  <c r="G214" i="6"/>
  <c r="E214" i="6"/>
  <c r="S74" i="8"/>
  <c r="B284" i="3"/>
  <c r="I284" i="3"/>
  <c r="K39" i="4"/>
  <c r="I214" i="9"/>
  <c r="K214" i="9"/>
  <c r="S81" i="4"/>
  <c r="I228" i="3"/>
  <c r="G151" i="3"/>
  <c r="I151" i="3"/>
  <c r="K256" i="7"/>
  <c r="E57" i="12"/>
  <c r="E233" i="12"/>
  <c r="E150" i="12"/>
  <c r="C249" i="2"/>
  <c r="P151" i="4"/>
  <c r="S151" i="4"/>
  <c r="J46" i="4"/>
  <c r="O46" i="4"/>
  <c r="J186" i="7"/>
  <c r="G256" i="9"/>
  <c r="D81" i="11"/>
  <c r="L172" i="2"/>
  <c r="F137" i="12"/>
  <c r="B144" i="14"/>
  <c r="T60" i="6"/>
  <c r="N25" i="5"/>
  <c r="B193" i="2"/>
  <c r="G193" i="2"/>
  <c r="S95" i="4"/>
  <c r="U95" i="4"/>
  <c r="I200" i="3"/>
  <c r="J165" i="8"/>
  <c r="C242" i="9"/>
  <c r="H242" i="9"/>
  <c r="B137" i="9"/>
  <c r="C256" i="4"/>
  <c r="B256" i="4"/>
  <c r="N165" i="5"/>
  <c r="C165" i="5"/>
  <c r="F102" i="7"/>
  <c r="L102" i="7"/>
  <c r="G88" i="2"/>
  <c r="B214" i="7"/>
  <c r="P214" i="7"/>
  <c r="G214" i="7"/>
  <c r="D291" i="13"/>
  <c r="L95" i="2"/>
  <c r="L25" i="3"/>
  <c r="S39" i="8"/>
  <c r="E39" i="8"/>
  <c r="U123" i="5"/>
  <c r="E108" i="12"/>
  <c r="B277" i="4"/>
  <c r="E277" i="4"/>
  <c r="E147" i="12"/>
  <c r="L144" i="6"/>
  <c r="T95" i="8"/>
  <c r="T95" i="6"/>
  <c r="K25" i="9"/>
  <c r="E228" i="2"/>
  <c r="M284" i="5"/>
  <c r="P284" i="5"/>
  <c r="K60" i="14"/>
  <c r="M130" i="9"/>
  <c r="H130" i="9"/>
  <c r="G67" i="12"/>
  <c r="L200" i="9"/>
  <c r="K172" i="12"/>
  <c r="G46" i="3"/>
  <c r="F109" i="6"/>
  <c r="B186" i="10"/>
  <c r="O242" i="2"/>
  <c r="G179" i="5"/>
  <c r="M39" i="6"/>
  <c r="U39" i="6"/>
  <c r="L39" i="6"/>
  <c r="D172" i="11"/>
  <c r="S200" i="6"/>
  <c r="I277" i="9"/>
  <c r="S221" i="8"/>
  <c r="T221" i="8"/>
  <c r="N60" i="4"/>
  <c r="B242" i="13"/>
  <c r="J291" i="7"/>
  <c r="Q53" i="6"/>
  <c r="P53" i="6"/>
  <c r="D53" i="6"/>
  <c r="H228" i="9"/>
  <c r="K123" i="12"/>
  <c r="Q123" i="12"/>
  <c r="S151" i="5"/>
  <c r="H151" i="5"/>
  <c r="I74" i="14"/>
  <c r="L109" i="14"/>
  <c r="T186" i="8"/>
  <c r="E129" i="12"/>
  <c r="P263" i="8"/>
  <c r="H102" i="12"/>
  <c r="H284" i="3"/>
  <c r="B263" i="6"/>
  <c r="F256" i="2"/>
  <c r="L60" i="7"/>
  <c r="C60" i="7"/>
  <c r="M25" i="9"/>
  <c r="F74" i="12"/>
  <c r="C172" i="7"/>
  <c r="C193" i="12"/>
  <c r="R284" i="5"/>
  <c r="K53" i="5"/>
  <c r="M256" i="14"/>
  <c r="I172" i="12"/>
  <c r="D277" i="14"/>
  <c r="G39" i="14"/>
  <c r="B137" i="8"/>
  <c r="L137" i="8"/>
  <c r="B277" i="13"/>
  <c r="M263" i="12"/>
  <c r="Q263" i="12"/>
  <c r="E158" i="7"/>
  <c r="D158" i="7"/>
  <c r="D109" i="4"/>
  <c r="H109" i="4"/>
  <c r="F109" i="4"/>
  <c r="Q123" i="3"/>
  <c r="R123" i="3"/>
  <c r="D144" i="5"/>
  <c r="E221" i="11"/>
  <c r="K25" i="7"/>
  <c r="E291" i="11"/>
  <c r="F291" i="11"/>
  <c r="G270" i="6"/>
  <c r="T270" i="6"/>
  <c r="G256" i="2"/>
  <c r="F186" i="11"/>
  <c r="K263" i="2"/>
  <c r="G165" i="4"/>
  <c r="I165" i="4"/>
  <c r="D165" i="4"/>
  <c r="M221" i="12"/>
  <c r="F221" i="12"/>
  <c r="E256" i="5"/>
  <c r="R256" i="5"/>
  <c r="F179" i="10"/>
  <c r="K53" i="11"/>
  <c r="L179" i="14"/>
  <c r="B151" i="6"/>
  <c r="S151" i="6"/>
  <c r="J151" i="6"/>
  <c r="L151" i="2"/>
  <c r="N151" i="2"/>
  <c r="T25" i="6"/>
  <c r="H25" i="6"/>
  <c r="F172" i="5"/>
  <c r="Q172" i="5"/>
  <c r="D172" i="5"/>
  <c r="M123" i="4"/>
  <c r="C123" i="4"/>
  <c r="O186" i="6"/>
  <c r="G186" i="6"/>
  <c r="M186" i="6"/>
  <c r="R95" i="8"/>
  <c r="S95" i="8"/>
  <c r="E102" i="8"/>
  <c r="K102" i="8"/>
  <c r="P102" i="8"/>
  <c r="B277" i="8"/>
  <c r="F277" i="8"/>
  <c r="G277" i="8"/>
  <c r="B39" i="11"/>
  <c r="B214" i="2"/>
  <c r="O214" i="2"/>
  <c r="R130" i="7"/>
  <c r="S130" i="7"/>
  <c r="E102" i="10"/>
  <c r="C102" i="10"/>
  <c r="D193" i="9"/>
  <c r="M249" i="4"/>
  <c r="J221" i="7"/>
  <c r="H221" i="7"/>
  <c r="E200" i="2"/>
  <c r="P200" i="2"/>
  <c r="K186" i="2"/>
  <c r="E186" i="2"/>
  <c r="K242" i="11"/>
  <c r="G214" i="14"/>
  <c r="H214" i="14"/>
  <c r="Q228" i="7"/>
  <c r="M228" i="7"/>
  <c r="G228" i="7"/>
  <c r="C214" i="4"/>
  <c r="I214" i="4"/>
  <c r="K81" i="9"/>
  <c r="I81" i="9"/>
  <c r="U109" i="5"/>
  <c r="F46" i="2"/>
  <c r="K46" i="2"/>
  <c r="D39" i="9"/>
  <c r="J39" i="9"/>
  <c r="D60" i="13"/>
  <c r="H284" i="11"/>
  <c r="N74" i="3"/>
  <c r="M74" i="3"/>
  <c r="M151" i="9"/>
  <c r="H151" i="9"/>
  <c r="D172" i="13"/>
  <c r="B249" i="3"/>
  <c r="F221" i="14"/>
  <c r="O193" i="5"/>
  <c r="J291" i="14"/>
  <c r="I270" i="3"/>
  <c r="O39" i="3"/>
  <c r="J39" i="3"/>
  <c r="G39" i="3"/>
  <c r="L88" i="14"/>
  <c r="G249" i="2"/>
  <c r="S46" i="4"/>
  <c r="B32" i="12"/>
  <c r="E28" i="12"/>
  <c r="S263" i="4"/>
  <c r="S186" i="7"/>
  <c r="E81" i="11"/>
  <c r="M158" i="2"/>
  <c r="P172" i="2"/>
  <c r="R137" i="12"/>
  <c r="I109" i="9"/>
  <c r="K109" i="9"/>
  <c r="U60" i="6"/>
  <c r="C165" i="13"/>
  <c r="R25" i="5"/>
  <c r="K25" i="5"/>
  <c r="J25" i="5"/>
  <c r="J193" i="2"/>
  <c r="D193" i="2"/>
  <c r="H95" i="4"/>
  <c r="R200" i="3"/>
  <c r="L221" i="14"/>
  <c r="C221" i="14"/>
  <c r="C165" i="8"/>
  <c r="N165" i="8"/>
  <c r="T165" i="8"/>
  <c r="F137" i="11"/>
  <c r="C130" i="13"/>
  <c r="E39" i="3"/>
  <c r="E242" i="9"/>
  <c r="J207" i="11"/>
  <c r="Q53" i="8"/>
  <c r="H53" i="8"/>
  <c r="O263" i="4"/>
  <c r="J172" i="10"/>
  <c r="K214" i="11"/>
  <c r="B214" i="11"/>
  <c r="T256" i="4"/>
  <c r="F277" i="5"/>
  <c r="S277" i="5"/>
  <c r="B277" i="5"/>
  <c r="C137" i="7"/>
  <c r="I137" i="7"/>
  <c r="B165" i="5"/>
  <c r="C193" i="5"/>
  <c r="M102" i="7"/>
  <c r="N102" i="7"/>
  <c r="T102" i="7"/>
  <c r="E179" i="13"/>
  <c r="D88" i="2"/>
  <c r="B88" i="2"/>
  <c r="E214" i="7"/>
  <c r="H214" i="7"/>
  <c r="I25" i="3"/>
  <c r="H186" i="3"/>
  <c r="L186" i="3"/>
  <c r="J144" i="9"/>
  <c r="K144" i="9"/>
  <c r="P263" i="6"/>
  <c r="T263" i="6"/>
  <c r="C263" i="6"/>
  <c r="K277" i="14"/>
  <c r="E169" i="12"/>
  <c r="D235" i="6"/>
  <c r="C235" i="6"/>
  <c r="E235" i="6"/>
  <c r="G123" i="5"/>
  <c r="L123" i="5"/>
  <c r="C102" i="13"/>
  <c r="S74" i="7"/>
  <c r="C291" i="14"/>
  <c r="K291" i="14"/>
  <c r="Q95" i="5"/>
  <c r="C95" i="5"/>
  <c r="F277" i="4"/>
  <c r="D277" i="4"/>
  <c r="C277" i="4"/>
  <c r="J242" i="10"/>
  <c r="M270" i="3"/>
  <c r="C270" i="3"/>
  <c r="D270" i="3"/>
  <c r="J88" i="11"/>
  <c r="D256" i="2"/>
  <c r="C256" i="2"/>
  <c r="K95" i="6"/>
  <c r="P95" i="6"/>
  <c r="P60" i="7"/>
  <c r="O60" i="7"/>
  <c r="U60" i="7"/>
  <c r="T102" i="3"/>
  <c r="I102" i="3"/>
  <c r="H25" i="9"/>
  <c r="I25" i="9"/>
  <c r="R74" i="12"/>
  <c r="Q74" i="12"/>
  <c r="K172" i="7"/>
  <c r="E172" i="7"/>
  <c r="N284" i="5"/>
  <c r="D284" i="5"/>
  <c r="D53" i="5"/>
  <c r="I53" i="5"/>
  <c r="F53" i="5"/>
  <c r="J256" i="8"/>
  <c r="M256" i="8"/>
  <c r="V256" i="8"/>
  <c r="D207" i="8"/>
  <c r="S207" i="8"/>
  <c r="E242" i="11"/>
  <c r="H242" i="12"/>
  <c r="N242" i="12"/>
  <c r="E193" i="2"/>
  <c r="E78" i="12"/>
  <c r="F193" i="2"/>
  <c r="I95" i="4"/>
  <c r="B39" i="3"/>
  <c r="G214" i="11"/>
  <c r="R277" i="5"/>
  <c r="U277" i="5"/>
  <c r="B137" i="7"/>
  <c r="U137" i="7"/>
  <c r="M137" i="7"/>
  <c r="E193" i="13"/>
  <c r="C102" i="7"/>
  <c r="J102" i="7"/>
  <c r="C179" i="13"/>
  <c r="F88" i="2"/>
  <c r="Q186" i="3"/>
  <c r="C144" i="9"/>
  <c r="H144" i="9"/>
  <c r="S263" i="6"/>
  <c r="N263" i="6"/>
  <c r="U263" i="6"/>
  <c r="N235" i="6"/>
  <c r="H235" i="6"/>
  <c r="F235" i="6"/>
  <c r="L95" i="5"/>
  <c r="P270" i="3"/>
  <c r="R207" i="8"/>
  <c r="H256" i="2"/>
  <c r="N256" i="2"/>
  <c r="S60" i="7"/>
  <c r="B60" i="7"/>
  <c r="H60" i="7"/>
  <c r="R102" i="3"/>
  <c r="B25" i="9"/>
  <c r="L74" i="12"/>
  <c r="N74" i="12"/>
  <c r="D172" i="7"/>
  <c r="R172" i="7"/>
  <c r="F228" i="2"/>
  <c r="R193" i="12"/>
  <c r="L193" i="12"/>
  <c r="U277" i="4"/>
  <c r="G284" i="5"/>
  <c r="L53" i="5"/>
  <c r="E53" i="5"/>
  <c r="O53" i="5"/>
  <c r="T256" i="8"/>
  <c r="P256" i="8"/>
  <c r="S256" i="8"/>
  <c r="V207" i="8"/>
  <c r="M207" i="8"/>
  <c r="F256" i="14"/>
  <c r="L88" i="11"/>
  <c r="N130" i="9"/>
  <c r="G200" i="9"/>
  <c r="Q172" i="12"/>
  <c r="E123" i="10"/>
  <c r="C277" i="14"/>
  <c r="D291" i="9"/>
  <c r="N291" i="9"/>
  <c r="H39" i="14"/>
  <c r="I39" i="14"/>
  <c r="R137" i="8"/>
  <c r="Q137" i="8"/>
  <c r="G144" i="11"/>
  <c r="D277" i="13"/>
  <c r="C263" i="12"/>
  <c r="J263" i="12"/>
  <c r="N158" i="7"/>
  <c r="Q158" i="7"/>
  <c r="I109" i="4"/>
  <c r="M109" i="4"/>
  <c r="B123" i="3"/>
  <c r="N123" i="3"/>
  <c r="I32" i="5"/>
  <c r="N32" i="5"/>
  <c r="E109" i="11"/>
  <c r="K144" i="5"/>
  <c r="H144" i="5"/>
  <c r="M144" i="5"/>
  <c r="F221" i="11"/>
  <c r="J25" i="7"/>
  <c r="P25" i="7"/>
  <c r="I291" i="11"/>
  <c r="H291" i="11"/>
  <c r="J270" i="6"/>
  <c r="L270" i="6"/>
  <c r="U270" i="6"/>
  <c r="R39" i="6"/>
  <c r="O256" i="2"/>
  <c r="G186" i="11"/>
  <c r="D116" i="5"/>
  <c r="F116" i="5"/>
  <c r="J137" i="10"/>
  <c r="D263" i="2"/>
  <c r="T165" i="4"/>
  <c r="L165" i="4"/>
  <c r="C172" i="2"/>
  <c r="E249" i="2"/>
  <c r="O137" i="7"/>
  <c r="K172" i="2"/>
  <c r="I165" i="8"/>
  <c r="G172" i="10"/>
  <c r="R39" i="3"/>
  <c r="E151" i="4"/>
  <c r="G46" i="4"/>
  <c r="P32" i="12"/>
  <c r="C263" i="4"/>
  <c r="E106" i="12"/>
  <c r="E140" i="12"/>
  <c r="B144" i="12"/>
  <c r="B186" i="7"/>
  <c r="O186" i="7"/>
  <c r="F81" i="11"/>
  <c r="I158" i="2"/>
  <c r="B172" i="2"/>
  <c r="I137" i="12"/>
  <c r="E133" i="12"/>
  <c r="F60" i="6"/>
  <c r="N109" i="8"/>
  <c r="E213" i="12"/>
  <c r="C39" i="13"/>
  <c r="I25" i="5"/>
  <c r="S25" i="5"/>
  <c r="Q25" i="5"/>
  <c r="M193" i="2"/>
  <c r="C193" i="2"/>
  <c r="D221" i="14"/>
  <c r="P165" i="8"/>
  <c r="D165" i="8"/>
  <c r="E192" i="12"/>
  <c r="N242" i="9"/>
  <c r="I242" i="9"/>
  <c r="R235" i="12"/>
  <c r="F53" i="8"/>
  <c r="N263" i="4"/>
  <c r="E172" i="10"/>
  <c r="K172" i="10"/>
  <c r="E157" i="12"/>
  <c r="C214" i="11"/>
  <c r="G256" i="4"/>
  <c r="N277" i="5"/>
  <c r="L277" i="5"/>
  <c r="R137" i="7"/>
  <c r="H137" i="7"/>
  <c r="Q137" i="7"/>
  <c r="N144" i="5"/>
  <c r="S165" i="5"/>
  <c r="J165" i="5"/>
  <c r="M256" i="12"/>
  <c r="H193" i="5"/>
  <c r="Q193" i="5"/>
  <c r="U102" i="7"/>
  <c r="D102" i="7"/>
  <c r="E102" i="7"/>
  <c r="B179" i="13"/>
  <c r="E88" i="2"/>
  <c r="J88" i="2"/>
  <c r="O214" i="7"/>
  <c r="M214" i="7"/>
  <c r="Q25" i="3"/>
  <c r="O25" i="3"/>
  <c r="K270" i="2"/>
  <c r="E248" i="12"/>
  <c r="M186" i="3"/>
  <c r="C186" i="3"/>
  <c r="E176" i="12"/>
  <c r="M144" i="9"/>
  <c r="D144" i="9"/>
  <c r="I263" i="6"/>
  <c r="J263" i="6"/>
  <c r="Q235" i="6"/>
  <c r="K235" i="6"/>
  <c r="B235" i="6"/>
  <c r="Q123" i="5"/>
  <c r="N123" i="5"/>
  <c r="S123" i="5"/>
  <c r="D214" i="14"/>
  <c r="E74" i="7"/>
  <c r="D291" i="14"/>
  <c r="C284" i="13"/>
  <c r="U95" i="5"/>
  <c r="B95" i="5"/>
  <c r="P95" i="5"/>
  <c r="H277" i="4"/>
  <c r="P277" i="4"/>
  <c r="M151" i="12"/>
  <c r="J270" i="3"/>
  <c r="Q270" i="3"/>
  <c r="H270" i="3"/>
  <c r="I207" i="8"/>
  <c r="K95" i="8"/>
  <c r="L256" i="2"/>
  <c r="K256" i="2"/>
  <c r="S95" i="6"/>
  <c r="R95" i="6"/>
  <c r="N60" i="7"/>
  <c r="T60" i="7"/>
  <c r="K60" i="7"/>
  <c r="H102" i="3"/>
  <c r="L102" i="3"/>
  <c r="F25" i="9"/>
  <c r="B74" i="12"/>
  <c r="E70" i="12"/>
  <c r="H74" i="12"/>
  <c r="H172" i="7"/>
  <c r="T172" i="7"/>
  <c r="M172" i="7"/>
  <c r="E189" i="12"/>
  <c r="Q284" i="5"/>
  <c r="H284" i="5"/>
  <c r="M53" i="5"/>
  <c r="Q53" i="5"/>
  <c r="C53" i="5"/>
  <c r="F256" i="8"/>
  <c r="B256" i="8"/>
  <c r="L256" i="8"/>
  <c r="K207" i="8"/>
  <c r="E234" i="12"/>
  <c r="B172" i="10"/>
  <c r="F214" i="11"/>
  <c r="L186" i="7"/>
  <c r="N102" i="8"/>
  <c r="Q39" i="3"/>
  <c r="M249" i="2"/>
  <c r="D249" i="2"/>
  <c r="B249" i="2"/>
  <c r="U263" i="4"/>
  <c r="M186" i="7"/>
  <c r="C186" i="7"/>
  <c r="T186" i="7"/>
  <c r="J81" i="11"/>
  <c r="P158" i="2"/>
  <c r="F172" i="2"/>
  <c r="O137" i="12"/>
  <c r="E144" i="14"/>
  <c r="S60" i="6"/>
  <c r="G60" i="6"/>
  <c r="L25" i="5"/>
  <c r="F25" i="5"/>
  <c r="H193" i="2"/>
  <c r="N193" i="2"/>
  <c r="K95" i="11"/>
  <c r="I95" i="11"/>
  <c r="E71" i="12"/>
  <c r="H221" i="14"/>
  <c r="H277" i="5"/>
  <c r="B165" i="8"/>
  <c r="V165" i="8"/>
  <c r="D137" i="11"/>
  <c r="I137" i="11"/>
  <c r="B242" i="9"/>
  <c r="M242" i="9"/>
  <c r="I32" i="6"/>
  <c r="B235" i="12"/>
  <c r="E231" i="12"/>
  <c r="U186" i="5"/>
  <c r="L53" i="8"/>
  <c r="P53" i="8"/>
  <c r="E263" i="4"/>
  <c r="J263" i="4"/>
  <c r="E262" i="12"/>
  <c r="I172" i="10"/>
  <c r="L214" i="11"/>
  <c r="C277" i="5"/>
  <c r="E277" i="5"/>
  <c r="L137" i="7"/>
  <c r="K137" i="7"/>
  <c r="N137" i="7"/>
  <c r="T165" i="5"/>
  <c r="P179" i="6"/>
  <c r="F193" i="5"/>
  <c r="K193" i="5"/>
  <c r="M193" i="5"/>
  <c r="P102" i="7"/>
  <c r="G102" i="7"/>
  <c r="D179" i="13"/>
  <c r="M88" i="2"/>
  <c r="N88" i="2"/>
  <c r="Q214" i="7"/>
  <c r="C214" i="7"/>
  <c r="B291" i="13"/>
  <c r="O200" i="2"/>
  <c r="E31" i="12"/>
  <c r="P186" i="3"/>
  <c r="F186" i="3"/>
  <c r="N144" i="9"/>
  <c r="L144" i="9"/>
  <c r="D263" i="6"/>
  <c r="E263" i="6"/>
  <c r="J235" i="6"/>
  <c r="L235" i="6"/>
  <c r="U235" i="6"/>
  <c r="M123" i="5"/>
  <c r="O123" i="5"/>
  <c r="T123" i="5"/>
  <c r="E148" i="12"/>
  <c r="M291" i="14"/>
  <c r="D284" i="13"/>
  <c r="D95" i="5"/>
  <c r="F95" i="5"/>
  <c r="B123" i="13"/>
  <c r="U270" i="3"/>
  <c r="K270" i="3"/>
  <c r="B207" i="8"/>
  <c r="E207" i="8"/>
  <c r="V95" i="8"/>
  <c r="I256" i="2"/>
  <c r="I95" i="6"/>
  <c r="U95" i="6"/>
  <c r="F95" i="6"/>
  <c r="Q60" i="7"/>
  <c r="J60" i="7"/>
  <c r="F60" i="7"/>
  <c r="B102" i="3"/>
  <c r="Q102" i="3"/>
  <c r="C25" i="9"/>
  <c r="G74" i="12"/>
  <c r="D74" i="12"/>
  <c r="F172" i="7"/>
  <c r="U172" i="7"/>
  <c r="P172" i="7"/>
  <c r="L228" i="2"/>
  <c r="D193" i="12"/>
  <c r="H130" i="2"/>
  <c r="N277" i="4"/>
  <c r="H186" i="7"/>
  <c r="J109" i="9"/>
  <c r="I193" i="2"/>
  <c r="K193" i="2"/>
  <c r="I221" i="14"/>
  <c r="K165" i="8"/>
  <c r="G242" i="9"/>
  <c r="K242" i="9"/>
  <c r="T53" i="8"/>
  <c r="R53" i="8"/>
  <c r="S53" i="8"/>
  <c r="P263" i="4"/>
  <c r="F172" i="10"/>
  <c r="H214" i="11"/>
  <c r="P277" i="5"/>
  <c r="F137" i="7"/>
  <c r="D137" i="7"/>
  <c r="J137" i="7"/>
  <c r="U179" i="6"/>
  <c r="G193" i="5"/>
  <c r="L193" i="5"/>
  <c r="B193" i="5"/>
  <c r="K102" i="7"/>
  <c r="Q102" i="7"/>
  <c r="C88" i="2"/>
  <c r="T186" i="3"/>
  <c r="R186" i="3"/>
  <c r="K186" i="3"/>
  <c r="G144" i="9"/>
  <c r="E144" i="9"/>
  <c r="J32" i="11"/>
  <c r="Q263" i="6"/>
  <c r="O263" i="6"/>
  <c r="M235" i="6"/>
  <c r="P235" i="6"/>
  <c r="B123" i="5"/>
  <c r="C123" i="5"/>
  <c r="I123" i="5"/>
  <c r="L291" i="14"/>
  <c r="E284" i="13"/>
  <c r="H95" i="5"/>
  <c r="G95" i="5"/>
  <c r="T95" i="5"/>
  <c r="E224" i="12"/>
  <c r="B228" i="12"/>
  <c r="G151" i="12"/>
  <c r="B88" i="12"/>
  <c r="E84" i="12"/>
  <c r="J256" i="2"/>
  <c r="E256" i="2"/>
  <c r="M95" i="6"/>
  <c r="D60" i="7"/>
  <c r="E60" i="7"/>
  <c r="M102" i="3"/>
  <c r="C102" i="3"/>
  <c r="G25" i="9"/>
  <c r="K74" i="12"/>
  <c r="P74" i="12"/>
  <c r="I172" i="7"/>
  <c r="Q172" i="7"/>
  <c r="S172" i="7"/>
  <c r="J193" i="12"/>
  <c r="E284" i="5"/>
  <c r="B284" i="5"/>
  <c r="O284" i="5"/>
  <c r="P53" i="5"/>
  <c r="J53" i="5"/>
  <c r="I256" i="8"/>
  <c r="R256" i="8"/>
  <c r="L207" i="8"/>
  <c r="O207" i="8"/>
  <c r="U207" i="8"/>
  <c r="I256" i="14"/>
  <c r="K256" i="14"/>
  <c r="G88" i="11"/>
  <c r="R67" i="12"/>
  <c r="M200" i="9"/>
  <c r="G277" i="14"/>
  <c r="I291" i="9"/>
  <c r="D39" i="14"/>
  <c r="C137" i="8"/>
  <c r="D137" i="8"/>
  <c r="S137" i="8"/>
  <c r="I144" i="11"/>
  <c r="O263" i="12"/>
  <c r="K242" i="12"/>
  <c r="C158" i="7"/>
  <c r="R158" i="7"/>
  <c r="T109" i="4"/>
  <c r="U109" i="4"/>
  <c r="S123" i="3"/>
  <c r="J123" i="3"/>
  <c r="G123" i="3"/>
  <c r="D32" i="5"/>
  <c r="M32" i="5"/>
  <c r="O32" i="5"/>
  <c r="B109" i="11"/>
  <c r="C109" i="11"/>
  <c r="S144" i="5"/>
  <c r="P144" i="5"/>
  <c r="I221" i="11"/>
  <c r="G25" i="7"/>
  <c r="C25" i="7"/>
  <c r="I25" i="7"/>
  <c r="B291" i="11"/>
  <c r="N270" i="6"/>
  <c r="M270" i="6"/>
  <c r="B270" i="6"/>
  <c r="H39" i="6"/>
  <c r="E277" i="9"/>
  <c r="H186" i="11"/>
  <c r="D186" i="11"/>
  <c r="R116" i="5"/>
  <c r="I116" i="5"/>
  <c r="N116" i="5"/>
  <c r="U221" i="8"/>
  <c r="Q221" i="8"/>
  <c r="D60" i="4"/>
  <c r="B263" i="2"/>
  <c r="P165" i="4"/>
  <c r="F165" i="4"/>
  <c r="E112" i="12"/>
  <c r="B116" i="12"/>
  <c r="K81" i="11"/>
  <c r="L249" i="2"/>
  <c r="Q46" i="4"/>
  <c r="K263" i="4"/>
  <c r="E163" i="12"/>
  <c r="D137" i="12"/>
  <c r="Q60" i="6"/>
  <c r="E221" i="14"/>
  <c r="B221" i="14"/>
  <c r="E95" i="9"/>
  <c r="S165" i="8"/>
  <c r="L165" i="8"/>
  <c r="I39" i="3"/>
  <c r="R291" i="4"/>
  <c r="G53" i="8"/>
  <c r="M53" i="8"/>
  <c r="N53" i="8"/>
  <c r="G263" i="4"/>
  <c r="D172" i="10"/>
  <c r="E214" i="11"/>
  <c r="T277" i="5"/>
  <c r="G137" i="7"/>
  <c r="P137" i="7"/>
  <c r="E165" i="5"/>
  <c r="R193" i="5"/>
  <c r="U193" i="5"/>
  <c r="E247" i="12"/>
  <c r="H88" i="2"/>
  <c r="O186" i="3"/>
  <c r="U186" i="3"/>
  <c r="N186" i="3"/>
  <c r="I144" i="9"/>
  <c r="L263" i="6"/>
  <c r="F277" i="14"/>
  <c r="G235" i="6"/>
  <c r="S235" i="6"/>
  <c r="D123" i="5"/>
  <c r="D102" i="13"/>
  <c r="I291" i="14"/>
  <c r="G291" i="14"/>
  <c r="B284" i="13"/>
  <c r="J95" i="5"/>
  <c r="I95" i="5"/>
  <c r="R270" i="3"/>
  <c r="S270" i="3"/>
  <c r="B25" i="5"/>
  <c r="H207" i="8"/>
  <c r="Q207" i="8"/>
  <c r="B256" i="2"/>
  <c r="E95" i="6"/>
  <c r="Q95" i="6"/>
  <c r="E59" i="12"/>
  <c r="G60" i="7"/>
  <c r="R60" i="7"/>
  <c r="D102" i="3"/>
  <c r="P102" i="3"/>
  <c r="N102" i="3"/>
  <c r="N25" i="9"/>
  <c r="O74" i="12"/>
  <c r="M74" i="12"/>
  <c r="G172" i="7"/>
  <c r="L172" i="7"/>
  <c r="N172" i="7"/>
  <c r="K284" i="5"/>
  <c r="B53" i="5"/>
  <c r="N53" i="5"/>
  <c r="E256" i="8"/>
  <c r="N256" i="8"/>
  <c r="C165" i="10"/>
  <c r="N207" i="8"/>
  <c r="M242" i="12"/>
  <c r="G256" i="14"/>
  <c r="D256" i="14"/>
  <c r="I88" i="11"/>
  <c r="F88" i="11"/>
  <c r="L67" i="12"/>
  <c r="E52" i="12"/>
  <c r="H172" i="12"/>
  <c r="D81" i="14"/>
  <c r="E81" i="14"/>
  <c r="K123" i="10"/>
  <c r="B123" i="10"/>
  <c r="L277" i="14"/>
  <c r="M291" i="9"/>
  <c r="L39" i="14"/>
  <c r="M137" i="8"/>
  <c r="V137" i="8"/>
  <c r="E137" i="8"/>
  <c r="F144" i="11"/>
  <c r="K144" i="11"/>
  <c r="I263" i="12"/>
  <c r="E259" i="12"/>
  <c r="B263" i="12"/>
  <c r="S158" i="7"/>
  <c r="M158" i="7"/>
  <c r="R109" i="4"/>
  <c r="O109" i="4"/>
  <c r="L109" i="4"/>
  <c r="I123" i="3"/>
  <c r="T123" i="3"/>
  <c r="K123" i="3"/>
  <c r="H32" i="5"/>
  <c r="C32" i="5"/>
  <c r="F32" i="5"/>
  <c r="D109" i="11"/>
  <c r="E254" i="12"/>
  <c r="E212" i="12"/>
  <c r="E240" i="12"/>
  <c r="T144" i="5"/>
  <c r="C221" i="11"/>
  <c r="R25" i="7"/>
  <c r="U25" i="7"/>
  <c r="M25" i="7"/>
  <c r="D291" i="11"/>
  <c r="O270" i="6"/>
  <c r="P270" i="6"/>
  <c r="D277" i="9"/>
  <c r="E186" i="11"/>
  <c r="L186" i="11"/>
  <c r="K116" i="5"/>
  <c r="E116" i="5"/>
  <c r="J116" i="5"/>
  <c r="J221" i="8"/>
  <c r="Q60" i="4"/>
  <c r="E60" i="6"/>
  <c r="H263" i="4"/>
  <c r="K186" i="7"/>
  <c r="E186" i="7"/>
  <c r="I81" i="11"/>
  <c r="E158" i="2"/>
  <c r="N60" i="6"/>
  <c r="M25" i="5"/>
  <c r="N249" i="2"/>
  <c r="J32" i="12"/>
  <c r="E136" i="12"/>
  <c r="U186" i="7"/>
  <c r="D186" i="7"/>
  <c r="C81" i="11"/>
  <c r="E260" i="12"/>
  <c r="H172" i="2"/>
  <c r="H60" i="6"/>
  <c r="M60" i="6"/>
  <c r="O60" i="6"/>
  <c r="B88" i="13"/>
  <c r="Q109" i="8"/>
  <c r="C25" i="5"/>
  <c r="L193" i="2"/>
  <c r="P193" i="2"/>
  <c r="O95" i="4"/>
  <c r="O200" i="3"/>
  <c r="G221" i="14"/>
  <c r="J221" i="14"/>
  <c r="I95" i="9"/>
  <c r="K95" i="9"/>
  <c r="E165" i="8"/>
  <c r="F165" i="8"/>
  <c r="G165" i="8"/>
  <c r="E137" i="11"/>
  <c r="U39" i="3"/>
  <c r="D242" i="9"/>
  <c r="H207" i="11"/>
  <c r="E53" i="8"/>
  <c r="I53" i="8"/>
  <c r="M263" i="4"/>
  <c r="H172" i="10"/>
  <c r="I249" i="2"/>
  <c r="J214" i="11"/>
  <c r="P256" i="4"/>
  <c r="O277" i="5"/>
  <c r="M277" i="5"/>
  <c r="T137" i="7"/>
  <c r="S137" i="7"/>
  <c r="G165" i="5"/>
  <c r="E252" i="12"/>
  <c r="B256" i="12"/>
  <c r="N193" i="5"/>
  <c r="S193" i="5"/>
  <c r="J193" i="5"/>
  <c r="H102" i="7"/>
  <c r="O102" i="7"/>
  <c r="I88" i="2"/>
  <c r="K88" i="2"/>
  <c r="E291" i="13"/>
  <c r="K200" i="2"/>
  <c r="F25" i="3"/>
  <c r="B186" i="3"/>
  <c r="I186" i="3"/>
  <c r="S186" i="3"/>
  <c r="B144" i="9"/>
  <c r="H263" i="6"/>
  <c r="F263" i="6"/>
  <c r="M263" i="6"/>
  <c r="I277" i="14"/>
  <c r="R235" i="6"/>
  <c r="T235" i="6"/>
  <c r="J123" i="5"/>
  <c r="H123" i="5"/>
  <c r="E102" i="13"/>
  <c r="B291" i="14"/>
  <c r="H291" i="14"/>
  <c r="K95" i="5"/>
  <c r="N95" i="5"/>
  <c r="K277" i="4"/>
  <c r="O277" i="4"/>
  <c r="Q277" i="4"/>
  <c r="N151" i="12"/>
  <c r="F270" i="3"/>
  <c r="O270" i="3"/>
  <c r="E25" i="9"/>
  <c r="J207" i="8"/>
  <c r="P256" i="2"/>
  <c r="M256" i="2"/>
  <c r="G95" i="6"/>
  <c r="L95" i="6"/>
  <c r="D95" i="6"/>
  <c r="I60" i="7"/>
  <c r="M60" i="7"/>
  <c r="S102" i="3"/>
  <c r="J102" i="3"/>
  <c r="K102" i="3"/>
  <c r="J25" i="9"/>
  <c r="D25" i="9"/>
  <c r="J74" i="12"/>
  <c r="I74" i="12"/>
  <c r="E23" i="12"/>
  <c r="B172" i="7"/>
  <c r="O172" i="7"/>
  <c r="M193" i="12"/>
  <c r="M277" i="4"/>
  <c r="U284" i="5"/>
  <c r="F284" i="5"/>
  <c r="T284" i="5"/>
  <c r="S53" i="5"/>
  <c r="G53" i="5"/>
  <c r="H256" i="8"/>
  <c r="Q256" i="8"/>
  <c r="F60" i="14"/>
  <c r="G207" i="8"/>
  <c r="F207" i="8"/>
  <c r="P242" i="12"/>
  <c r="F242" i="12"/>
  <c r="B256" i="14"/>
  <c r="L256" i="14"/>
  <c r="C88" i="11"/>
  <c r="P67" i="12"/>
  <c r="E63" i="12"/>
  <c r="E200" i="9"/>
  <c r="D172" i="12"/>
  <c r="O172" i="12"/>
  <c r="B81" i="14"/>
  <c r="H81" i="14"/>
  <c r="M249" i="3"/>
  <c r="S249" i="3"/>
  <c r="D221" i="9"/>
  <c r="N221" i="9"/>
  <c r="O200" i="4"/>
  <c r="D200" i="4"/>
  <c r="E200" i="4"/>
  <c r="E263" i="5"/>
  <c r="J263" i="5"/>
  <c r="B291" i="10"/>
  <c r="T32" i="7"/>
  <c r="I256" i="11"/>
  <c r="S207" i="7"/>
  <c r="G207" i="7"/>
  <c r="M123" i="14"/>
  <c r="N235" i="4"/>
  <c r="T235" i="4"/>
  <c r="K235" i="4"/>
  <c r="D193" i="13"/>
  <c r="P102" i="2"/>
  <c r="K207" i="14"/>
  <c r="D291" i="12"/>
  <c r="J88" i="6"/>
  <c r="Q88" i="6"/>
  <c r="V242" i="8"/>
  <c r="Q242" i="8"/>
  <c r="R242" i="8"/>
  <c r="G67" i="10"/>
  <c r="K67" i="10"/>
  <c r="J67" i="14"/>
  <c r="D67" i="14"/>
  <c r="B228" i="11"/>
  <c r="D270" i="11"/>
  <c r="B270" i="11"/>
  <c r="T88" i="8"/>
  <c r="E88" i="8"/>
  <c r="P88" i="8"/>
  <c r="R200" i="6"/>
  <c r="C67" i="4"/>
  <c r="B291" i="2"/>
  <c r="P291" i="2"/>
  <c r="C25" i="13"/>
  <c r="E60" i="13"/>
  <c r="L158" i="11"/>
  <c r="C130" i="14"/>
  <c r="C32" i="3"/>
  <c r="O32" i="3"/>
  <c r="C130" i="4"/>
  <c r="R116" i="4"/>
  <c r="D116" i="4"/>
  <c r="G200" i="11"/>
  <c r="K74" i="9"/>
  <c r="P207" i="6"/>
  <c r="E207" i="6"/>
  <c r="J207" i="6"/>
  <c r="K291" i="3"/>
  <c r="F291" i="3"/>
  <c r="M291" i="3"/>
  <c r="E172" i="3"/>
  <c r="R172" i="3"/>
  <c r="L172" i="3"/>
  <c r="S60" i="5"/>
  <c r="D60" i="5"/>
  <c r="E60" i="5"/>
  <c r="S32" i="8"/>
  <c r="V32" i="8"/>
  <c r="E32" i="8"/>
  <c r="I67" i="8"/>
  <c r="C67" i="8"/>
  <c r="N67" i="8"/>
  <c r="H242" i="7"/>
  <c r="G242" i="7"/>
  <c r="D235" i="3"/>
  <c r="P25" i="4"/>
  <c r="N25" i="4"/>
  <c r="E25" i="4"/>
  <c r="B151" i="13"/>
  <c r="D193" i="7"/>
  <c r="U193" i="7"/>
  <c r="R193" i="7"/>
  <c r="V130" i="8"/>
  <c r="M130" i="8"/>
  <c r="H165" i="6"/>
  <c r="Q284" i="3"/>
  <c r="E228" i="14"/>
  <c r="J235" i="10"/>
  <c r="C158" i="13"/>
  <c r="L137" i="6"/>
  <c r="E67" i="11"/>
  <c r="P46" i="6"/>
  <c r="U46" i="6"/>
  <c r="R228" i="6"/>
  <c r="I235" i="14"/>
  <c r="F214" i="9"/>
  <c r="I25" i="14"/>
  <c r="O81" i="7"/>
  <c r="K102" i="11"/>
  <c r="E186" i="14"/>
  <c r="O151" i="7"/>
  <c r="Q151" i="7"/>
  <c r="D60" i="9"/>
  <c r="C284" i="14"/>
  <c r="J284" i="14"/>
  <c r="O116" i="6"/>
  <c r="N228" i="8"/>
  <c r="T228" i="8"/>
  <c r="B228" i="8"/>
  <c r="R277" i="7"/>
  <c r="P277" i="7"/>
  <c r="E186" i="9"/>
  <c r="K137" i="5"/>
  <c r="N46" i="7"/>
  <c r="T46" i="7"/>
  <c r="M158" i="6"/>
  <c r="S158" i="6"/>
  <c r="H25" i="10"/>
  <c r="J25" i="10"/>
  <c r="I172" i="2"/>
  <c r="E123" i="11"/>
  <c r="B32" i="13"/>
  <c r="D46" i="3"/>
  <c r="Q81" i="4"/>
  <c r="H221" i="10"/>
  <c r="O172" i="6"/>
  <c r="K172" i="6"/>
  <c r="T172" i="6"/>
  <c r="B81" i="8"/>
  <c r="K81" i="8"/>
  <c r="I81" i="8"/>
  <c r="Q25" i="12"/>
  <c r="K25" i="12"/>
  <c r="F249" i="7"/>
  <c r="K249" i="7"/>
  <c r="D158" i="9"/>
  <c r="B151" i="3"/>
  <c r="I88" i="10"/>
  <c r="H32" i="4"/>
  <c r="T32" i="4"/>
  <c r="M179" i="3"/>
  <c r="H179" i="3"/>
  <c r="E277" i="6"/>
  <c r="P277" i="6"/>
  <c r="O277" i="6"/>
  <c r="N67" i="2"/>
  <c r="I67" i="2"/>
  <c r="G242" i="3"/>
  <c r="L263" i="11"/>
  <c r="D263" i="11"/>
  <c r="L25" i="11"/>
  <c r="J144" i="4"/>
  <c r="F144" i="4"/>
  <c r="J186" i="4"/>
  <c r="O186" i="4"/>
  <c r="H186" i="4"/>
  <c r="F249" i="9"/>
  <c r="S214" i="6"/>
  <c r="M242" i="5"/>
  <c r="G242" i="5"/>
  <c r="C88" i="9"/>
  <c r="M88" i="9"/>
  <c r="I193" i="12"/>
  <c r="G193" i="12"/>
  <c r="I81" i="12"/>
  <c r="N53" i="2"/>
  <c r="P53" i="2"/>
  <c r="J137" i="4"/>
  <c r="Q137" i="4"/>
  <c r="D137" i="4"/>
  <c r="S228" i="4"/>
  <c r="M228" i="4"/>
  <c r="M158" i="12"/>
  <c r="J158" i="12"/>
  <c r="O165" i="2"/>
  <c r="B165" i="2"/>
  <c r="E116" i="13"/>
  <c r="B81" i="3"/>
  <c r="H81" i="3"/>
  <c r="I81" i="3"/>
  <c r="G214" i="10"/>
  <c r="C102" i="14"/>
  <c r="M102" i="14"/>
  <c r="R249" i="12"/>
  <c r="O249" i="12"/>
  <c r="I284" i="10"/>
  <c r="B74" i="13"/>
  <c r="K221" i="3"/>
  <c r="P221" i="3"/>
  <c r="O67" i="7"/>
  <c r="M67" i="7"/>
  <c r="E291" i="7"/>
  <c r="R291" i="7"/>
  <c r="H256" i="10"/>
  <c r="F165" i="12"/>
  <c r="D165" i="12"/>
  <c r="E235" i="5"/>
  <c r="R235" i="5"/>
  <c r="P235" i="5"/>
  <c r="S144" i="7"/>
  <c r="B144" i="7"/>
  <c r="H32" i="10"/>
  <c r="D32" i="10"/>
  <c r="L32" i="9"/>
  <c r="G32" i="9"/>
  <c r="L277" i="12"/>
  <c r="B277" i="12"/>
  <c r="E273" i="12"/>
  <c r="H116" i="12"/>
  <c r="U81" i="5"/>
  <c r="D81" i="5"/>
  <c r="K214" i="8"/>
  <c r="Q214" i="8"/>
  <c r="C214" i="12"/>
  <c r="F214" i="12"/>
  <c r="I249" i="9"/>
  <c r="L263" i="9"/>
  <c r="C263" i="9"/>
  <c r="B284" i="4"/>
  <c r="C284" i="4"/>
  <c r="K179" i="11"/>
  <c r="J207" i="5"/>
  <c r="M116" i="7"/>
  <c r="N116" i="7"/>
  <c r="G67" i="3"/>
  <c r="Q67" i="3"/>
  <c r="P67" i="3"/>
  <c r="E193" i="3"/>
  <c r="M165" i="14"/>
  <c r="O179" i="2"/>
  <c r="C270" i="12"/>
  <c r="Q270" i="12"/>
  <c r="P39" i="7"/>
  <c r="N39" i="7"/>
  <c r="C193" i="11"/>
  <c r="J53" i="9"/>
  <c r="M53" i="9"/>
  <c r="O53" i="12"/>
  <c r="L53" i="12"/>
  <c r="L88" i="4"/>
  <c r="S88" i="4"/>
  <c r="D242" i="6"/>
  <c r="R242" i="6"/>
  <c r="I151" i="8"/>
  <c r="V151" i="8"/>
  <c r="S102" i="4"/>
  <c r="O102" i="4"/>
  <c r="I60" i="12"/>
  <c r="F60" i="12"/>
  <c r="L95" i="12"/>
  <c r="F95" i="12"/>
  <c r="I284" i="2"/>
  <c r="H284" i="2"/>
  <c r="K235" i="11"/>
  <c r="V193" i="8"/>
  <c r="E193" i="8"/>
  <c r="F193" i="8"/>
  <c r="M123" i="7"/>
  <c r="B123" i="7"/>
  <c r="C123" i="7"/>
  <c r="J88" i="7"/>
  <c r="N88" i="7"/>
  <c r="T88" i="7"/>
  <c r="C88" i="14"/>
  <c r="D193" i="6"/>
  <c r="R46" i="12"/>
  <c r="Q46" i="12"/>
  <c r="K39" i="10"/>
  <c r="C88" i="13"/>
  <c r="F207" i="4"/>
  <c r="O207" i="4"/>
  <c r="J165" i="9"/>
  <c r="H130" i="3"/>
  <c r="T130" i="3"/>
  <c r="Q130" i="3"/>
  <c r="F270" i="9"/>
  <c r="B46" i="8"/>
  <c r="U46" i="8"/>
  <c r="L46" i="8"/>
  <c r="P263" i="3"/>
  <c r="K263" i="3"/>
  <c r="M249" i="6"/>
  <c r="O249" i="6"/>
  <c r="D32" i="14"/>
  <c r="B116" i="14"/>
  <c r="E116" i="14"/>
  <c r="H46" i="9"/>
  <c r="E46" i="9"/>
  <c r="Q291" i="6"/>
  <c r="E123" i="8"/>
  <c r="F123" i="8"/>
  <c r="G123" i="8"/>
  <c r="H39" i="12"/>
  <c r="J39" i="12"/>
  <c r="G179" i="9"/>
  <c r="B186" i="13"/>
  <c r="G137" i="10"/>
  <c r="L249" i="11"/>
  <c r="K249" i="11"/>
  <c r="J270" i="14"/>
  <c r="D270" i="14"/>
  <c r="O256" i="6"/>
  <c r="G186" i="12"/>
  <c r="D186" i="12"/>
  <c r="U123" i="6"/>
  <c r="K123" i="6"/>
  <c r="Q123" i="6"/>
  <c r="H249" i="5"/>
  <c r="F249" i="5"/>
  <c r="S249" i="5"/>
  <c r="C116" i="11"/>
  <c r="I116" i="11"/>
  <c r="E46" i="11"/>
  <c r="G53" i="7"/>
  <c r="F53" i="7"/>
  <c r="F172" i="8"/>
  <c r="M172" i="8"/>
  <c r="O151" i="3"/>
  <c r="G221" i="6"/>
  <c r="D221" i="6"/>
  <c r="M221" i="6"/>
  <c r="Q116" i="3"/>
  <c r="H116" i="3"/>
  <c r="B81" i="6"/>
  <c r="M109" i="12"/>
  <c r="R109" i="12"/>
  <c r="C270" i="10"/>
  <c r="J270" i="10"/>
  <c r="O109" i="2"/>
  <c r="E109" i="2"/>
  <c r="E53" i="3"/>
  <c r="S53" i="3"/>
  <c r="J53" i="3"/>
  <c r="J60" i="2"/>
  <c r="D60" i="2"/>
  <c r="F214" i="5"/>
  <c r="O214" i="5"/>
  <c r="D158" i="2"/>
  <c r="B53" i="8"/>
  <c r="C74" i="6"/>
  <c r="R74" i="6"/>
  <c r="G242" i="10"/>
  <c r="P221" i="5"/>
  <c r="H221" i="5"/>
  <c r="J291" i="8"/>
  <c r="N291" i="8"/>
  <c r="D291" i="8"/>
  <c r="K186" i="8"/>
  <c r="G95" i="10"/>
  <c r="E165" i="3"/>
  <c r="K165" i="3"/>
  <c r="B165" i="3"/>
  <c r="Q74" i="5"/>
  <c r="S74" i="5"/>
  <c r="C207" i="10"/>
  <c r="G207" i="10"/>
  <c r="N277" i="3"/>
  <c r="F277" i="3"/>
  <c r="H186" i="5"/>
  <c r="J186" i="5"/>
  <c r="S228" i="5"/>
  <c r="P228" i="5"/>
  <c r="B228" i="5"/>
  <c r="D144" i="6"/>
  <c r="C144" i="10"/>
  <c r="H144" i="10"/>
  <c r="I46" i="5"/>
  <c r="G46" i="5"/>
  <c r="G221" i="2"/>
  <c r="B221" i="2"/>
  <c r="L144" i="12"/>
  <c r="D137" i="3"/>
  <c r="C137" i="3"/>
  <c r="L137" i="3"/>
  <c r="Q46" i="5"/>
  <c r="H46" i="5"/>
  <c r="U46" i="5"/>
  <c r="D151" i="12"/>
  <c r="R151" i="12"/>
  <c r="M137" i="12"/>
  <c r="B137" i="12"/>
  <c r="E135" i="12"/>
  <c r="N235" i="2"/>
  <c r="G200" i="10"/>
  <c r="F123" i="9"/>
  <c r="L123" i="9"/>
  <c r="C32" i="11"/>
  <c r="B88" i="4"/>
  <c r="C88" i="4"/>
  <c r="E249" i="10"/>
  <c r="K249" i="10"/>
  <c r="M151" i="8"/>
  <c r="K172" i="4"/>
  <c r="K81" i="6"/>
  <c r="C81" i="6"/>
  <c r="Q81" i="6"/>
  <c r="L39" i="2"/>
  <c r="E270" i="5"/>
  <c r="N270" i="5"/>
  <c r="T270" i="5"/>
  <c r="P95" i="7"/>
  <c r="G95" i="7"/>
  <c r="J74" i="11"/>
  <c r="M235" i="8"/>
  <c r="L235" i="8"/>
  <c r="H235" i="2"/>
  <c r="E235" i="2"/>
  <c r="G25" i="2"/>
  <c r="M109" i="3"/>
  <c r="F158" i="10"/>
  <c r="T116" i="8"/>
  <c r="P270" i="7"/>
  <c r="I270" i="7"/>
  <c r="P284" i="7"/>
  <c r="T284" i="7"/>
  <c r="C284" i="7"/>
  <c r="C144" i="2"/>
  <c r="P144" i="2"/>
  <c r="J137" i="14"/>
  <c r="G137" i="14"/>
  <c r="F291" i="5"/>
  <c r="K291" i="5"/>
  <c r="E200" i="7"/>
  <c r="D200" i="7"/>
  <c r="M200" i="7"/>
  <c r="J200" i="14"/>
  <c r="U242" i="4"/>
  <c r="H242" i="4"/>
  <c r="F95" i="3"/>
  <c r="M95" i="3"/>
  <c r="P277" i="2"/>
  <c r="M277" i="2"/>
  <c r="M179" i="4"/>
  <c r="T179" i="4"/>
  <c r="G249" i="10"/>
  <c r="D249" i="10"/>
  <c r="L109" i="7"/>
  <c r="U109" i="7"/>
  <c r="E95" i="13"/>
  <c r="I144" i="8"/>
  <c r="J144" i="8"/>
  <c r="L144" i="8"/>
  <c r="T284" i="8"/>
  <c r="B284" i="8"/>
  <c r="V284" i="8"/>
  <c r="N200" i="12"/>
  <c r="D200" i="12"/>
  <c r="P284" i="12"/>
  <c r="N284" i="12"/>
  <c r="K172" i="3"/>
  <c r="E172" i="4"/>
  <c r="F172" i="4"/>
  <c r="H67" i="5"/>
  <c r="J67" i="5"/>
  <c r="P67" i="5"/>
  <c r="H123" i="2"/>
  <c r="K123" i="2"/>
  <c r="E116" i="10"/>
  <c r="D25" i="14"/>
  <c r="H249" i="8"/>
  <c r="D32" i="6"/>
  <c r="P32" i="6"/>
  <c r="T228" i="6"/>
  <c r="G158" i="3"/>
  <c r="J158" i="3"/>
  <c r="Q158" i="3"/>
  <c r="J179" i="12"/>
  <c r="P179" i="12"/>
  <c r="C46" i="14"/>
  <c r="F165" i="11"/>
  <c r="B165" i="11"/>
  <c r="K130" i="12"/>
  <c r="P130" i="12"/>
  <c r="I228" i="10"/>
  <c r="U214" i="5"/>
  <c r="D207" i="9"/>
  <c r="J207" i="9"/>
  <c r="J256" i="14"/>
  <c r="D88" i="11"/>
  <c r="J130" i="9"/>
  <c r="Q67" i="12"/>
  <c r="K67" i="12"/>
  <c r="F172" i="12"/>
  <c r="C172" i="12"/>
  <c r="K81" i="14"/>
  <c r="I81" i="14"/>
  <c r="G123" i="10"/>
  <c r="J277" i="14"/>
  <c r="F46" i="3"/>
  <c r="H291" i="9"/>
  <c r="J291" i="9"/>
  <c r="K39" i="14"/>
  <c r="M39" i="14"/>
  <c r="U137" i="8"/>
  <c r="G137" i="8"/>
  <c r="H144" i="11"/>
  <c r="C277" i="13"/>
  <c r="F263" i="12"/>
  <c r="E238" i="12"/>
  <c r="U158" i="7"/>
  <c r="G158" i="7"/>
  <c r="N109" i="4"/>
  <c r="B109" i="4"/>
  <c r="Q109" i="4"/>
  <c r="D123" i="3"/>
  <c r="E123" i="3"/>
  <c r="T32" i="5"/>
  <c r="K32" i="5"/>
  <c r="L109" i="11"/>
  <c r="F130" i="2"/>
  <c r="J144" i="5"/>
  <c r="G144" i="5"/>
  <c r="Q144" i="5"/>
  <c r="H221" i="11"/>
  <c r="L221" i="11"/>
  <c r="N25" i="7"/>
  <c r="D25" i="7"/>
  <c r="K291" i="11"/>
  <c r="G291" i="11"/>
  <c r="R270" i="6"/>
  <c r="I270" i="6"/>
  <c r="B186" i="11"/>
  <c r="H116" i="5"/>
  <c r="U116" i="5"/>
  <c r="C221" i="8"/>
  <c r="N221" i="8"/>
  <c r="T60" i="4"/>
  <c r="J263" i="2"/>
  <c r="H165" i="4"/>
  <c r="R165" i="4"/>
  <c r="O165" i="4"/>
  <c r="B25" i="11"/>
  <c r="K221" i="12"/>
  <c r="I221" i="12"/>
  <c r="Q256" i="5"/>
  <c r="S256" i="5"/>
  <c r="K179" i="10"/>
  <c r="D53" i="11"/>
  <c r="M228" i="14"/>
  <c r="C179" i="14"/>
  <c r="H179" i="14"/>
  <c r="C109" i="13"/>
  <c r="C291" i="7"/>
  <c r="I291" i="7"/>
  <c r="G81" i="10"/>
  <c r="L74" i="4"/>
  <c r="G74" i="4"/>
  <c r="J137" i="6"/>
  <c r="F137" i="6"/>
  <c r="U151" i="6"/>
  <c r="D151" i="6"/>
  <c r="G151" i="6"/>
  <c r="I151" i="2"/>
  <c r="C151" i="2"/>
  <c r="U53" i="6"/>
  <c r="E53" i="6"/>
  <c r="I25" i="6"/>
  <c r="F25" i="6"/>
  <c r="L25" i="6"/>
  <c r="C228" i="13"/>
  <c r="K193" i="3"/>
  <c r="C102" i="5"/>
  <c r="H172" i="5"/>
  <c r="M172" i="5"/>
  <c r="G172" i="5"/>
  <c r="P123" i="4"/>
  <c r="F123" i="4"/>
  <c r="L200" i="12"/>
  <c r="J214" i="3"/>
  <c r="S214" i="3"/>
  <c r="P186" i="6"/>
  <c r="B186" i="6"/>
  <c r="L95" i="8"/>
  <c r="M95" i="8"/>
  <c r="K151" i="7"/>
  <c r="G102" i="8"/>
  <c r="F102" i="8"/>
  <c r="L102" i="8"/>
  <c r="S277" i="8"/>
  <c r="R277" i="8"/>
  <c r="Q277" i="8"/>
  <c r="E39" i="11"/>
  <c r="M214" i="2"/>
  <c r="D214" i="2"/>
  <c r="E228" i="9"/>
  <c r="E151" i="11"/>
  <c r="D151" i="11"/>
  <c r="E275" i="12"/>
  <c r="L130" i="7"/>
  <c r="M130" i="7"/>
  <c r="N130" i="7"/>
  <c r="J102" i="10"/>
  <c r="F193" i="9"/>
  <c r="L193" i="9"/>
  <c r="C249" i="4"/>
  <c r="R249" i="4"/>
  <c r="D221" i="7"/>
  <c r="K221" i="7"/>
  <c r="F221" i="7"/>
  <c r="H200" i="2"/>
  <c r="G186" i="2"/>
  <c r="B186" i="2"/>
  <c r="R151" i="5"/>
  <c r="I53" i="10"/>
  <c r="G53" i="10"/>
  <c r="J242" i="11"/>
  <c r="B214" i="14"/>
  <c r="K214" i="14"/>
  <c r="M74" i="14"/>
  <c r="L228" i="7"/>
  <c r="C228" i="7"/>
  <c r="D214" i="4"/>
  <c r="E214" i="4"/>
  <c r="E226" i="12"/>
  <c r="N109" i="5"/>
  <c r="S109" i="5"/>
  <c r="J109" i="5"/>
  <c r="H284" i="6"/>
  <c r="B137" i="13"/>
  <c r="B165" i="10"/>
  <c r="N46" i="2"/>
  <c r="H46" i="2"/>
  <c r="R116" i="8"/>
  <c r="G116" i="8"/>
  <c r="M116" i="8"/>
  <c r="L39" i="9"/>
  <c r="N39" i="9"/>
  <c r="B284" i="11"/>
  <c r="E219" i="12"/>
  <c r="S74" i="3"/>
  <c r="B151" i="9"/>
  <c r="E60" i="11"/>
  <c r="E172" i="13"/>
  <c r="O200" i="5"/>
  <c r="L249" i="3"/>
  <c r="G249" i="3"/>
  <c r="N249" i="3"/>
  <c r="E221" i="9"/>
  <c r="C221" i="9"/>
  <c r="I200" i="4"/>
  <c r="H200" i="4"/>
  <c r="G200" i="4"/>
  <c r="B109" i="8"/>
  <c r="P263" i="5"/>
  <c r="F263" i="5"/>
  <c r="H179" i="8"/>
  <c r="S179" i="8"/>
  <c r="N179" i="8"/>
  <c r="J291" i="10"/>
  <c r="F186" i="8"/>
  <c r="C186" i="8"/>
  <c r="C32" i="7"/>
  <c r="P32" i="7"/>
  <c r="J32" i="7"/>
  <c r="C256" i="11"/>
  <c r="N207" i="7"/>
  <c r="M207" i="7"/>
  <c r="R207" i="7"/>
  <c r="J116" i="9"/>
  <c r="F116" i="9"/>
  <c r="H123" i="14"/>
  <c r="E102" i="5"/>
  <c r="J235" i="4"/>
  <c r="I235" i="4"/>
  <c r="F235" i="4"/>
  <c r="D102" i="2"/>
  <c r="C102" i="2"/>
  <c r="H207" i="14"/>
  <c r="M207" i="14"/>
  <c r="C46" i="10"/>
  <c r="F46" i="10"/>
  <c r="N291" i="12"/>
  <c r="E287" i="12"/>
  <c r="B291" i="12"/>
  <c r="L88" i="6"/>
  <c r="T88" i="6"/>
  <c r="O242" i="8"/>
  <c r="E242" i="8"/>
  <c r="N242" i="8"/>
  <c r="K151" i="10"/>
  <c r="E67" i="10"/>
  <c r="D67" i="10"/>
  <c r="E67" i="14"/>
  <c r="F67" i="14"/>
  <c r="E228" i="11"/>
  <c r="L228" i="11"/>
  <c r="L221" i="5"/>
  <c r="L270" i="11"/>
  <c r="K270" i="11"/>
  <c r="P102" i="6"/>
  <c r="F102" i="6"/>
  <c r="G88" i="8"/>
  <c r="R88" i="8"/>
  <c r="S88" i="8"/>
  <c r="L67" i="4"/>
  <c r="P67" i="4"/>
  <c r="E291" i="2"/>
  <c r="G291" i="2"/>
  <c r="D25" i="13"/>
  <c r="B60" i="13"/>
  <c r="E39" i="5"/>
  <c r="B39" i="5"/>
  <c r="C39" i="5"/>
  <c r="I46" i="14"/>
  <c r="J46" i="14"/>
  <c r="S109" i="7"/>
  <c r="N235" i="7"/>
  <c r="L235" i="7"/>
  <c r="U235" i="7"/>
  <c r="H158" i="11"/>
  <c r="M130" i="14"/>
  <c r="H130" i="14"/>
  <c r="P32" i="3"/>
  <c r="N32" i="3"/>
  <c r="M32" i="3"/>
  <c r="O130" i="4"/>
  <c r="H130" i="4"/>
  <c r="U130" i="4"/>
  <c r="M116" i="4"/>
  <c r="P116" i="4"/>
  <c r="B214" i="6"/>
  <c r="I200" i="11"/>
  <c r="E185" i="12"/>
  <c r="D74" i="9"/>
  <c r="J74" i="9"/>
  <c r="S207" i="6"/>
  <c r="T207" i="6"/>
  <c r="G207" i="6"/>
  <c r="D291" i="3"/>
  <c r="J291" i="3"/>
  <c r="H172" i="3"/>
  <c r="F172" i="3"/>
  <c r="J60" i="5"/>
  <c r="G60" i="5"/>
  <c r="Q60" i="5"/>
  <c r="U32" i="8"/>
  <c r="Q32" i="8"/>
  <c r="R32" i="8"/>
  <c r="E67" i="8"/>
  <c r="P67" i="8"/>
  <c r="D67" i="8"/>
  <c r="K242" i="7"/>
  <c r="Q242" i="7"/>
  <c r="E235" i="3"/>
  <c r="J235" i="3"/>
  <c r="J25" i="4"/>
  <c r="C25" i="4"/>
  <c r="H25" i="4"/>
  <c r="M116" i="6"/>
  <c r="H193" i="7"/>
  <c r="Q193" i="7"/>
  <c r="L130" i="8"/>
  <c r="K130" i="8"/>
  <c r="P130" i="8"/>
  <c r="K165" i="6"/>
  <c r="J165" i="6"/>
  <c r="K284" i="3"/>
  <c r="M284" i="3"/>
  <c r="C284" i="3"/>
  <c r="F235" i="10"/>
  <c r="B158" i="13"/>
  <c r="J67" i="11"/>
  <c r="R46" i="6"/>
  <c r="S46" i="6"/>
  <c r="J46" i="6"/>
  <c r="B235" i="14"/>
  <c r="J214" i="9"/>
  <c r="I81" i="7"/>
  <c r="F102" i="11"/>
  <c r="L102" i="11"/>
  <c r="G186" i="14"/>
  <c r="G151" i="7"/>
  <c r="C151" i="7"/>
  <c r="F151" i="7"/>
  <c r="F60" i="9"/>
  <c r="L60" i="9"/>
  <c r="J137" i="2"/>
  <c r="L137" i="2"/>
  <c r="H284" i="14"/>
  <c r="F284" i="14"/>
  <c r="R39" i="4"/>
  <c r="D116" i="6"/>
  <c r="I116" i="6"/>
  <c r="Q228" i="8"/>
  <c r="O228" i="8"/>
  <c r="U228" i="8"/>
  <c r="D277" i="7"/>
  <c r="S277" i="7"/>
  <c r="I186" i="9"/>
  <c r="P137" i="5"/>
  <c r="G137" i="5"/>
  <c r="T137" i="5"/>
  <c r="J46" i="7"/>
  <c r="I46" i="7"/>
  <c r="R46" i="7"/>
  <c r="B158" i="6"/>
  <c r="N158" i="6"/>
  <c r="B25" i="10"/>
  <c r="C25" i="10"/>
  <c r="J158" i="6"/>
  <c r="N172" i="2"/>
  <c r="H123" i="11"/>
  <c r="P46" i="3"/>
  <c r="L81" i="4"/>
  <c r="C81" i="4"/>
  <c r="H81" i="4"/>
  <c r="J221" i="10"/>
  <c r="Q172" i="6"/>
  <c r="F172" i="6"/>
  <c r="I172" i="6"/>
  <c r="E81" i="8"/>
  <c r="N81" i="8"/>
  <c r="T81" i="8"/>
  <c r="F25" i="12"/>
  <c r="D25" i="12"/>
  <c r="N249" i="7"/>
  <c r="E249" i="7"/>
  <c r="L158" i="9"/>
  <c r="L151" i="3"/>
  <c r="C151" i="3"/>
  <c r="E81" i="9"/>
  <c r="J88" i="10"/>
  <c r="K32" i="4"/>
  <c r="N32" i="4"/>
  <c r="Q179" i="3"/>
  <c r="O179" i="3"/>
  <c r="L179" i="3"/>
  <c r="F130" i="4"/>
  <c r="R277" i="6"/>
  <c r="S277" i="6"/>
  <c r="B277" i="6"/>
  <c r="C67" i="2"/>
  <c r="E67" i="2"/>
  <c r="E242" i="3"/>
  <c r="C130" i="10"/>
  <c r="J130" i="10"/>
  <c r="H263" i="11"/>
  <c r="F263" i="11"/>
  <c r="J25" i="11"/>
  <c r="E144" i="4"/>
  <c r="K144" i="4"/>
  <c r="B144" i="4"/>
  <c r="E186" i="4"/>
  <c r="K186" i="4"/>
  <c r="B186" i="4"/>
  <c r="G249" i="9"/>
  <c r="S242" i="5"/>
  <c r="C242" i="5"/>
  <c r="G88" i="9"/>
  <c r="B88" i="9"/>
  <c r="I53" i="2"/>
  <c r="H53" i="2"/>
  <c r="U137" i="4"/>
  <c r="K137" i="4"/>
  <c r="D228" i="4"/>
  <c r="N158" i="12"/>
  <c r="D165" i="2"/>
  <c r="B116" i="13"/>
  <c r="E86" i="12"/>
  <c r="L81" i="3"/>
  <c r="C81" i="3"/>
  <c r="P81" i="3"/>
  <c r="I214" i="10"/>
  <c r="E214" i="10"/>
  <c r="K102" i="14"/>
  <c r="B102" i="14"/>
  <c r="K249" i="12"/>
  <c r="J249" i="12"/>
  <c r="H32" i="2"/>
  <c r="C284" i="10"/>
  <c r="C74" i="13"/>
  <c r="U221" i="3"/>
  <c r="J221" i="3"/>
  <c r="G67" i="4"/>
  <c r="C67" i="7"/>
  <c r="I67" i="7"/>
  <c r="U291" i="7"/>
  <c r="J256" i="10"/>
  <c r="H165" i="12"/>
  <c r="J165" i="12"/>
  <c r="Q235" i="5"/>
  <c r="N235" i="5"/>
  <c r="S235" i="5"/>
  <c r="N144" i="7"/>
  <c r="T144" i="7"/>
  <c r="I32" i="10"/>
  <c r="G32" i="10"/>
  <c r="E32" i="9"/>
  <c r="K32" i="9"/>
  <c r="G277" i="12"/>
  <c r="M277" i="12"/>
  <c r="E256" i="7"/>
  <c r="C116" i="12"/>
  <c r="J116" i="12"/>
  <c r="J81" i="5"/>
  <c r="H81" i="5"/>
  <c r="R214" i="12"/>
  <c r="Q214" i="12"/>
  <c r="E263" i="9"/>
  <c r="G263" i="9"/>
  <c r="U284" i="4"/>
  <c r="D284" i="4"/>
  <c r="D179" i="11"/>
  <c r="T207" i="5"/>
  <c r="F207" i="5"/>
  <c r="S207" i="5"/>
  <c r="C116" i="7"/>
  <c r="I116" i="7"/>
  <c r="C67" i="3"/>
  <c r="D67" i="3"/>
  <c r="E67" i="3"/>
  <c r="U193" i="3"/>
  <c r="F193" i="3"/>
  <c r="Q193" i="3"/>
  <c r="L165" i="14"/>
  <c r="N179" i="2"/>
  <c r="L179" i="2"/>
  <c r="M270" i="12"/>
  <c r="O270" i="12"/>
  <c r="S39" i="7"/>
  <c r="J39" i="7"/>
  <c r="K193" i="11"/>
  <c r="N53" i="9"/>
  <c r="K53" i="12"/>
  <c r="Q53" i="12"/>
  <c r="L242" i="6"/>
  <c r="G242" i="6"/>
  <c r="Q151" i="8"/>
  <c r="K151" i="8"/>
  <c r="L102" i="4"/>
  <c r="K102" i="4"/>
  <c r="D60" i="12"/>
  <c r="B60" i="12"/>
  <c r="E58" i="12"/>
  <c r="Q95" i="12"/>
  <c r="H95" i="12"/>
  <c r="O284" i="2"/>
  <c r="L284" i="2"/>
  <c r="G235" i="11"/>
  <c r="K193" i="8"/>
  <c r="H193" i="8"/>
  <c r="R193" i="8"/>
  <c r="U123" i="7"/>
  <c r="N123" i="7"/>
  <c r="R88" i="7"/>
  <c r="P88" i="7"/>
  <c r="K88" i="14"/>
  <c r="O193" i="6"/>
  <c r="I193" i="6"/>
  <c r="N46" i="12"/>
  <c r="E39" i="10"/>
  <c r="I32" i="14"/>
  <c r="I207" i="4"/>
  <c r="T207" i="4"/>
  <c r="C130" i="3"/>
  <c r="E130" i="3"/>
  <c r="N270" i="9"/>
  <c r="T46" i="8"/>
  <c r="H46" i="8"/>
  <c r="G46" i="8"/>
  <c r="N263" i="3"/>
  <c r="U263" i="3"/>
  <c r="G109" i="12"/>
  <c r="F249" i="6"/>
  <c r="C249" i="6"/>
  <c r="H116" i="14"/>
  <c r="M116" i="14"/>
  <c r="M46" i="9"/>
  <c r="B46" i="9"/>
  <c r="J81" i="12"/>
  <c r="D81" i="12"/>
  <c r="H123" i="8"/>
  <c r="R123" i="8"/>
  <c r="K123" i="8"/>
  <c r="F39" i="12"/>
  <c r="G39" i="12"/>
  <c r="J179" i="9"/>
  <c r="K179" i="9"/>
  <c r="G81" i="2"/>
  <c r="B137" i="10"/>
  <c r="B74" i="2"/>
  <c r="E283" i="12"/>
  <c r="F249" i="11"/>
  <c r="J249" i="11"/>
  <c r="M270" i="14"/>
  <c r="L270" i="14"/>
  <c r="B256" i="6"/>
  <c r="C256" i="6"/>
  <c r="I256" i="6"/>
  <c r="P186" i="12"/>
  <c r="K186" i="12"/>
  <c r="N123" i="6"/>
  <c r="L123" i="6"/>
  <c r="M123" i="6"/>
  <c r="G249" i="5"/>
  <c r="L116" i="11"/>
  <c r="K116" i="11"/>
  <c r="J46" i="11"/>
  <c r="R53" i="7"/>
  <c r="H53" i="7"/>
  <c r="G172" i="8"/>
  <c r="V172" i="8"/>
  <c r="O221" i="6"/>
  <c r="P221" i="6"/>
  <c r="L116" i="3"/>
  <c r="B116" i="3"/>
  <c r="O109" i="12"/>
  <c r="D270" i="10"/>
  <c r="I270" i="10"/>
  <c r="I109" i="2"/>
  <c r="B109" i="2"/>
  <c r="H53" i="3"/>
  <c r="I53" i="3"/>
  <c r="T53" i="3"/>
  <c r="M60" i="2"/>
  <c r="R214" i="5"/>
  <c r="S214" i="5"/>
  <c r="N158" i="2"/>
  <c r="C53" i="8"/>
  <c r="D53" i="8"/>
  <c r="J277" i="11"/>
  <c r="D74" i="6"/>
  <c r="F74" i="6"/>
  <c r="F242" i="10"/>
  <c r="M221" i="5"/>
  <c r="D221" i="5"/>
  <c r="M95" i="2"/>
  <c r="R291" i="8"/>
  <c r="U291" i="8"/>
  <c r="H291" i="8"/>
  <c r="F95" i="10"/>
  <c r="N165" i="3"/>
  <c r="O165" i="3"/>
  <c r="T165" i="3"/>
  <c r="M74" i="5"/>
  <c r="N74" i="5"/>
  <c r="D207" i="10"/>
  <c r="H207" i="10"/>
  <c r="D277" i="3"/>
  <c r="J277" i="3"/>
  <c r="O186" i="5"/>
  <c r="D186" i="5"/>
  <c r="N228" i="5"/>
  <c r="T228" i="5"/>
  <c r="K228" i="5"/>
  <c r="Q144" i="6"/>
  <c r="K144" i="10"/>
  <c r="I144" i="10"/>
  <c r="D221" i="2"/>
  <c r="F137" i="3"/>
  <c r="M137" i="3"/>
  <c r="B137" i="3"/>
  <c r="L46" i="5"/>
  <c r="B46" i="5"/>
  <c r="I151" i="12"/>
  <c r="O151" i="12"/>
  <c r="Q137" i="12"/>
  <c r="H137" i="12"/>
  <c r="H200" i="10"/>
  <c r="J123" i="9"/>
  <c r="K32" i="11"/>
  <c r="T88" i="4"/>
  <c r="U88" i="4"/>
  <c r="H249" i="10"/>
  <c r="I249" i="10"/>
  <c r="H172" i="4"/>
  <c r="I172" i="4"/>
  <c r="Q172" i="4"/>
  <c r="L81" i="6"/>
  <c r="I81" i="6"/>
  <c r="G81" i="6"/>
  <c r="B214" i="13"/>
  <c r="M270" i="5"/>
  <c r="R270" i="5"/>
  <c r="I95" i="7"/>
  <c r="M95" i="7"/>
  <c r="R95" i="7"/>
  <c r="B74" i="11"/>
  <c r="P235" i="8"/>
  <c r="G235" i="8"/>
  <c r="B235" i="2"/>
  <c r="C25" i="2"/>
  <c r="K25" i="2"/>
  <c r="E158" i="10"/>
  <c r="I116" i="8"/>
  <c r="N270" i="7"/>
  <c r="D270" i="7"/>
  <c r="S284" i="7"/>
  <c r="F284" i="7"/>
  <c r="U284" i="7"/>
  <c r="N144" i="2"/>
  <c r="E137" i="14"/>
  <c r="L137" i="14"/>
  <c r="S291" i="5"/>
  <c r="G291" i="5"/>
  <c r="T291" i="5"/>
  <c r="H200" i="7"/>
  <c r="G200" i="7"/>
  <c r="C200" i="7"/>
  <c r="G200" i="14"/>
  <c r="H200" i="14"/>
  <c r="O242" i="4"/>
  <c r="K242" i="4"/>
  <c r="B95" i="3"/>
  <c r="O95" i="3"/>
  <c r="O277" i="2"/>
  <c r="J277" i="2"/>
  <c r="G179" i="4"/>
  <c r="P179" i="4"/>
  <c r="F179" i="4"/>
  <c r="M242" i="6"/>
  <c r="H109" i="7"/>
  <c r="Q109" i="7"/>
  <c r="E144" i="8"/>
  <c r="F144" i="8"/>
  <c r="G144" i="8"/>
  <c r="O284" i="8"/>
  <c r="U284" i="8"/>
  <c r="S284" i="8"/>
  <c r="N165" i="2"/>
  <c r="E196" i="12"/>
  <c r="I284" i="12"/>
  <c r="K284" i="12"/>
  <c r="L228" i="9"/>
  <c r="I67" i="5"/>
  <c r="F67" i="5"/>
  <c r="S67" i="5"/>
  <c r="M123" i="2"/>
  <c r="G123" i="2"/>
  <c r="L25" i="14"/>
  <c r="E32" i="6"/>
  <c r="H228" i="6"/>
  <c r="I228" i="6"/>
  <c r="S158" i="3"/>
  <c r="M158" i="3"/>
  <c r="C158" i="3"/>
  <c r="H74" i="10"/>
  <c r="G179" i="12"/>
  <c r="C179" i="12"/>
  <c r="T53" i="7"/>
  <c r="D165" i="13"/>
  <c r="K46" i="14"/>
  <c r="J165" i="11"/>
  <c r="E165" i="11"/>
  <c r="O130" i="12"/>
  <c r="M130" i="12"/>
  <c r="D207" i="12"/>
  <c r="J228" i="10"/>
  <c r="C228" i="10"/>
  <c r="G207" i="9"/>
  <c r="N207" i="9"/>
  <c r="D221" i="12"/>
  <c r="O221" i="12"/>
  <c r="H256" i="5"/>
  <c r="M256" i="5"/>
  <c r="N256" i="5"/>
  <c r="C179" i="10"/>
  <c r="I179" i="10"/>
  <c r="H53" i="11"/>
  <c r="L53" i="11"/>
  <c r="E179" i="14"/>
  <c r="I179" i="14"/>
  <c r="T172" i="8"/>
  <c r="C74" i="4"/>
  <c r="E137" i="6"/>
  <c r="G137" i="6"/>
  <c r="P137" i="6"/>
  <c r="O151" i="6"/>
  <c r="I151" i="6"/>
  <c r="R151" i="6"/>
  <c r="E151" i="2"/>
  <c r="G151" i="2"/>
  <c r="E25" i="6"/>
  <c r="B25" i="6"/>
  <c r="O25" i="6"/>
  <c r="D228" i="13"/>
  <c r="D270" i="13"/>
  <c r="L172" i="5"/>
  <c r="C172" i="5"/>
  <c r="D123" i="4"/>
  <c r="J123" i="4"/>
  <c r="K123" i="4"/>
  <c r="C214" i="3"/>
  <c r="I214" i="3"/>
  <c r="O214" i="3"/>
  <c r="K186" i="6"/>
  <c r="T186" i="6"/>
  <c r="G95" i="8"/>
  <c r="R102" i="8"/>
  <c r="Q102" i="8"/>
  <c r="E277" i="8"/>
  <c r="N277" i="8"/>
  <c r="T277" i="8"/>
  <c r="H39" i="11"/>
  <c r="F214" i="2"/>
  <c r="H151" i="11"/>
  <c r="Q130" i="7"/>
  <c r="C130" i="7"/>
  <c r="P130" i="7"/>
  <c r="D102" i="10"/>
  <c r="U249" i="4"/>
  <c r="D249" i="4"/>
  <c r="G221" i="7"/>
  <c r="E221" i="7"/>
  <c r="B221" i="7"/>
  <c r="M200" i="2"/>
  <c r="D186" i="2"/>
  <c r="M186" i="2"/>
  <c r="J53" i="10"/>
  <c r="G242" i="11"/>
  <c r="D242" i="11"/>
  <c r="I214" i="14"/>
  <c r="E214" i="14"/>
  <c r="O228" i="7"/>
  <c r="U228" i="7"/>
  <c r="H214" i="4"/>
  <c r="Q214" i="4"/>
  <c r="H81" i="9"/>
  <c r="B81" i="9"/>
  <c r="O228" i="12"/>
  <c r="D137" i="13"/>
  <c r="J165" i="10"/>
  <c r="D46" i="2"/>
  <c r="E46" i="2"/>
  <c r="U116" i="8"/>
  <c r="C116" i="8"/>
  <c r="P116" i="8"/>
  <c r="I60" i="14"/>
  <c r="J60" i="14"/>
  <c r="F39" i="9"/>
  <c r="G74" i="3"/>
  <c r="J74" i="3"/>
  <c r="F151" i="9"/>
  <c r="J60" i="11"/>
  <c r="C172" i="13"/>
  <c r="J249" i="3"/>
  <c r="C249" i="3"/>
  <c r="P249" i="3"/>
  <c r="L221" i="9"/>
  <c r="G221" i="9"/>
  <c r="C200" i="4"/>
  <c r="L200" i="4"/>
  <c r="R200" i="4"/>
  <c r="I109" i="3"/>
  <c r="P109" i="3"/>
  <c r="D263" i="5"/>
  <c r="R263" i="5"/>
  <c r="I179" i="8"/>
  <c r="M179" i="8"/>
  <c r="D291" i="10"/>
  <c r="U32" i="7"/>
  <c r="D32" i="7"/>
  <c r="E32" i="7"/>
  <c r="K256" i="11"/>
  <c r="B256" i="11"/>
  <c r="J207" i="7"/>
  <c r="I207" i="7"/>
  <c r="D207" i="7"/>
  <c r="C116" i="9"/>
  <c r="K123" i="14"/>
  <c r="E123" i="14"/>
  <c r="D235" i="4"/>
  <c r="E235" i="4"/>
  <c r="B193" i="13"/>
  <c r="I207" i="14"/>
  <c r="D207" i="14"/>
  <c r="D46" i="10"/>
  <c r="G291" i="12"/>
  <c r="F291" i="12"/>
  <c r="M88" i="6"/>
  <c r="S88" i="6"/>
  <c r="C242" i="8"/>
  <c r="H242" i="8"/>
  <c r="I242" i="8"/>
  <c r="F151" i="10"/>
  <c r="H67" i="10"/>
  <c r="M67" i="14"/>
  <c r="G67" i="14"/>
  <c r="K228" i="11"/>
  <c r="I228" i="11"/>
  <c r="F270" i="11"/>
  <c r="J270" i="11"/>
  <c r="I88" i="8"/>
  <c r="M88" i="8"/>
  <c r="N88" i="8"/>
  <c r="F67" i="4"/>
  <c r="K67" i="4"/>
  <c r="J291" i="2"/>
  <c r="D291" i="2"/>
  <c r="E25" i="13"/>
  <c r="Q39" i="5"/>
  <c r="U39" i="5"/>
  <c r="D39" i="5"/>
  <c r="G46" i="14"/>
  <c r="M46" i="14"/>
  <c r="J235" i="7"/>
  <c r="H235" i="7"/>
  <c r="Q235" i="7"/>
  <c r="B158" i="11"/>
  <c r="E158" i="11"/>
  <c r="L130" i="14"/>
  <c r="K130" i="14"/>
  <c r="J32" i="3"/>
  <c r="Q32" i="3"/>
  <c r="H32" i="3"/>
  <c r="K130" i="4"/>
  <c r="B130" i="4"/>
  <c r="E116" i="4"/>
  <c r="G116" i="4"/>
  <c r="L116" i="4"/>
  <c r="N214" i="6"/>
  <c r="C200" i="11"/>
  <c r="L74" i="9"/>
  <c r="N74" i="9"/>
  <c r="O207" i="6"/>
  <c r="Q207" i="6"/>
  <c r="R207" i="6"/>
  <c r="O291" i="3"/>
  <c r="P291" i="3"/>
  <c r="B172" i="3"/>
  <c r="Q172" i="3"/>
  <c r="C60" i="5"/>
  <c r="H60" i="5"/>
  <c r="M60" i="5"/>
  <c r="N32" i="8"/>
  <c r="L32" i="8"/>
  <c r="M32" i="8"/>
  <c r="Q67" i="8"/>
  <c r="K67" i="8"/>
  <c r="V67" i="8"/>
  <c r="F242" i="7"/>
  <c r="L242" i="7"/>
  <c r="U25" i="4"/>
  <c r="D25" i="4"/>
  <c r="B116" i="6"/>
  <c r="C116" i="6"/>
  <c r="K193" i="7"/>
  <c r="F193" i="7"/>
  <c r="N130" i="8"/>
  <c r="T130" i="8"/>
  <c r="B130" i="8"/>
  <c r="D165" i="6"/>
  <c r="L165" i="6"/>
  <c r="G165" i="6"/>
  <c r="N284" i="3"/>
  <c r="K228" i="14"/>
  <c r="C235" i="10"/>
  <c r="D158" i="13"/>
  <c r="G67" i="11"/>
  <c r="K46" i="6"/>
  <c r="T46" i="6"/>
  <c r="N46" i="6"/>
  <c r="B25" i="14"/>
  <c r="U81" i="7"/>
  <c r="M81" i="7"/>
  <c r="G102" i="11"/>
  <c r="H102" i="11"/>
  <c r="M186" i="14"/>
  <c r="D151" i="7"/>
  <c r="T151" i="7"/>
  <c r="B151" i="7"/>
  <c r="B60" i="9"/>
  <c r="H60" i="9"/>
  <c r="K137" i="2"/>
  <c r="I137" i="2"/>
  <c r="K284" i="14"/>
  <c r="O39" i="4"/>
  <c r="U116" i="6"/>
  <c r="D228" i="8"/>
  <c r="I228" i="8"/>
  <c r="J228" i="8"/>
  <c r="O277" i="7"/>
  <c r="M277" i="7"/>
  <c r="N186" i="9"/>
  <c r="M186" i="9"/>
  <c r="S137" i="5"/>
  <c r="R137" i="5"/>
  <c r="I137" i="5"/>
  <c r="E46" i="7"/>
  <c r="D46" i="7"/>
  <c r="M46" i="7"/>
  <c r="C158" i="6"/>
  <c r="D158" i="6"/>
  <c r="K25" i="10"/>
  <c r="B263" i="13"/>
  <c r="D172" i="2"/>
  <c r="F123" i="11"/>
  <c r="B46" i="3"/>
  <c r="T81" i="4"/>
  <c r="N81" i="4"/>
  <c r="S172" i="6"/>
  <c r="J81" i="8"/>
  <c r="P81" i="8"/>
  <c r="Q81" i="8"/>
  <c r="H25" i="12"/>
  <c r="J25" i="12"/>
  <c r="J249" i="7"/>
  <c r="P249" i="7"/>
  <c r="J158" i="9"/>
  <c r="E158" i="9"/>
  <c r="D263" i="14"/>
  <c r="K88" i="10"/>
  <c r="Q32" i="4"/>
  <c r="R32" i="4"/>
  <c r="D179" i="3"/>
  <c r="C179" i="3"/>
  <c r="M277" i="6"/>
  <c r="N277" i="6"/>
  <c r="T277" i="6"/>
  <c r="G67" i="2"/>
  <c r="C242" i="3"/>
  <c r="H242" i="3"/>
  <c r="K130" i="10"/>
  <c r="E263" i="11"/>
  <c r="G263" i="11"/>
  <c r="D25" i="11"/>
  <c r="S95" i="5"/>
  <c r="P144" i="4"/>
  <c r="I144" i="4"/>
  <c r="N186" i="4"/>
  <c r="I186" i="4"/>
  <c r="T186" i="4"/>
  <c r="N242" i="5"/>
  <c r="U242" i="5"/>
  <c r="L242" i="5"/>
  <c r="K88" i="9"/>
  <c r="F88" i="9"/>
  <c r="O193" i="12"/>
  <c r="Q193" i="12"/>
  <c r="N81" i="12"/>
  <c r="C53" i="2"/>
  <c r="K53" i="2"/>
  <c r="P137" i="4"/>
  <c r="N137" i="4"/>
  <c r="U228" i="4"/>
  <c r="I158" i="12"/>
  <c r="R158" i="12"/>
  <c r="P165" i="2"/>
  <c r="C165" i="2"/>
  <c r="C116" i="13"/>
  <c r="F81" i="3"/>
  <c r="M81" i="3"/>
  <c r="Q81" i="3"/>
  <c r="C214" i="10"/>
  <c r="H214" i="10"/>
  <c r="D102" i="14"/>
  <c r="F102" i="14"/>
  <c r="F249" i="12"/>
  <c r="D249" i="12"/>
  <c r="K284" i="10"/>
  <c r="B221" i="3"/>
  <c r="O221" i="3"/>
  <c r="H221" i="3"/>
  <c r="C207" i="13"/>
  <c r="N67" i="7"/>
  <c r="E67" i="7"/>
  <c r="U67" i="7"/>
  <c r="G291" i="7"/>
  <c r="N165" i="12"/>
  <c r="M165" i="12"/>
  <c r="M235" i="5"/>
  <c r="O235" i="5"/>
  <c r="T235" i="5"/>
  <c r="E289" i="12"/>
  <c r="P144" i="7"/>
  <c r="J144" i="7"/>
  <c r="B32" i="10"/>
  <c r="N32" i="9"/>
  <c r="Q277" i="12"/>
  <c r="K277" i="12"/>
  <c r="P116" i="12"/>
  <c r="M116" i="12"/>
  <c r="I81" i="5"/>
  <c r="N81" i="5"/>
  <c r="K81" i="5"/>
  <c r="L214" i="12"/>
  <c r="N214" i="12"/>
  <c r="I263" i="9"/>
  <c r="K263" i="9"/>
  <c r="J284" i="4"/>
  <c r="H284" i="4"/>
  <c r="L179" i="11"/>
  <c r="I207" i="5"/>
  <c r="G207" i="5"/>
  <c r="Q116" i="7"/>
  <c r="U116" i="7"/>
  <c r="L116" i="7"/>
  <c r="M67" i="3"/>
  <c r="B67" i="3"/>
  <c r="B193" i="3"/>
  <c r="L193" i="3"/>
  <c r="S193" i="3"/>
  <c r="F165" i="14"/>
  <c r="J179" i="2"/>
  <c r="H179" i="2"/>
  <c r="N270" i="12"/>
  <c r="J270" i="12"/>
  <c r="U39" i="7"/>
  <c r="D39" i="7"/>
  <c r="D193" i="11"/>
  <c r="C53" i="9"/>
  <c r="F53" i="12"/>
  <c r="D53" i="12"/>
  <c r="K242" i="6"/>
  <c r="J151" i="8"/>
  <c r="T151" i="8"/>
  <c r="P102" i="4"/>
  <c r="I102" i="4"/>
  <c r="Q60" i="12"/>
  <c r="N60" i="12"/>
  <c r="D95" i="12"/>
  <c r="N95" i="12"/>
  <c r="M284" i="2"/>
  <c r="G284" i="2"/>
  <c r="E235" i="11"/>
  <c r="L193" i="8"/>
  <c r="C193" i="8"/>
  <c r="N193" i="8"/>
  <c r="I123" i="7"/>
  <c r="H123" i="7"/>
  <c r="D179" i="5"/>
  <c r="M88" i="7"/>
  <c r="D88" i="7"/>
  <c r="F193" i="6"/>
  <c r="C193" i="6"/>
  <c r="E193" i="6"/>
  <c r="H46" i="12"/>
  <c r="K46" i="12"/>
  <c r="F39" i="10"/>
  <c r="C207" i="4"/>
  <c r="L207" i="4"/>
  <c r="K130" i="3"/>
  <c r="P130" i="3"/>
  <c r="C123" i="12"/>
  <c r="G270" i="9"/>
  <c r="O46" i="8"/>
  <c r="K46" i="8"/>
  <c r="H263" i="3"/>
  <c r="R263" i="3"/>
  <c r="I263" i="3"/>
  <c r="B109" i="12"/>
  <c r="E105" i="12"/>
  <c r="B249" i="6"/>
  <c r="H249" i="6"/>
  <c r="C32" i="14"/>
  <c r="F116" i="14"/>
  <c r="C46" i="9"/>
  <c r="F46" i="9"/>
  <c r="G81" i="12"/>
  <c r="S123" i="8"/>
  <c r="N123" i="8"/>
  <c r="T123" i="8"/>
  <c r="P39" i="12"/>
  <c r="B39" i="12"/>
  <c r="E35" i="12"/>
  <c r="N179" i="9"/>
  <c r="H179" i="9"/>
  <c r="D81" i="2"/>
  <c r="C186" i="13"/>
  <c r="H137" i="10"/>
  <c r="G249" i="11"/>
  <c r="D249" i="11"/>
  <c r="B270" i="14"/>
  <c r="E221" i="13"/>
  <c r="N256" i="6"/>
  <c r="M256" i="6"/>
  <c r="M186" i="12"/>
  <c r="O186" i="12"/>
  <c r="J123" i="6"/>
  <c r="P123" i="6"/>
  <c r="E249" i="5"/>
  <c r="R249" i="5"/>
  <c r="I249" i="5"/>
  <c r="H116" i="11"/>
  <c r="D116" i="11"/>
  <c r="F46" i="11"/>
  <c r="M53" i="7"/>
  <c r="S53" i="7"/>
  <c r="E191" i="12"/>
  <c r="E172" i="8"/>
  <c r="C172" i="8"/>
  <c r="J172" i="8"/>
  <c r="J151" i="3"/>
  <c r="B221" i="6"/>
  <c r="S221" i="6"/>
  <c r="C116" i="3"/>
  <c r="M116" i="3"/>
  <c r="C109" i="12"/>
  <c r="E107" i="12"/>
  <c r="K270" i="10"/>
  <c r="P109" i="2"/>
  <c r="M109" i="2"/>
  <c r="C53" i="3"/>
  <c r="P53" i="3"/>
  <c r="O60" i="2"/>
  <c r="P60" i="2"/>
  <c r="H214" i="5"/>
  <c r="M214" i="5"/>
  <c r="I214" i="5"/>
  <c r="V53" i="8"/>
  <c r="D277" i="11"/>
  <c r="Q74" i="6"/>
  <c r="B74" i="6"/>
  <c r="H242" i="10"/>
  <c r="L242" i="2"/>
  <c r="Q221" i="5"/>
  <c r="B32" i="9"/>
  <c r="C291" i="8"/>
  <c r="Q291" i="8"/>
  <c r="L291" i="8"/>
  <c r="U186" i="8"/>
  <c r="I95" i="10"/>
  <c r="R165" i="3"/>
  <c r="S165" i="3"/>
  <c r="C74" i="5"/>
  <c r="J74" i="5"/>
  <c r="B207" i="10"/>
  <c r="R277" i="3"/>
  <c r="G277" i="3"/>
  <c r="H277" i="3"/>
  <c r="Q186" i="5"/>
  <c r="Q17" i="5" s="1"/>
  <c r="R228" i="5"/>
  <c r="I228" i="5"/>
  <c r="F228" i="5"/>
  <c r="L249" i="5"/>
  <c r="N249" i="5"/>
  <c r="J144" i="10"/>
  <c r="B249" i="13"/>
  <c r="F221" i="2"/>
  <c r="O221" i="2"/>
  <c r="D144" i="12"/>
  <c r="J137" i="3"/>
  <c r="G137" i="3"/>
  <c r="T137" i="3"/>
  <c r="J46" i="5"/>
  <c r="O46" i="5"/>
  <c r="K46" i="5"/>
  <c r="B151" i="12"/>
  <c r="E149" i="12"/>
  <c r="C249" i="14"/>
  <c r="I200" i="10"/>
  <c r="N123" i="9"/>
  <c r="D32" i="11"/>
  <c r="B151" i="8"/>
  <c r="B172" i="4"/>
  <c r="L172" i="4"/>
  <c r="O81" i="6"/>
  <c r="J81" i="6"/>
  <c r="I39" i="2"/>
  <c r="D214" i="13"/>
  <c r="U270" i="5"/>
  <c r="D270" i="5"/>
  <c r="N95" i="7"/>
  <c r="Q95" i="7"/>
  <c r="L95" i="7"/>
  <c r="I74" i="11"/>
  <c r="R235" i="8"/>
  <c r="K235" i="8"/>
  <c r="M235" i="2"/>
  <c r="O25" i="2"/>
  <c r="P25" i="2"/>
  <c r="L109" i="3"/>
  <c r="G158" i="10"/>
  <c r="J270" i="7"/>
  <c r="B270" i="7"/>
  <c r="G270" i="7"/>
  <c r="B235" i="13"/>
  <c r="I284" i="7"/>
  <c r="J284" i="7"/>
  <c r="H144" i="2"/>
  <c r="K144" i="2"/>
  <c r="B137" i="14"/>
  <c r="H137" i="14"/>
  <c r="L291" i="5"/>
  <c r="R291" i="5"/>
  <c r="I291" i="5"/>
  <c r="K200" i="7"/>
  <c r="Q200" i="7"/>
  <c r="U200" i="7"/>
  <c r="C200" i="14"/>
  <c r="K200" i="14"/>
  <c r="L242" i="4"/>
  <c r="P242" i="4"/>
  <c r="T242" i="4"/>
  <c r="T95" i="3"/>
  <c r="C95" i="3"/>
  <c r="D277" i="2"/>
  <c r="S179" i="4"/>
  <c r="J179" i="4"/>
  <c r="F277" i="10"/>
  <c r="C277" i="10"/>
  <c r="K109" i="7"/>
  <c r="F109" i="7"/>
  <c r="H144" i="8"/>
  <c r="R144" i="8"/>
  <c r="I284" i="8"/>
  <c r="J284" i="8"/>
  <c r="L284" i="8"/>
  <c r="E165" i="2"/>
  <c r="K165" i="2"/>
  <c r="C200" i="12"/>
  <c r="G200" i="12"/>
  <c r="G284" i="12"/>
  <c r="D284" i="12"/>
  <c r="T172" i="4"/>
  <c r="E204" i="12"/>
  <c r="T67" i="3"/>
  <c r="D228" i="9"/>
  <c r="K67" i="5"/>
  <c r="G67" i="5"/>
  <c r="B123" i="2"/>
  <c r="D123" i="2"/>
  <c r="H25" i="14"/>
  <c r="R32" i="6"/>
  <c r="E74" i="9"/>
  <c r="D228" i="6"/>
  <c r="J228" i="6"/>
  <c r="O158" i="3"/>
  <c r="T158" i="3"/>
  <c r="N158" i="3"/>
  <c r="B214" i="10"/>
  <c r="B179" i="12"/>
  <c r="E175" i="12"/>
  <c r="I179" i="12"/>
  <c r="G165" i="11"/>
  <c r="J130" i="12"/>
  <c r="Q130" i="12"/>
  <c r="J207" i="12"/>
  <c r="D228" i="10"/>
  <c r="K228" i="10"/>
  <c r="L207" i="9"/>
  <c r="K207" i="9"/>
  <c r="I242" i="12"/>
  <c r="G242" i="12"/>
  <c r="C256" i="14"/>
  <c r="H88" i="11"/>
  <c r="J67" i="12"/>
  <c r="H67" i="12"/>
  <c r="N200" i="9"/>
  <c r="P172" i="12"/>
  <c r="N172" i="12"/>
  <c r="L81" i="14"/>
  <c r="H123" i="10"/>
  <c r="B277" i="14"/>
  <c r="L291" i="9"/>
  <c r="C291" i="9"/>
  <c r="E39" i="14"/>
  <c r="C39" i="14"/>
  <c r="J137" i="8"/>
  <c r="N137" i="8"/>
  <c r="T137" i="8"/>
  <c r="I200" i="9"/>
  <c r="J144" i="11"/>
  <c r="N263" i="12"/>
  <c r="H263" i="12"/>
  <c r="Q242" i="12"/>
  <c r="G186" i="5"/>
  <c r="J158" i="7"/>
  <c r="S109" i="4"/>
  <c r="L123" i="3"/>
  <c r="C123" i="3"/>
  <c r="E32" i="5"/>
  <c r="R32" i="5"/>
  <c r="N130" i="2"/>
  <c r="F144" i="5"/>
  <c r="L144" i="5"/>
  <c r="J221" i="11"/>
  <c r="P242" i="2"/>
  <c r="T25" i="7"/>
  <c r="S25" i="7"/>
  <c r="C270" i="7"/>
  <c r="J291" i="11"/>
  <c r="C270" i="6"/>
  <c r="H270" i="6"/>
  <c r="Q270" i="6"/>
  <c r="S39" i="6"/>
  <c r="N277" i="9"/>
  <c r="I186" i="11"/>
  <c r="C116" i="5"/>
  <c r="P116" i="5"/>
  <c r="B116" i="5"/>
  <c r="I221" i="8"/>
  <c r="P221" i="8"/>
  <c r="L221" i="8"/>
  <c r="J60" i="4"/>
  <c r="I151" i="11"/>
  <c r="M263" i="2"/>
  <c r="O263" i="2"/>
  <c r="B165" i="4"/>
  <c r="Q165" i="4"/>
  <c r="H25" i="11"/>
  <c r="R221" i="12"/>
  <c r="J221" i="12"/>
  <c r="L256" i="5"/>
  <c r="C256" i="5"/>
  <c r="B256" i="5"/>
  <c r="E179" i="10"/>
  <c r="G179" i="10"/>
  <c r="E30" i="12"/>
  <c r="J53" i="11"/>
  <c r="B53" i="11"/>
  <c r="F179" i="14"/>
  <c r="B179" i="14"/>
  <c r="D291" i="7"/>
  <c r="H291" i="7"/>
  <c r="O172" i="8"/>
  <c r="H81" i="10"/>
  <c r="N74" i="4"/>
  <c r="U74" i="4"/>
  <c r="R137" i="6"/>
  <c r="S137" i="6"/>
  <c r="B137" i="6"/>
  <c r="C151" i="6"/>
  <c r="E151" i="6"/>
  <c r="E37" i="12"/>
  <c r="E39" i="12" s="1"/>
  <c r="B151" i="2"/>
  <c r="K151" i="2"/>
  <c r="K53" i="6"/>
  <c r="H53" i="6"/>
  <c r="C53" i="6"/>
  <c r="Q25" i="6"/>
  <c r="S25" i="6"/>
  <c r="B102" i="5"/>
  <c r="E270" i="13"/>
  <c r="O172" i="5"/>
  <c r="U172" i="5"/>
  <c r="O123" i="4"/>
  <c r="U123" i="4"/>
  <c r="N123" i="4"/>
  <c r="B200" i="12"/>
  <c r="E199" i="12"/>
  <c r="E214" i="3"/>
  <c r="R214" i="3"/>
  <c r="T214" i="3"/>
  <c r="F186" i="6"/>
  <c r="I186" i="6"/>
  <c r="B95" i="8"/>
  <c r="M102" i="8"/>
  <c r="S102" i="8"/>
  <c r="H277" i="8"/>
  <c r="I277" i="8"/>
  <c r="O277" i="8"/>
  <c r="F39" i="11"/>
  <c r="J214" i="2"/>
  <c r="P214" i="2"/>
  <c r="J130" i="7"/>
  <c r="U130" i="7"/>
  <c r="D130" i="7"/>
  <c r="K102" i="10"/>
  <c r="N193" i="9"/>
  <c r="I193" i="9"/>
  <c r="P249" i="4"/>
  <c r="B249" i="4"/>
  <c r="G249" i="4"/>
  <c r="R221" i="7"/>
  <c r="P221" i="7"/>
  <c r="G200" i="2"/>
  <c r="B200" i="2"/>
  <c r="O186" i="2"/>
  <c r="J186" i="2"/>
  <c r="B53" i="10"/>
  <c r="H242" i="11"/>
  <c r="L242" i="11"/>
  <c r="B228" i="7"/>
  <c r="P228" i="7"/>
  <c r="N214" i="4"/>
  <c r="K214" i="4"/>
  <c r="M214" i="4"/>
  <c r="C81" i="9"/>
  <c r="K228" i="12"/>
  <c r="C109" i="5"/>
  <c r="I109" i="5"/>
  <c r="G109" i="5"/>
  <c r="M109" i="14"/>
  <c r="C109" i="14"/>
  <c r="L284" i="6"/>
  <c r="F165" i="10"/>
  <c r="P46" i="2"/>
  <c r="B46" i="2"/>
  <c r="N116" i="8"/>
  <c r="J116" i="8"/>
  <c r="L60" i="14"/>
  <c r="G39" i="9"/>
  <c r="J284" i="11"/>
  <c r="L74" i="3"/>
  <c r="U74" i="3"/>
  <c r="J151" i="9"/>
  <c r="E134" i="12"/>
  <c r="H200" i="5"/>
  <c r="T249" i="3"/>
  <c r="U249" i="3"/>
  <c r="D249" i="3"/>
  <c r="I221" i="9"/>
  <c r="S200" i="4"/>
  <c r="F200" i="4"/>
  <c r="M200" i="4"/>
  <c r="C109" i="3"/>
  <c r="T109" i="3"/>
  <c r="J109" i="3"/>
  <c r="M263" i="5"/>
  <c r="N263" i="5"/>
  <c r="Q179" i="8"/>
  <c r="P179" i="8"/>
  <c r="D179" i="8"/>
  <c r="C291" i="10"/>
  <c r="H32" i="7"/>
  <c r="G32" i="7"/>
  <c r="R32" i="7"/>
  <c r="J256" i="11"/>
  <c r="D256" i="11"/>
  <c r="L207" i="7"/>
  <c r="U207" i="7"/>
  <c r="O207" i="7"/>
  <c r="D116" i="9"/>
  <c r="G116" i="9"/>
  <c r="J123" i="14"/>
  <c r="I123" i="14"/>
  <c r="P102" i="5"/>
  <c r="G235" i="4"/>
  <c r="Q235" i="4"/>
  <c r="I102" i="2"/>
  <c r="K102" i="2"/>
  <c r="B207" i="14"/>
  <c r="G207" i="14"/>
  <c r="H46" i="10"/>
  <c r="I291" i="12"/>
  <c r="C291" i="12"/>
  <c r="R88" i="6"/>
  <c r="O88" i="6"/>
  <c r="K242" i="8"/>
  <c r="S242" i="8"/>
  <c r="L242" i="8"/>
  <c r="I151" i="10"/>
  <c r="F67" i="10"/>
  <c r="K67" i="14"/>
  <c r="D228" i="11"/>
  <c r="C228" i="11"/>
  <c r="S221" i="5"/>
  <c r="G221" i="5"/>
  <c r="G270" i="11"/>
  <c r="Q102" i="6"/>
  <c r="O88" i="8"/>
  <c r="C88" i="8"/>
  <c r="J67" i="4"/>
  <c r="I67" i="4"/>
  <c r="M291" i="2"/>
  <c r="O291" i="2"/>
  <c r="E171" i="12"/>
  <c r="L39" i="5"/>
  <c r="H39" i="5"/>
  <c r="D235" i="7"/>
  <c r="K235" i="7"/>
  <c r="F235" i="7"/>
  <c r="G158" i="11"/>
  <c r="J158" i="11"/>
  <c r="F130" i="14"/>
  <c r="L32" i="3"/>
  <c r="K32" i="3"/>
  <c r="P130" i="4"/>
  <c r="T130" i="4"/>
  <c r="N116" i="4"/>
  <c r="C116" i="4"/>
  <c r="F116" i="4"/>
  <c r="H214" i="6"/>
  <c r="I214" i="6"/>
  <c r="K200" i="11"/>
  <c r="F74" i="9"/>
  <c r="H74" i="9"/>
  <c r="C207" i="6"/>
  <c r="M207" i="6"/>
  <c r="S291" i="3"/>
  <c r="N291" i="3"/>
  <c r="M172" i="3"/>
  <c r="C172" i="3"/>
  <c r="N60" i="5"/>
  <c r="L60" i="5"/>
  <c r="H32" i="8"/>
  <c r="G32" i="8"/>
  <c r="M67" i="8"/>
  <c r="H67" i="8"/>
  <c r="T67" i="8"/>
  <c r="P242" i="7"/>
  <c r="O242" i="7"/>
  <c r="L235" i="3"/>
  <c r="I25" i="4"/>
  <c r="K25" i="4"/>
  <c r="T116" i="6"/>
  <c r="P116" i="6"/>
  <c r="F74" i="8"/>
  <c r="L74" i="8"/>
  <c r="E193" i="7"/>
  <c r="B193" i="7"/>
  <c r="G130" i="8"/>
  <c r="O130" i="8"/>
  <c r="U130" i="8"/>
  <c r="P165" i="6"/>
  <c r="Q165" i="6"/>
  <c r="S284" i="3"/>
  <c r="R284" i="3"/>
  <c r="G228" i="14"/>
  <c r="I235" i="10"/>
  <c r="E158" i="13"/>
  <c r="H67" i="11"/>
  <c r="I67" i="11"/>
  <c r="F46" i="6"/>
  <c r="I46" i="6"/>
  <c r="O46" i="6"/>
  <c r="M235" i="14"/>
  <c r="F235" i="14"/>
  <c r="L214" i="9"/>
  <c r="C214" i="9"/>
  <c r="C102" i="12"/>
  <c r="E25" i="14"/>
  <c r="H81" i="7"/>
  <c r="Q81" i="7"/>
  <c r="J102" i="11"/>
  <c r="E102" i="11"/>
  <c r="O102" i="2"/>
  <c r="B186" i="14"/>
  <c r="M151" i="7"/>
  <c r="P151" i="7"/>
  <c r="N151" i="7"/>
  <c r="C60" i="9"/>
  <c r="E60" i="9"/>
  <c r="N137" i="2"/>
  <c r="H137" i="2"/>
  <c r="J123" i="7"/>
  <c r="D284" i="14"/>
  <c r="M39" i="4"/>
  <c r="S39" i="4"/>
  <c r="H116" i="6"/>
  <c r="V228" i="8"/>
  <c r="E228" i="8"/>
  <c r="F228" i="8"/>
  <c r="C277" i="7"/>
  <c r="I277" i="7"/>
  <c r="C186" i="9"/>
  <c r="B186" i="9"/>
  <c r="L137" i="5"/>
  <c r="N137" i="5"/>
  <c r="E137" i="5"/>
  <c r="P46" i="7"/>
  <c r="G46" i="7"/>
  <c r="C46" i="7"/>
  <c r="U158" i="6"/>
  <c r="G158" i="6"/>
  <c r="D25" i="10"/>
  <c r="C263" i="13"/>
  <c r="G172" i="2"/>
  <c r="I123" i="11"/>
  <c r="R81" i="4"/>
  <c r="K81" i="4"/>
  <c r="M81" i="4"/>
  <c r="C221" i="10"/>
  <c r="J172" i="6"/>
  <c r="N172" i="6"/>
  <c r="M172" i="6"/>
  <c r="M81" i="8"/>
  <c r="S81" i="8"/>
  <c r="L81" i="8"/>
  <c r="N25" i="12"/>
  <c r="M25" i="12"/>
  <c r="K228" i="3"/>
  <c r="U228" i="3"/>
  <c r="L249" i="7"/>
  <c r="S249" i="7"/>
  <c r="N158" i="9"/>
  <c r="I158" i="9"/>
  <c r="R151" i="3"/>
  <c r="H151" i="3"/>
  <c r="M81" i="9"/>
  <c r="D88" i="10"/>
  <c r="U32" i="4"/>
  <c r="D32" i="4"/>
  <c r="E32" i="4"/>
  <c r="N179" i="3"/>
  <c r="U179" i="3"/>
  <c r="B179" i="3"/>
  <c r="C277" i="6"/>
  <c r="Q277" i="6"/>
  <c r="B67" i="2"/>
  <c r="K67" i="2"/>
  <c r="B242" i="3"/>
  <c r="D130" i="10"/>
  <c r="I263" i="11"/>
  <c r="C25" i="11"/>
  <c r="H95" i="10"/>
  <c r="R144" i="4"/>
  <c r="S144" i="4"/>
  <c r="R186" i="4"/>
  <c r="S186" i="4"/>
  <c r="B102" i="10"/>
  <c r="U172" i="6"/>
  <c r="L249" i="9"/>
  <c r="P242" i="5"/>
  <c r="J242" i="5"/>
  <c r="O242" i="5"/>
  <c r="L46" i="12"/>
  <c r="H88" i="9"/>
  <c r="J88" i="9"/>
  <c r="B193" i="12"/>
  <c r="E190" i="12"/>
  <c r="F193" i="12"/>
  <c r="H193" i="10"/>
  <c r="C81" i="12"/>
  <c r="E77" i="12"/>
  <c r="E53" i="2"/>
  <c r="G53" i="2"/>
  <c r="M137" i="5"/>
  <c r="R137" i="4"/>
  <c r="S137" i="4"/>
  <c r="N228" i="4"/>
  <c r="K228" i="4"/>
  <c r="E183" i="12"/>
  <c r="F158" i="12"/>
  <c r="L158" i="12"/>
  <c r="L165" i="2"/>
  <c r="G165" i="2"/>
  <c r="D116" i="13"/>
  <c r="K88" i="12"/>
  <c r="J81" i="3"/>
  <c r="G81" i="3"/>
  <c r="D81" i="3"/>
  <c r="K214" i="10"/>
  <c r="I102" i="14"/>
  <c r="J102" i="14"/>
  <c r="C249" i="12"/>
  <c r="E245" i="12"/>
  <c r="E249" i="12" s="1"/>
  <c r="B249" i="12"/>
  <c r="D284" i="10"/>
  <c r="T221" i="3"/>
  <c r="S221" i="3"/>
  <c r="F221" i="3"/>
  <c r="D207" i="13"/>
  <c r="T67" i="4"/>
  <c r="J67" i="7"/>
  <c r="H67" i="7"/>
  <c r="Q67" i="7"/>
  <c r="Q291" i="7"/>
  <c r="E290" i="12"/>
  <c r="P165" i="12"/>
  <c r="R165" i="12"/>
  <c r="B235" i="5"/>
  <c r="C235" i="5"/>
  <c r="I235" i="5"/>
  <c r="D144" i="7"/>
  <c r="E144" i="7"/>
  <c r="J32" i="10"/>
  <c r="I32" i="9"/>
  <c r="O277" i="12"/>
  <c r="H277" i="12"/>
  <c r="L116" i="12"/>
  <c r="R116" i="12"/>
  <c r="B81" i="5"/>
  <c r="G81" i="5"/>
  <c r="L81" i="5"/>
  <c r="B67" i="13"/>
  <c r="S214" i="8"/>
  <c r="B214" i="12"/>
  <c r="E210" i="12"/>
  <c r="H214" i="12"/>
  <c r="M263" i="9"/>
  <c r="H263" i="9"/>
  <c r="T284" i="4"/>
  <c r="F284" i="4"/>
  <c r="K284" i="4"/>
  <c r="D46" i="9"/>
  <c r="B179" i="11"/>
  <c r="E207" i="5"/>
  <c r="R207" i="5"/>
  <c r="D116" i="7"/>
  <c r="H116" i="7"/>
  <c r="O116" i="7"/>
  <c r="O67" i="3"/>
  <c r="L67" i="3"/>
  <c r="C123" i="13"/>
  <c r="P193" i="3"/>
  <c r="D165" i="14"/>
  <c r="C165" i="14"/>
  <c r="K179" i="2"/>
  <c r="P179" i="2"/>
  <c r="L270" i="12"/>
  <c r="H270" i="12"/>
  <c r="I39" i="7"/>
  <c r="G39" i="7"/>
  <c r="L193" i="11"/>
  <c r="G53" i="9"/>
  <c r="H53" i="12"/>
  <c r="J53" i="12"/>
  <c r="T242" i="6"/>
  <c r="F242" i="6"/>
  <c r="L151" i="8"/>
  <c r="F151" i="8"/>
  <c r="O151" i="8"/>
  <c r="E102" i="4"/>
  <c r="R102" i="4"/>
  <c r="D102" i="4"/>
  <c r="M60" i="12"/>
  <c r="K60" i="12"/>
  <c r="J95" i="12"/>
  <c r="P95" i="12"/>
  <c r="P284" i="2"/>
  <c r="E284" i="2"/>
  <c r="F235" i="11"/>
  <c r="I235" i="11"/>
  <c r="G193" i="8"/>
  <c r="M193" i="8"/>
  <c r="Q123" i="7"/>
  <c r="T123" i="7"/>
  <c r="K123" i="7"/>
  <c r="M179" i="5"/>
  <c r="H88" i="7"/>
  <c r="G88" i="7"/>
  <c r="H88" i="14"/>
  <c r="B193" i="6"/>
  <c r="H193" i="6"/>
  <c r="L193" i="6"/>
  <c r="D46" i="12"/>
  <c r="O46" i="12"/>
  <c r="I39" i="10"/>
  <c r="K32" i="14"/>
  <c r="N207" i="4"/>
  <c r="E207" i="4"/>
  <c r="H165" i="9"/>
  <c r="L130" i="3"/>
  <c r="J130" i="3"/>
  <c r="L270" i="9"/>
  <c r="K270" i="9"/>
  <c r="J46" i="8"/>
  <c r="F46" i="8"/>
  <c r="S263" i="3"/>
  <c r="E263" i="3"/>
  <c r="D263" i="3"/>
  <c r="B53" i="13"/>
  <c r="F102" i="4"/>
  <c r="L249" i="6"/>
  <c r="U249" i="6"/>
  <c r="K249" i="6"/>
  <c r="I116" i="14"/>
  <c r="K116" i="14"/>
  <c r="J116" i="14"/>
  <c r="G46" i="9"/>
  <c r="J46" i="9"/>
  <c r="R81" i="12"/>
  <c r="M123" i="8"/>
  <c r="C123" i="8"/>
  <c r="O123" i="8"/>
  <c r="C39" i="12"/>
  <c r="O39" i="12"/>
  <c r="I179" i="9"/>
  <c r="D179" i="9"/>
  <c r="K137" i="10"/>
  <c r="G74" i="2"/>
  <c r="H249" i="11"/>
  <c r="F270" i="14"/>
  <c r="B221" i="13"/>
  <c r="J256" i="6"/>
  <c r="H256" i="6"/>
  <c r="I186" i="12"/>
  <c r="J186" i="12"/>
  <c r="G123" i="6"/>
  <c r="S123" i="6"/>
  <c r="Q249" i="5"/>
  <c r="E116" i="11"/>
  <c r="B46" i="11"/>
  <c r="O53" i="7"/>
  <c r="N53" i="7"/>
  <c r="Q172" i="8"/>
  <c r="D172" i="8"/>
  <c r="F151" i="3"/>
  <c r="J221" i="6"/>
  <c r="L221" i="6"/>
  <c r="N116" i="3"/>
  <c r="G116" i="3"/>
  <c r="P116" i="3"/>
  <c r="F81" i="6"/>
  <c r="F109" i="12"/>
  <c r="H109" i="12"/>
  <c r="B270" i="10"/>
  <c r="C109" i="2"/>
  <c r="J109" i="2"/>
  <c r="M53" i="3"/>
  <c r="Q53" i="3"/>
  <c r="L60" i="2"/>
  <c r="F60" i="2"/>
  <c r="L158" i="7"/>
  <c r="B214" i="5"/>
  <c r="N214" i="5"/>
  <c r="D214" i="5"/>
  <c r="J53" i="8"/>
  <c r="G277" i="11"/>
  <c r="L277" i="11"/>
  <c r="E74" i="6"/>
  <c r="K74" i="6"/>
  <c r="I74" i="6"/>
  <c r="C242" i="10"/>
  <c r="B242" i="10"/>
  <c r="C221" i="5"/>
  <c r="K291" i="8"/>
  <c r="G291" i="8"/>
  <c r="B291" i="8"/>
  <c r="J186" i="8"/>
  <c r="B95" i="10"/>
  <c r="E170" i="12"/>
  <c r="M165" i="3"/>
  <c r="I165" i="3"/>
  <c r="U74" i="5"/>
  <c r="D74" i="5"/>
  <c r="J207" i="10"/>
  <c r="I277" i="3"/>
  <c r="L277" i="3"/>
  <c r="O277" i="3"/>
  <c r="C186" i="5"/>
  <c r="P186" i="5"/>
  <c r="D228" i="5"/>
  <c r="E228" i="5"/>
  <c r="B144" i="6"/>
  <c r="F144" i="10"/>
  <c r="C249" i="13"/>
  <c r="J221" i="2"/>
  <c r="L221" i="2"/>
  <c r="B270" i="9"/>
  <c r="D270" i="9"/>
  <c r="P137" i="3"/>
  <c r="K137" i="3"/>
  <c r="S46" i="5"/>
  <c r="P46" i="5"/>
  <c r="F46" i="5"/>
  <c r="Q151" i="12"/>
  <c r="H151" i="12"/>
  <c r="P137" i="12"/>
  <c r="M249" i="14"/>
  <c r="C200" i="10"/>
  <c r="C123" i="9"/>
  <c r="L32" i="11"/>
  <c r="E88" i="4"/>
  <c r="B249" i="10"/>
  <c r="E81" i="6"/>
  <c r="M81" i="6"/>
  <c r="J39" i="2"/>
  <c r="K39" i="2"/>
  <c r="E214" i="13"/>
  <c r="B270" i="5"/>
  <c r="G270" i="5"/>
  <c r="H95" i="7"/>
  <c r="T95" i="7"/>
  <c r="O95" i="7"/>
  <c r="K74" i="11"/>
  <c r="B235" i="8"/>
  <c r="N235" i="8"/>
  <c r="T235" i="8"/>
  <c r="O235" i="2"/>
  <c r="J235" i="2"/>
  <c r="E114" i="12"/>
  <c r="C158" i="10"/>
  <c r="H158" i="10"/>
  <c r="S270" i="7"/>
  <c r="R270" i="7"/>
  <c r="Q270" i="7"/>
  <c r="C235" i="13"/>
  <c r="D284" i="7"/>
  <c r="E284" i="7"/>
  <c r="E144" i="2"/>
  <c r="G144" i="2"/>
  <c r="C137" i="14"/>
  <c r="I137" i="14"/>
  <c r="P291" i="5"/>
  <c r="N291" i="5"/>
  <c r="E291" i="5"/>
  <c r="F200" i="7"/>
  <c r="L200" i="7"/>
  <c r="M200" i="14"/>
  <c r="E200" i="14"/>
  <c r="J242" i="4"/>
  <c r="B242" i="4"/>
  <c r="I242" i="4"/>
  <c r="N95" i="3"/>
  <c r="U95" i="3"/>
  <c r="F277" i="2"/>
  <c r="H277" i="2"/>
  <c r="O179" i="4"/>
  <c r="U179" i="4"/>
  <c r="M109" i="7"/>
  <c r="B109" i="7"/>
  <c r="K144" i="8"/>
  <c r="N144" i="8"/>
  <c r="E284" i="8"/>
  <c r="F284" i="8"/>
  <c r="G284" i="8"/>
  <c r="P200" i="12"/>
  <c r="K200" i="12"/>
  <c r="Q284" i="12"/>
  <c r="B284" i="12"/>
  <c r="E280" i="12"/>
  <c r="E284" i="12" s="1"/>
  <c r="M172" i="4"/>
  <c r="F228" i="9"/>
  <c r="E67" i="5"/>
  <c r="R67" i="5"/>
  <c r="P123" i="2"/>
  <c r="O123" i="2"/>
  <c r="C25" i="14"/>
  <c r="L32" i="6"/>
  <c r="N32" i="6"/>
  <c r="E101" i="12"/>
  <c r="S228" i="6"/>
  <c r="G228" i="6"/>
  <c r="E228" i="6"/>
  <c r="D158" i="3"/>
  <c r="R158" i="3"/>
  <c r="B74" i="10"/>
  <c r="M179" i="12"/>
  <c r="O179" i="12"/>
  <c r="L53" i="7"/>
  <c r="H46" i="14"/>
  <c r="I165" i="11"/>
  <c r="C130" i="12"/>
  <c r="N130" i="12"/>
  <c r="G228" i="10"/>
  <c r="E207" i="9"/>
  <c r="H207" i="9"/>
  <c r="S284" i="5"/>
  <c r="C284" i="5"/>
  <c r="L284" i="5"/>
  <c r="H53" i="5"/>
  <c r="U53" i="5"/>
  <c r="O256" i="8"/>
  <c r="U256" i="8"/>
  <c r="G256" i="8"/>
  <c r="B60" i="14"/>
  <c r="T207" i="8"/>
  <c r="B242" i="12"/>
  <c r="E241" i="12"/>
  <c r="D242" i="12"/>
  <c r="H256" i="14"/>
  <c r="B88" i="11"/>
  <c r="E88" i="11"/>
  <c r="F67" i="12"/>
  <c r="M67" i="12"/>
  <c r="H200" i="9"/>
  <c r="L172" i="12"/>
  <c r="E168" i="12"/>
  <c r="B172" i="12"/>
  <c r="F81" i="14"/>
  <c r="F123" i="10"/>
  <c r="I46" i="3"/>
  <c r="E276" i="12"/>
  <c r="E291" i="9"/>
  <c r="G291" i="9"/>
  <c r="J39" i="14"/>
  <c r="B39" i="14"/>
  <c r="B193" i="14"/>
  <c r="F137" i="8"/>
  <c r="I137" i="8"/>
  <c r="O137" i="8"/>
  <c r="F200" i="9"/>
  <c r="B200" i="9"/>
  <c r="B144" i="11"/>
  <c r="L263" i="12"/>
  <c r="R263" i="12"/>
  <c r="P158" i="7"/>
  <c r="O158" i="7"/>
  <c r="G109" i="4"/>
  <c r="J109" i="4"/>
  <c r="O123" i="3"/>
  <c r="H123" i="3"/>
  <c r="M123" i="3"/>
  <c r="B32" i="5"/>
  <c r="Q32" i="5"/>
  <c r="S32" i="5"/>
  <c r="G109" i="11"/>
  <c r="I109" i="11"/>
  <c r="L130" i="2"/>
  <c r="K130" i="2"/>
  <c r="R144" i="5"/>
  <c r="O144" i="5"/>
  <c r="G221" i="11"/>
  <c r="L25" i="7"/>
  <c r="O25" i="7"/>
  <c r="E25" i="7"/>
  <c r="C291" i="11"/>
  <c r="E270" i="6"/>
  <c r="K270" i="6"/>
  <c r="F270" i="6"/>
  <c r="G39" i="6"/>
  <c r="C277" i="9"/>
  <c r="K186" i="11"/>
  <c r="C186" i="11"/>
  <c r="G116" i="5"/>
  <c r="L116" i="5"/>
  <c r="M116" i="5"/>
  <c r="D221" i="8"/>
  <c r="B221" i="8"/>
  <c r="G221" i="8"/>
  <c r="S60" i="4"/>
  <c r="I60" i="4"/>
  <c r="H60" i="4"/>
  <c r="C151" i="11"/>
  <c r="F263" i="2"/>
  <c r="L263" i="2"/>
  <c r="M165" i="4"/>
  <c r="C165" i="4"/>
  <c r="F25" i="11"/>
  <c r="G221" i="12"/>
  <c r="N221" i="12"/>
  <c r="O256" i="5"/>
  <c r="U256" i="5"/>
  <c r="D256" i="5"/>
  <c r="H179" i="10"/>
  <c r="I53" i="11"/>
  <c r="E53" i="11"/>
  <c r="E232" i="12"/>
  <c r="K179" i="14"/>
  <c r="J179" i="14"/>
  <c r="F291" i="7"/>
  <c r="K291" i="7"/>
  <c r="I172" i="8"/>
  <c r="F81" i="10"/>
  <c r="I74" i="4"/>
  <c r="J74" i="4"/>
  <c r="O74" i="4"/>
  <c r="M137" i="6"/>
  <c r="N137" i="6"/>
  <c r="T137" i="6"/>
  <c r="H151" i="6"/>
  <c r="T151" i="6"/>
  <c r="G60" i="4"/>
  <c r="M151" i="2"/>
  <c r="O151" i="2"/>
  <c r="F53" i="6"/>
  <c r="E225" i="12"/>
  <c r="S53" i="6"/>
  <c r="M25" i="6"/>
  <c r="N25" i="6"/>
  <c r="K102" i="5"/>
  <c r="C270" i="13"/>
  <c r="P172" i="5"/>
  <c r="B172" i="5"/>
  <c r="T123" i="4"/>
  <c r="I123" i="4"/>
  <c r="S123" i="4"/>
  <c r="M214" i="3"/>
  <c r="Q214" i="3"/>
  <c r="L214" i="3"/>
  <c r="S186" i="6"/>
  <c r="J186" i="6"/>
  <c r="H95" i="8"/>
  <c r="I102" i="8"/>
  <c r="C277" i="8"/>
  <c r="D277" i="8"/>
  <c r="C39" i="11"/>
  <c r="J39" i="11"/>
  <c r="L214" i="2"/>
  <c r="N214" i="2"/>
  <c r="G228" i="9"/>
  <c r="K228" i="9"/>
  <c r="E130" i="7"/>
  <c r="H130" i="7"/>
  <c r="G130" i="7"/>
  <c r="F102" i="10"/>
  <c r="G193" i="9"/>
  <c r="M193" i="9"/>
  <c r="T249" i="4"/>
  <c r="K249" i="4"/>
  <c r="H249" i="4"/>
  <c r="L221" i="7"/>
  <c r="S221" i="7"/>
  <c r="D200" i="2"/>
  <c r="F200" i="2"/>
  <c r="B123" i="12"/>
  <c r="E119" i="12"/>
  <c r="I123" i="12"/>
  <c r="L186" i="2"/>
  <c r="L151" i="5"/>
  <c r="C151" i="5"/>
  <c r="K53" i="10"/>
  <c r="F242" i="11"/>
  <c r="L214" i="14"/>
  <c r="T228" i="7"/>
  <c r="S228" i="7"/>
  <c r="G214" i="4"/>
  <c r="L214" i="4"/>
  <c r="B214" i="4"/>
  <c r="G81" i="9"/>
  <c r="D109" i="5"/>
  <c r="E109" i="5"/>
  <c r="R109" i="5"/>
  <c r="H165" i="10"/>
  <c r="L46" i="2"/>
  <c r="Q116" i="8"/>
  <c r="O116" i="8"/>
  <c r="F116" i="8"/>
  <c r="G60" i="14"/>
  <c r="H39" i="9"/>
  <c r="D284" i="11"/>
  <c r="C74" i="3"/>
  <c r="O74" i="3"/>
  <c r="T74" i="3"/>
  <c r="D151" i="9"/>
  <c r="N151" i="9"/>
  <c r="R249" i="3"/>
  <c r="O249" i="3"/>
  <c r="M221" i="9"/>
  <c r="H221" i="9"/>
  <c r="U200" i="4"/>
  <c r="B200" i="4"/>
  <c r="F109" i="3"/>
  <c r="O109" i="3"/>
  <c r="L263" i="5"/>
  <c r="I263" i="5"/>
  <c r="L179" i="8"/>
  <c r="B179" i="8"/>
  <c r="V179" i="8"/>
  <c r="F291" i="10"/>
  <c r="N186" i="8"/>
  <c r="E186" i="13"/>
  <c r="K32" i="7"/>
  <c r="Q32" i="7"/>
  <c r="M32" i="7"/>
  <c r="F256" i="11"/>
  <c r="L256" i="11"/>
  <c r="H207" i="7"/>
  <c r="Q207" i="7"/>
  <c r="C207" i="7"/>
  <c r="L116" i="9"/>
  <c r="K116" i="9"/>
  <c r="D123" i="14"/>
  <c r="C123" i="14"/>
  <c r="H235" i="4"/>
  <c r="M235" i="4"/>
  <c r="E102" i="2"/>
  <c r="G102" i="2"/>
  <c r="J207" i="14"/>
  <c r="L207" i="14"/>
  <c r="I46" i="10"/>
  <c r="R291" i="12"/>
  <c r="H291" i="12"/>
  <c r="F88" i="6"/>
  <c r="C88" i="6"/>
  <c r="U88" i="6"/>
  <c r="J242" i="8"/>
  <c r="M242" i="8"/>
  <c r="G242" i="8"/>
  <c r="G151" i="10"/>
  <c r="E151" i="10"/>
  <c r="I67" i="10"/>
  <c r="L67" i="14"/>
  <c r="H228" i="11"/>
  <c r="R221" i="5"/>
  <c r="D221" i="13"/>
  <c r="H270" i="11"/>
  <c r="R102" i="6"/>
  <c r="Q88" i="8"/>
  <c r="U88" i="8"/>
  <c r="M67" i="4"/>
  <c r="S67" i="4"/>
  <c r="C291" i="2"/>
  <c r="L291" i="2"/>
  <c r="P39" i="5"/>
  <c r="F39" i="5"/>
  <c r="K39" i="5"/>
  <c r="G235" i="7"/>
  <c r="E235" i="7"/>
  <c r="B235" i="7"/>
  <c r="I158" i="11"/>
  <c r="F158" i="11"/>
  <c r="E269" i="12"/>
  <c r="D32" i="3"/>
  <c r="T32" i="3"/>
  <c r="S130" i="4"/>
  <c r="N130" i="4"/>
  <c r="I116" i="4"/>
  <c r="U116" i="4"/>
  <c r="B116" i="4"/>
  <c r="D214" i="6"/>
  <c r="J214" i="6"/>
  <c r="D200" i="11"/>
  <c r="I74" i="9"/>
  <c r="M74" i="9"/>
  <c r="H207" i="6"/>
  <c r="F207" i="6"/>
  <c r="Q291" i="3"/>
  <c r="R291" i="3"/>
  <c r="P172" i="3"/>
  <c r="N172" i="3"/>
  <c r="B60" i="5"/>
  <c r="O60" i="5"/>
  <c r="K32" i="8"/>
  <c r="B32" i="8"/>
  <c r="B67" i="8"/>
  <c r="L67" i="8"/>
  <c r="O67" i="8"/>
  <c r="B242" i="7"/>
  <c r="S242" i="7"/>
  <c r="J242" i="7"/>
  <c r="R25" i="4"/>
  <c r="G25" i="4"/>
  <c r="L116" i="6"/>
  <c r="P193" i="7"/>
  <c r="N193" i="7"/>
  <c r="I130" i="8"/>
  <c r="Q130" i="8"/>
  <c r="J130" i="8"/>
  <c r="I165" i="6"/>
  <c r="M165" i="6"/>
  <c r="O165" i="6"/>
  <c r="O284" i="3"/>
  <c r="U284" i="3"/>
  <c r="J228" i="14"/>
  <c r="K235" i="10"/>
  <c r="K67" i="11"/>
  <c r="C67" i="11"/>
  <c r="D46" i="6"/>
  <c r="E46" i="6"/>
  <c r="C46" i="6"/>
  <c r="D235" i="14"/>
  <c r="C235" i="14"/>
  <c r="E214" i="9"/>
  <c r="G214" i="9"/>
  <c r="Q102" i="12"/>
  <c r="R102" i="12"/>
  <c r="G25" i="14"/>
  <c r="L81" i="7"/>
  <c r="K81" i="7"/>
  <c r="F81" i="7"/>
  <c r="B102" i="11"/>
  <c r="J186" i="14"/>
  <c r="H151" i="7"/>
  <c r="S151" i="7"/>
  <c r="J151" i="7"/>
  <c r="I60" i="9"/>
  <c r="F137" i="2"/>
  <c r="P137" i="2"/>
  <c r="L284" i="14"/>
  <c r="B67" i="12"/>
  <c r="E65" i="12"/>
  <c r="T39" i="4"/>
  <c r="I39" i="4"/>
  <c r="H39" i="4"/>
  <c r="K116" i="6"/>
  <c r="S228" i="8"/>
  <c r="H228" i="8"/>
  <c r="U277" i="7"/>
  <c r="T277" i="7"/>
  <c r="F277" i="7"/>
  <c r="G186" i="9"/>
  <c r="F186" i="9"/>
  <c r="O137" i="5"/>
  <c r="Q137" i="5"/>
  <c r="K46" i="7"/>
  <c r="Q46" i="7"/>
  <c r="U46" i="7"/>
  <c r="I158" i="6"/>
  <c r="L158" i="6"/>
  <c r="E25" i="10"/>
  <c r="D263" i="13"/>
  <c r="J172" i="2"/>
  <c r="G123" i="11"/>
  <c r="K46" i="3"/>
  <c r="U81" i="4"/>
  <c r="G81" i="4"/>
  <c r="P81" i="4"/>
  <c r="D221" i="10"/>
  <c r="C172" i="6"/>
  <c r="P172" i="6"/>
  <c r="R81" i="8"/>
  <c r="V81" i="8"/>
  <c r="G81" i="8"/>
  <c r="P25" i="12"/>
  <c r="R25" i="12"/>
  <c r="R249" i="7"/>
  <c r="O249" i="7"/>
  <c r="M249" i="7"/>
  <c r="K158" i="9"/>
  <c r="M158" i="9"/>
  <c r="E156" i="12"/>
  <c r="E151" i="3"/>
  <c r="K151" i="3"/>
  <c r="O32" i="4"/>
  <c r="B32" i="4"/>
  <c r="G32" i="4"/>
  <c r="J179" i="3"/>
  <c r="P179" i="3"/>
  <c r="T179" i="3"/>
  <c r="U277" i="6"/>
  <c r="D277" i="6"/>
  <c r="M67" i="2"/>
  <c r="O67" i="2"/>
  <c r="S242" i="3"/>
  <c r="M242" i="3"/>
  <c r="C263" i="11"/>
  <c r="E25" i="11"/>
  <c r="M144" i="4"/>
  <c r="Q144" i="4"/>
  <c r="M186" i="4"/>
  <c r="Q186" i="4"/>
  <c r="E100" i="12"/>
  <c r="H102" i="10"/>
  <c r="H172" i="6"/>
  <c r="H249" i="9"/>
  <c r="E249" i="9"/>
  <c r="T242" i="5"/>
  <c r="D88" i="9"/>
  <c r="N88" i="9"/>
  <c r="H193" i="12"/>
  <c r="B193" i="10"/>
  <c r="M81" i="12"/>
  <c r="O81" i="12"/>
  <c r="B53" i="2"/>
  <c r="D53" i="2"/>
  <c r="T137" i="4"/>
  <c r="G137" i="4"/>
  <c r="O228" i="4"/>
  <c r="T228" i="4"/>
  <c r="F228" i="4"/>
  <c r="B158" i="12"/>
  <c r="E154" i="12"/>
  <c r="H158" i="12"/>
  <c r="I165" i="2"/>
  <c r="T81" i="3"/>
  <c r="K81" i="3"/>
  <c r="L102" i="14"/>
  <c r="P249" i="12"/>
  <c r="N249" i="12"/>
  <c r="G284" i="10"/>
  <c r="B284" i="10"/>
  <c r="N221" i="3"/>
  <c r="I221" i="3"/>
  <c r="R221" i="3"/>
  <c r="E207" i="13"/>
  <c r="T67" i="7"/>
  <c r="K67" i="7"/>
  <c r="F67" i="7"/>
  <c r="L291" i="7"/>
  <c r="G165" i="12"/>
  <c r="U235" i="5"/>
  <c r="D235" i="5"/>
  <c r="H144" i="7"/>
  <c r="G144" i="7"/>
  <c r="R144" i="7"/>
  <c r="C32" i="10"/>
  <c r="E255" i="12"/>
  <c r="M32" i="9"/>
  <c r="I277" i="12"/>
  <c r="J277" i="12"/>
  <c r="D32" i="13"/>
  <c r="F116" i="12"/>
  <c r="T81" i="5"/>
  <c r="R81" i="5"/>
  <c r="P81" i="5"/>
  <c r="D67" i="13"/>
  <c r="G214" i="8"/>
  <c r="T214" i="8"/>
  <c r="G214" i="12"/>
  <c r="D214" i="12"/>
  <c r="D249" i="9"/>
  <c r="B263" i="9"/>
  <c r="D263" i="9"/>
  <c r="I284" i="4"/>
  <c r="G284" i="4"/>
  <c r="L284" i="4"/>
  <c r="J179" i="11"/>
  <c r="E179" i="11"/>
  <c r="Q207" i="5"/>
  <c r="D207" i="5"/>
  <c r="G116" i="7"/>
  <c r="K116" i="7"/>
  <c r="B116" i="7"/>
  <c r="K67" i="3"/>
  <c r="F67" i="3"/>
  <c r="D123" i="13"/>
  <c r="H165" i="14"/>
  <c r="G165" i="14"/>
  <c r="F179" i="2"/>
  <c r="I179" i="2"/>
  <c r="B270" i="12"/>
  <c r="E266" i="12"/>
  <c r="R270" i="12"/>
  <c r="M39" i="7"/>
  <c r="E39" i="7"/>
  <c r="R39" i="7"/>
  <c r="B193" i="11"/>
  <c r="I53" i="9"/>
  <c r="K53" i="9"/>
  <c r="N53" i="12"/>
  <c r="M53" i="12"/>
  <c r="J88" i="4"/>
  <c r="C242" i="6"/>
  <c r="P242" i="6"/>
  <c r="N242" i="6"/>
  <c r="E151" i="8"/>
  <c r="R151" i="8"/>
  <c r="S151" i="8"/>
  <c r="N102" i="4"/>
  <c r="M102" i="4"/>
  <c r="G60" i="12"/>
  <c r="H60" i="12"/>
  <c r="O95" i="12"/>
  <c r="M95" i="12"/>
  <c r="J284" i="2"/>
  <c r="N284" i="2"/>
  <c r="H235" i="11"/>
  <c r="C235" i="11"/>
  <c r="Q193" i="8"/>
  <c r="P193" i="8"/>
  <c r="L123" i="7"/>
  <c r="G123" i="7"/>
  <c r="I179" i="5"/>
  <c r="C179" i="5"/>
  <c r="K88" i="7"/>
  <c r="U193" i="6"/>
  <c r="K193" i="6"/>
  <c r="Q193" i="6"/>
  <c r="P46" i="12"/>
  <c r="J46" i="12"/>
  <c r="G39" i="10"/>
  <c r="L32" i="14"/>
  <c r="E32" i="14"/>
  <c r="J207" i="4"/>
  <c r="Q207" i="4"/>
  <c r="H207" i="4"/>
  <c r="L165" i="9"/>
  <c r="M130" i="3"/>
  <c r="U130" i="3"/>
  <c r="E270" i="9"/>
  <c r="H270" i="9"/>
  <c r="E46" i="8"/>
  <c r="I46" i="8"/>
  <c r="B263" i="3"/>
  <c r="G263" i="3"/>
  <c r="Q263" i="3"/>
  <c r="C53" i="13"/>
  <c r="I249" i="6"/>
  <c r="N249" i="6"/>
  <c r="D249" i="6"/>
  <c r="C116" i="14"/>
  <c r="D116" i="14"/>
  <c r="K46" i="9"/>
  <c r="N46" i="9"/>
  <c r="M291" i="6"/>
  <c r="B60" i="3"/>
  <c r="P123" i="8"/>
  <c r="D123" i="8"/>
  <c r="I39" i="12"/>
  <c r="K39" i="12"/>
  <c r="M179" i="9"/>
  <c r="L179" i="9"/>
  <c r="L81" i="2"/>
  <c r="D137" i="10"/>
  <c r="C137" i="10"/>
  <c r="D74" i="2"/>
  <c r="E249" i="11"/>
  <c r="I270" i="14"/>
  <c r="C221" i="13"/>
  <c r="D256" i="6"/>
  <c r="K256" i="6"/>
  <c r="F186" i="12"/>
  <c r="C186" i="12"/>
  <c r="R123" i="6"/>
  <c r="T123" i="6"/>
  <c r="M249" i="5"/>
  <c r="O249" i="5"/>
  <c r="J116" i="11"/>
  <c r="K46" i="11"/>
  <c r="G46" i="11"/>
  <c r="B53" i="7"/>
  <c r="I53" i="7"/>
  <c r="S172" i="8"/>
  <c r="H172" i="8"/>
  <c r="R221" i="6"/>
  <c r="I221" i="6"/>
  <c r="D116" i="3"/>
  <c r="K116" i="3"/>
  <c r="K109" i="12"/>
  <c r="L109" i="12"/>
  <c r="F270" i="10"/>
  <c r="K109" i="2"/>
  <c r="G109" i="2"/>
  <c r="G53" i="3"/>
  <c r="D53" i="3"/>
  <c r="I60" i="2"/>
  <c r="C60" i="2"/>
  <c r="B158" i="7"/>
  <c r="H158" i="7"/>
  <c r="T214" i="5"/>
  <c r="C214" i="5"/>
  <c r="Q214" i="5"/>
  <c r="J158" i="2"/>
  <c r="K53" i="8"/>
  <c r="I277" i="11"/>
  <c r="F277" i="11"/>
  <c r="J74" i="6"/>
  <c r="O74" i="6"/>
  <c r="N74" i="6"/>
  <c r="D242" i="10"/>
  <c r="K242" i="10"/>
  <c r="U221" i="5"/>
  <c r="I221" i="10"/>
  <c r="P291" i="8"/>
  <c r="V291" i="8"/>
  <c r="T291" i="8"/>
  <c r="K95" i="10"/>
  <c r="H165" i="3"/>
  <c r="D165" i="3"/>
  <c r="P74" i="5"/>
  <c r="R74" i="5"/>
  <c r="G74" i="5"/>
  <c r="F207" i="10"/>
  <c r="M277" i="3"/>
  <c r="P277" i="3"/>
  <c r="K277" i="3"/>
  <c r="L186" i="5"/>
  <c r="T186" i="5"/>
  <c r="G228" i="5"/>
  <c r="Q228" i="5"/>
  <c r="B249" i="5"/>
  <c r="P144" i="6"/>
  <c r="B144" i="10"/>
  <c r="D249" i="13"/>
  <c r="M46" i="5"/>
  <c r="N221" i="2"/>
  <c r="I221" i="2"/>
  <c r="N137" i="3"/>
  <c r="U137" i="3"/>
  <c r="T46" i="5"/>
  <c r="C151" i="12"/>
  <c r="L137" i="12"/>
  <c r="K200" i="10"/>
  <c r="E123" i="9"/>
  <c r="G123" i="9"/>
  <c r="H32" i="11"/>
  <c r="P88" i="4"/>
  <c r="G88" i="4"/>
  <c r="F88" i="4"/>
  <c r="J249" i="10"/>
  <c r="D172" i="4"/>
  <c r="R172" i="4"/>
  <c r="D81" i="6"/>
  <c r="T81" i="6"/>
  <c r="M39" i="2"/>
  <c r="C214" i="13"/>
  <c r="K270" i="5"/>
  <c r="H270" i="5"/>
  <c r="U95" i="7"/>
  <c r="J95" i="7"/>
  <c r="C95" i="7"/>
  <c r="D74" i="11"/>
  <c r="J235" i="8"/>
  <c r="C235" i="8"/>
  <c r="O235" i="8"/>
  <c r="D235" i="2"/>
  <c r="F25" i="2"/>
  <c r="I158" i="10"/>
  <c r="J158" i="10"/>
  <c r="M270" i="7"/>
  <c r="L270" i="7"/>
  <c r="D235" i="13"/>
  <c r="Q284" i="7"/>
  <c r="G284" i="7"/>
  <c r="B144" i="2"/>
  <c r="D144" i="2"/>
  <c r="M137" i="14"/>
  <c r="M291" i="5"/>
  <c r="O291" i="5"/>
  <c r="Q291" i="5"/>
  <c r="P200" i="7"/>
  <c r="O200" i="7"/>
  <c r="L200" i="14"/>
  <c r="D200" i="14"/>
  <c r="S242" i="4"/>
  <c r="F242" i="4"/>
  <c r="E242" i="4"/>
  <c r="Q95" i="3"/>
  <c r="J95" i="3"/>
  <c r="P95" i="3"/>
  <c r="C277" i="2"/>
  <c r="L277" i="2"/>
  <c r="L179" i="4"/>
  <c r="I179" i="4"/>
  <c r="I17" i="4" s="1"/>
  <c r="I277" i="10"/>
  <c r="H242" i="6"/>
  <c r="P109" i="7"/>
  <c r="N109" i="7"/>
  <c r="M144" i="8"/>
  <c r="Q144" i="8"/>
  <c r="H284" i="8"/>
  <c r="R284" i="8"/>
  <c r="H165" i="2"/>
  <c r="M200" i="12"/>
  <c r="O200" i="12"/>
  <c r="O284" i="12"/>
  <c r="M284" i="12"/>
  <c r="E274" i="12"/>
  <c r="S67" i="3"/>
  <c r="J228" i="9"/>
  <c r="I228" i="9"/>
  <c r="Q67" i="5"/>
  <c r="N67" i="5"/>
  <c r="J123" i="2"/>
  <c r="L123" i="2"/>
  <c r="M25" i="14"/>
  <c r="C32" i="6"/>
  <c r="N228" i="6"/>
  <c r="P228" i="6"/>
  <c r="Q228" i="6"/>
  <c r="H158" i="3"/>
  <c r="U158" i="3"/>
  <c r="Q179" i="12"/>
  <c r="K179" i="12"/>
  <c r="L46" i="14"/>
  <c r="C165" i="11"/>
  <c r="R130" i="12"/>
  <c r="B130" i="12"/>
  <c r="E126" i="12"/>
  <c r="P207" i="12"/>
  <c r="H228" i="10"/>
  <c r="I207" i="9"/>
  <c r="L221" i="12"/>
  <c r="Q221" i="12"/>
  <c r="P256" i="5"/>
  <c r="J256" i="5"/>
  <c r="G256" i="5"/>
  <c r="D179" i="10"/>
  <c r="F53" i="11"/>
  <c r="M179" i="14"/>
  <c r="N291" i="7"/>
  <c r="I81" i="10"/>
  <c r="E74" i="4"/>
  <c r="K74" i="4"/>
  <c r="C137" i="6"/>
  <c r="I137" i="6"/>
  <c r="K151" i="6"/>
  <c r="Q151" i="6"/>
  <c r="J151" i="2"/>
  <c r="D151" i="2"/>
  <c r="C25" i="6"/>
  <c r="J25" i="6"/>
  <c r="B270" i="13"/>
  <c r="T172" i="5"/>
  <c r="S172" i="5"/>
  <c r="E123" i="4"/>
  <c r="R123" i="4"/>
  <c r="G123" i="4"/>
  <c r="U214" i="3"/>
  <c r="D214" i="3"/>
  <c r="H214" i="3"/>
  <c r="C186" i="6"/>
  <c r="N186" i="6"/>
  <c r="E186" i="6"/>
  <c r="B207" i="12"/>
  <c r="E205" i="12"/>
  <c r="B102" i="8"/>
  <c r="C102" i="8"/>
  <c r="H102" i="8"/>
  <c r="M277" i="8"/>
  <c r="V277" i="8"/>
  <c r="K39" i="11"/>
  <c r="G39" i="11"/>
  <c r="I214" i="2"/>
  <c r="C214" i="2"/>
  <c r="O130" i="7"/>
  <c r="K130" i="7"/>
  <c r="G102" i="10"/>
  <c r="D60" i="11"/>
  <c r="H60" i="11"/>
  <c r="I249" i="4"/>
  <c r="F249" i="4"/>
  <c r="L249" i="4"/>
  <c r="O221" i="7"/>
  <c r="M221" i="7"/>
  <c r="J200" i="2"/>
  <c r="F186" i="2"/>
  <c r="I186" i="2"/>
  <c r="D151" i="5"/>
  <c r="C53" i="10"/>
  <c r="I242" i="11"/>
  <c r="M214" i="14"/>
  <c r="H228" i="7"/>
  <c r="J228" i="7"/>
  <c r="N228" i="7"/>
  <c r="R214" i="4"/>
  <c r="P214" i="4"/>
  <c r="U214" i="4"/>
  <c r="D81" i="9"/>
  <c r="L228" i="12"/>
  <c r="I46" i="2"/>
  <c r="G46" i="2"/>
  <c r="D116" i="8"/>
  <c r="E60" i="14"/>
  <c r="D60" i="14"/>
  <c r="B39" i="9"/>
  <c r="E39" i="9"/>
  <c r="L284" i="11"/>
  <c r="F74" i="3"/>
  <c r="E74" i="3"/>
  <c r="R74" i="3"/>
  <c r="L151" i="9"/>
  <c r="C151" i="9"/>
  <c r="K60" i="11"/>
  <c r="G60" i="11"/>
  <c r="E249" i="3"/>
  <c r="K249" i="3"/>
  <c r="B221" i="9"/>
  <c r="P200" i="4"/>
  <c r="D109" i="3"/>
  <c r="Q109" i="3"/>
  <c r="R109" i="3"/>
  <c r="G109" i="8"/>
  <c r="S263" i="5"/>
  <c r="B263" i="5"/>
  <c r="G263" i="5"/>
  <c r="E179" i="8"/>
  <c r="E291" i="10"/>
  <c r="K291" i="10"/>
  <c r="F32" i="7"/>
  <c r="L32" i="7"/>
  <c r="G256" i="11"/>
  <c r="K207" i="7"/>
  <c r="F207" i="7"/>
  <c r="E116" i="9"/>
  <c r="H116" i="9"/>
  <c r="L123" i="14"/>
  <c r="B123" i="14"/>
  <c r="R102" i="5"/>
  <c r="L235" i="4"/>
  <c r="C235" i="4"/>
  <c r="B102" i="2"/>
  <c r="F207" i="14"/>
  <c r="B46" i="10"/>
  <c r="Q291" i="12"/>
  <c r="D88" i="6"/>
  <c r="G88" i="6"/>
  <c r="N88" i="6"/>
  <c r="D242" i="8"/>
  <c r="P242" i="8"/>
  <c r="B151" i="10"/>
  <c r="H151" i="10"/>
  <c r="B67" i="10"/>
  <c r="E88" i="10"/>
  <c r="H67" i="14"/>
  <c r="F228" i="11"/>
  <c r="E270" i="11"/>
  <c r="B88" i="8"/>
  <c r="H88" i="8"/>
  <c r="J200" i="6"/>
  <c r="O67" i="4"/>
  <c r="N67" i="4"/>
  <c r="E67" i="4"/>
  <c r="F291" i="2"/>
  <c r="I291" i="2"/>
  <c r="G39" i="5"/>
  <c r="D46" i="14"/>
  <c r="R235" i="7"/>
  <c r="P235" i="7"/>
  <c r="C158" i="11"/>
  <c r="B130" i="14"/>
  <c r="R32" i="3"/>
  <c r="S32" i="3"/>
  <c r="I130" i="4"/>
  <c r="R130" i="4"/>
  <c r="J116" i="4"/>
  <c r="O116" i="4"/>
  <c r="T116" i="4"/>
  <c r="J200" i="11"/>
  <c r="L200" i="11"/>
  <c r="G74" i="9"/>
  <c r="K207" i="6"/>
  <c r="B207" i="6"/>
  <c r="U291" i="3"/>
  <c r="E291" i="3"/>
  <c r="J172" i="3"/>
  <c r="S172" i="3"/>
  <c r="K60" i="5"/>
  <c r="P60" i="5"/>
  <c r="F32" i="8"/>
  <c r="T32" i="8"/>
  <c r="G67" i="8"/>
  <c r="U67" i="8"/>
  <c r="T242" i="7"/>
  <c r="N242" i="7"/>
  <c r="E242" i="7"/>
  <c r="F25" i="4"/>
  <c r="S25" i="4"/>
  <c r="F116" i="6"/>
  <c r="R74" i="8"/>
  <c r="C151" i="13"/>
  <c r="T193" i="7"/>
  <c r="S193" i="7"/>
  <c r="J193" i="7"/>
  <c r="R130" i="8"/>
  <c r="E130" i="8"/>
  <c r="F130" i="8"/>
  <c r="S165" i="6"/>
  <c r="F165" i="6"/>
  <c r="C165" i="6"/>
  <c r="H228" i="14"/>
  <c r="D235" i="10"/>
  <c r="L67" i="11"/>
  <c r="D67" i="11"/>
  <c r="G46" i="6"/>
  <c r="Q46" i="6"/>
  <c r="G235" i="14"/>
  <c r="E235" i="14"/>
  <c r="K25" i="14"/>
  <c r="G81" i="7"/>
  <c r="D81" i="7"/>
  <c r="B81" i="7"/>
  <c r="I102" i="11"/>
  <c r="F102" i="2"/>
  <c r="I186" i="14"/>
  <c r="C186" i="14"/>
  <c r="C17" i="14" s="1"/>
  <c r="R151" i="7"/>
  <c r="R17" i="7" s="1"/>
  <c r="U151" i="7"/>
  <c r="J60" i="9"/>
  <c r="M60" i="9"/>
  <c r="C137" i="2"/>
  <c r="E137" i="2"/>
  <c r="E284" i="14"/>
  <c r="L39" i="4"/>
  <c r="G116" i="6"/>
  <c r="E116" i="6"/>
  <c r="L228" i="8"/>
  <c r="K228" i="8"/>
  <c r="Q277" i="7"/>
  <c r="H277" i="7"/>
  <c r="B277" i="7"/>
  <c r="B137" i="5"/>
  <c r="C137" i="5"/>
  <c r="F46" i="7"/>
  <c r="L46" i="7"/>
  <c r="E158" i="6"/>
  <c r="K158" i="6"/>
  <c r="O158" i="6"/>
  <c r="F25" i="10"/>
  <c r="E263" i="13"/>
  <c r="O172" i="2"/>
  <c r="D123" i="11"/>
  <c r="C123" i="11"/>
  <c r="C32" i="13"/>
  <c r="I81" i="4"/>
  <c r="K221" i="10"/>
  <c r="D172" i="6"/>
  <c r="U81" i="8"/>
  <c r="H81" i="8"/>
  <c r="C25" i="12"/>
  <c r="G25" i="12"/>
  <c r="G249" i="7"/>
  <c r="C249" i="7"/>
  <c r="I249" i="7"/>
  <c r="H158" i="9"/>
  <c r="B158" i="9"/>
  <c r="F81" i="9"/>
  <c r="B88" i="10"/>
  <c r="F88" i="10"/>
  <c r="P32" i="4"/>
  <c r="E179" i="3"/>
  <c r="K179" i="3"/>
  <c r="H277" i="6"/>
  <c r="G277" i="6"/>
  <c r="J67" i="2"/>
  <c r="D67" i="2"/>
  <c r="O242" i="3"/>
  <c r="P242" i="3"/>
  <c r="F130" i="10"/>
  <c r="B263" i="11"/>
  <c r="G25" i="11"/>
  <c r="D144" i="4"/>
  <c r="G186" i="4"/>
  <c r="D186" i="4"/>
  <c r="L172" i="6"/>
  <c r="K249" i="9"/>
  <c r="I242" i="5"/>
  <c r="F242" i="5"/>
  <c r="E44" i="12"/>
  <c r="L88" i="9"/>
  <c r="K193" i="12"/>
  <c r="N193" i="12"/>
  <c r="J39" i="5"/>
  <c r="P81" i="12"/>
  <c r="M53" i="2"/>
  <c r="O53" i="2"/>
  <c r="F137" i="5"/>
  <c r="M137" i="4"/>
  <c r="I137" i="4"/>
  <c r="L137" i="4"/>
  <c r="L228" i="4"/>
  <c r="I228" i="4"/>
  <c r="G228" i="4"/>
  <c r="F179" i="3"/>
  <c r="G158" i="12"/>
  <c r="D158" i="12"/>
  <c r="N81" i="3"/>
  <c r="U81" i="3"/>
  <c r="J214" i="10"/>
  <c r="G102" i="14"/>
  <c r="G249" i="12"/>
  <c r="L249" i="12"/>
  <c r="E284" i="10"/>
  <c r="F284" i="10"/>
  <c r="C221" i="3"/>
  <c r="D221" i="3"/>
  <c r="E221" i="3"/>
  <c r="B207" i="13"/>
  <c r="G67" i="7"/>
  <c r="L67" i="7"/>
  <c r="B67" i="7"/>
  <c r="B291" i="7"/>
  <c r="B165" i="12"/>
  <c r="E161" i="12"/>
  <c r="I165" i="12"/>
  <c r="J235" i="5"/>
  <c r="H235" i="5"/>
  <c r="K144" i="7"/>
  <c r="Q144" i="7"/>
  <c r="M144" i="7"/>
  <c r="E32" i="10"/>
  <c r="H32" i="9"/>
  <c r="F277" i="12"/>
  <c r="P277" i="12"/>
  <c r="I116" i="12"/>
  <c r="E115" i="12"/>
  <c r="M81" i="5"/>
  <c r="F81" i="5"/>
  <c r="S81" i="5"/>
  <c r="C67" i="13"/>
  <c r="K214" i="12"/>
  <c r="P214" i="12"/>
  <c r="C249" i="9"/>
  <c r="F263" i="9"/>
  <c r="E284" i="4"/>
  <c r="R284" i="4"/>
  <c r="P284" i="4"/>
  <c r="G179" i="11"/>
  <c r="H179" i="11"/>
  <c r="M207" i="5"/>
  <c r="H207" i="5"/>
  <c r="J116" i="7"/>
  <c r="F116" i="7"/>
  <c r="T116" i="7"/>
  <c r="U67" i="3"/>
  <c r="R67" i="3"/>
  <c r="O193" i="3"/>
  <c r="T193" i="3"/>
  <c r="J165" i="14"/>
  <c r="I165" i="14"/>
  <c r="R165" i="6"/>
  <c r="C179" i="2"/>
  <c r="E179" i="2"/>
  <c r="F270" i="12"/>
  <c r="P270" i="12"/>
  <c r="H39" i="7"/>
  <c r="Q39" i="7"/>
  <c r="L39" i="7"/>
  <c r="J193" i="11"/>
  <c r="E193" i="11"/>
  <c r="B53" i="9"/>
  <c r="D53" i="9"/>
  <c r="P53" i="12"/>
  <c r="R53" i="12"/>
  <c r="K88" i="4"/>
  <c r="O242" i="6"/>
  <c r="J242" i="6"/>
  <c r="U151" i="8"/>
  <c r="N151" i="8"/>
  <c r="H102" i="4"/>
  <c r="G102" i="4"/>
  <c r="B102" i="4"/>
  <c r="C60" i="12"/>
  <c r="J60" i="12"/>
  <c r="K95" i="12"/>
  <c r="R95" i="12"/>
  <c r="K284" i="2"/>
  <c r="C284" i="2"/>
  <c r="D235" i="11"/>
  <c r="B235" i="11"/>
  <c r="T193" i="8"/>
  <c r="B193" i="8"/>
  <c r="P123" i="7"/>
  <c r="R123" i="7"/>
  <c r="U88" i="7"/>
  <c r="F88" i="7"/>
  <c r="L88" i="7"/>
  <c r="G88" i="14"/>
  <c r="N193" i="6"/>
  <c r="T193" i="6"/>
  <c r="M193" i="6"/>
  <c r="M46" i="12"/>
  <c r="C46" i="12"/>
  <c r="B39" i="10"/>
  <c r="G32" i="14"/>
  <c r="M32" i="14"/>
  <c r="U207" i="4"/>
  <c r="K207" i="4"/>
  <c r="B207" i="4"/>
  <c r="E165" i="9"/>
  <c r="G130" i="3"/>
  <c r="N130" i="3"/>
  <c r="I130" i="3"/>
  <c r="I270" i="9"/>
  <c r="P46" i="8"/>
  <c r="R46" i="8"/>
  <c r="D46" i="8"/>
  <c r="T263" i="3"/>
  <c r="C263" i="3"/>
  <c r="L263" i="3"/>
  <c r="Q109" i="12"/>
  <c r="D53" i="13"/>
  <c r="E249" i="6"/>
  <c r="J249" i="6"/>
  <c r="P249" i="6"/>
  <c r="H32" i="14"/>
  <c r="B81" i="12"/>
  <c r="E79" i="12"/>
  <c r="B123" i="8"/>
  <c r="V123" i="8"/>
  <c r="M39" i="12"/>
  <c r="L39" i="12"/>
  <c r="L291" i="3"/>
  <c r="B179" i="9"/>
  <c r="E179" i="9"/>
  <c r="E137" i="10"/>
  <c r="C74" i="2"/>
  <c r="G270" i="14"/>
  <c r="G256" i="6"/>
  <c r="T256" i="6"/>
  <c r="Q186" i="12"/>
  <c r="R186" i="12"/>
  <c r="O123" i="6"/>
  <c r="I123" i="6"/>
  <c r="C249" i="5"/>
  <c r="F116" i="11"/>
  <c r="D46" i="11"/>
  <c r="I46" i="11"/>
  <c r="U53" i="7"/>
  <c r="D53" i="7"/>
  <c r="R172" i="8"/>
  <c r="K172" i="8"/>
  <c r="S151" i="3"/>
  <c r="N151" i="3"/>
  <c r="F221" i="6"/>
  <c r="C221" i="6"/>
  <c r="E221" i="6"/>
  <c r="J116" i="3"/>
  <c r="O116" i="3"/>
  <c r="P109" i="12"/>
  <c r="N109" i="12"/>
  <c r="E270" i="10"/>
  <c r="H109" i="2"/>
  <c r="D109" i="2"/>
  <c r="K53" i="3"/>
  <c r="B53" i="3"/>
  <c r="H60" i="2"/>
  <c r="N60" i="2"/>
  <c r="T158" i="7"/>
  <c r="K158" i="7"/>
  <c r="P214" i="5"/>
  <c r="L214" i="5"/>
  <c r="C158" i="2"/>
  <c r="O158" i="2"/>
  <c r="E277" i="11"/>
  <c r="H277" i="11"/>
  <c r="P74" i="6"/>
  <c r="H74" i="6"/>
  <c r="M74" i="6"/>
  <c r="E242" i="10"/>
  <c r="J221" i="5"/>
  <c r="E291" i="8"/>
  <c r="S291" i="8"/>
  <c r="I186" i="8"/>
  <c r="D95" i="10"/>
  <c r="C95" i="10"/>
  <c r="C165" i="3"/>
  <c r="Q165" i="3"/>
  <c r="T74" i="5"/>
  <c r="K74" i="5"/>
  <c r="H74" i="5"/>
  <c r="K207" i="10"/>
  <c r="Q277" i="3"/>
  <c r="E277" i="3"/>
  <c r="U277" i="3"/>
  <c r="M186" i="5"/>
  <c r="I186" i="5"/>
  <c r="H228" i="5"/>
  <c r="M228" i="5"/>
  <c r="T249" i="5"/>
  <c r="K249" i="5"/>
  <c r="J144" i="6"/>
  <c r="H144" i="6"/>
  <c r="G144" i="10"/>
  <c r="E249" i="13"/>
  <c r="N46" i="5"/>
  <c r="C221" i="2"/>
  <c r="E221" i="2"/>
  <c r="J270" i="9"/>
  <c r="R137" i="3"/>
  <c r="O137" i="3"/>
  <c r="R46" i="5"/>
  <c r="F151" i="12"/>
  <c r="N137" i="12"/>
  <c r="C235" i="2"/>
  <c r="D200" i="10"/>
  <c r="I123" i="9"/>
  <c r="K123" i="9"/>
  <c r="B32" i="11"/>
  <c r="E32" i="11"/>
  <c r="D88" i="4"/>
  <c r="R88" i="4"/>
  <c r="H88" i="4"/>
  <c r="T200" i="4"/>
  <c r="O172" i="4"/>
  <c r="P81" i="6"/>
  <c r="R81" i="6"/>
  <c r="N39" i="2"/>
  <c r="P39" i="2"/>
  <c r="I270" i="5"/>
  <c r="F270" i="5"/>
  <c r="L270" i="5"/>
  <c r="K95" i="7"/>
  <c r="F95" i="7"/>
  <c r="G74" i="11"/>
  <c r="L74" i="11"/>
  <c r="U235" i="8"/>
  <c r="D235" i="8"/>
  <c r="Q235" i="8"/>
  <c r="K235" i="2"/>
  <c r="P235" i="2"/>
  <c r="D25" i="2"/>
  <c r="M25" i="2"/>
  <c r="E109" i="3"/>
  <c r="K158" i="10"/>
  <c r="T270" i="7"/>
  <c r="H270" i="7"/>
  <c r="O270" i="7"/>
  <c r="E235" i="13"/>
  <c r="R284" i="7"/>
  <c r="M144" i="2"/>
  <c r="O144" i="2"/>
  <c r="D137" i="14"/>
  <c r="B291" i="5"/>
  <c r="C291" i="5"/>
  <c r="S200" i="7"/>
  <c r="B200" i="7"/>
  <c r="F200" i="14"/>
  <c r="N242" i="4"/>
  <c r="G242" i="4"/>
  <c r="Q242" i="4"/>
  <c r="D95" i="3"/>
  <c r="E95" i="3"/>
  <c r="K95" i="3"/>
  <c r="N277" i="2"/>
  <c r="I277" i="2"/>
  <c r="E179" i="4"/>
  <c r="R179" i="4"/>
  <c r="G277" i="10"/>
  <c r="E109" i="7"/>
  <c r="J109" i="7"/>
  <c r="B95" i="13"/>
  <c r="C144" i="8"/>
  <c r="P144" i="8"/>
  <c r="D144" i="8"/>
  <c r="K284" i="8"/>
  <c r="N284" i="8"/>
  <c r="E92" i="12"/>
  <c r="J165" i="2"/>
  <c r="I200" i="12"/>
  <c r="R200" i="12"/>
  <c r="J284" i="12"/>
  <c r="C284" i="12"/>
  <c r="N228" i="9"/>
  <c r="M228" i="9"/>
  <c r="M67" i="5"/>
  <c r="O67" i="5"/>
  <c r="F123" i="2"/>
  <c r="L284" i="7"/>
  <c r="C116" i="10"/>
  <c r="B32" i="6"/>
  <c r="H32" i="6"/>
  <c r="C228" i="6"/>
  <c r="L228" i="6"/>
  <c r="B158" i="3"/>
  <c r="I158" i="3"/>
  <c r="E239" i="12"/>
  <c r="D214" i="10"/>
  <c r="R179" i="12"/>
  <c r="N179" i="12"/>
  <c r="K53" i="7"/>
  <c r="K165" i="11"/>
  <c r="L130" i="12"/>
  <c r="G130" i="12"/>
  <c r="F228" i="10"/>
  <c r="M207" i="9"/>
  <c r="F151" i="11"/>
  <c r="C263" i="2"/>
  <c r="P263" i="2"/>
  <c r="S165" i="4"/>
  <c r="J165" i="4"/>
  <c r="K165" i="4"/>
  <c r="C221" i="12"/>
  <c r="P221" i="12"/>
  <c r="T256" i="5"/>
  <c r="K256" i="5"/>
  <c r="B179" i="10"/>
  <c r="G53" i="11"/>
  <c r="D179" i="14"/>
  <c r="P172" i="8"/>
  <c r="C81" i="10"/>
  <c r="B81" i="10"/>
  <c r="Q74" i="4"/>
  <c r="P74" i="4"/>
  <c r="H74" i="4"/>
  <c r="U137" i="6"/>
  <c r="D137" i="6"/>
  <c r="L151" i="6"/>
  <c r="M151" i="6"/>
  <c r="R60" i="4"/>
  <c r="F151" i="2"/>
  <c r="U25" i="6"/>
  <c r="D25" i="6"/>
  <c r="P74" i="3"/>
  <c r="J172" i="5"/>
  <c r="J17" i="5" s="1"/>
  <c r="I172" i="5"/>
  <c r="N172" i="5"/>
  <c r="H123" i="4"/>
  <c r="L123" i="4"/>
  <c r="N214" i="3"/>
  <c r="F214" i="3"/>
  <c r="L186" i="6"/>
  <c r="H186" i="6"/>
  <c r="Q186" i="6"/>
  <c r="D95" i="8"/>
  <c r="F95" i="8"/>
  <c r="T102" i="8"/>
  <c r="U102" i="8"/>
  <c r="D102" i="8"/>
  <c r="P277" i="8"/>
  <c r="K277" i="8"/>
  <c r="D39" i="11"/>
  <c r="I39" i="11"/>
  <c r="H214" i="2"/>
  <c r="G214" i="2"/>
  <c r="B130" i="7"/>
  <c r="F130" i="7"/>
  <c r="K193" i="9"/>
  <c r="I60" i="11"/>
  <c r="E249" i="4"/>
  <c r="J249" i="4"/>
  <c r="O249" i="4"/>
  <c r="C221" i="7"/>
  <c r="I221" i="7"/>
  <c r="L200" i="2"/>
  <c r="N200" i="2"/>
  <c r="C186" i="2"/>
  <c r="H186" i="2"/>
  <c r="F53" i="10"/>
  <c r="C242" i="11"/>
  <c r="F214" i="14"/>
  <c r="K228" i="7"/>
  <c r="E228" i="7"/>
  <c r="I228" i="7"/>
  <c r="F214" i="4"/>
  <c r="S214" i="4"/>
  <c r="J214" i="4"/>
  <c r="L81" i="9"/>
  <c r="K109" i="5"/>
  <c r="M109" i="5"/>
  <c r="J46" i="2"/>
  <c r="C46" i="2"/>
  <c r="V116" i="8"/>
  <c r="E116" i="8"/>
  <c r="H60" i="14"/>
  <c r="C39" i="9"/>
  <c r="I39" i="9"/>
  <c r="E284" i="11"/>
  <c r="F284" i="11"/>
  <c r="Q74" i="3"/>
  <c r="H74" i="3"/>
  <c r="D74" i="3"/>
  <c r="E151" i="9"/>
  <c r="G151" i="9"/>
  <c r="I249" i="3"/>
  <c r="F249" i="3"/>
  <c r="F221" i="9"/>
  <c r="K200" i="4"/>
  <c r="N200" i="4"/>
  <c r="N109" i="3"/>
  <c r="S109" i="3"/>
  <c r="U109" i="3"/>
  <c r="H263" i="5"/>
  <c r="U263" i="5"/>
  <c r="K263" i="5"/>
  <c r="K179" i="8"/>
  <c r="J179" i="8"/>
  <c r="G291" i="10"/>
  <c r="I291" i="10"/>
  <c r="I32" i="7"/>
  <c r="O32" i="7"/>
  <c r="G109" i="14"/>
  <c r="H256" i="11"/>
  <c r="E207" i="7"/>
  <c r="B207" i="7"/>
  <c r="I116" i="9"/>
  <c r="F123" i="14"/>
  <c r="L102" i="5"/>
  <c r="B235" i="4"/>
  <c r="O235" i="4"/>
  <c r="U235" i="4"/>
  <c r="M102" i="2"/>
  <c r="C207" i="14"/>
  <c r="J46" i="10"/>
  <c r="E227" i="12"/>
  <c r="L291" i="12"/>
  <c r="O291" i="12"/>
  <c r="E88" i="6"/>
  <c r="I88" i="6"/>
  <c r="P88" i="6"/>
  <c r="T242" i="8"/>
  <c r="B242" i="8"/>
  <c r="J151" i="10"/>
  <c r="J67" i="10"/>
  <c r="C67" i="14"/>
  <c r="J228" i="11"/>
  <c r="T221" i="5"/>
  <c r="I270" i="11"/>
  <c r="J102" i="6"/>
  <c r="L88" i="8"/>
  <c r="D88" i="8"/>
  <c r="K88" i="8"/>
  <c r="C200" i="6"/>
  <c r="D67" i="4"/>
  <c r="R67" i="4"/>
  <c r="Q67" i="4"/>
  <c r="K291" i="2"/>
  <c r="H291" i="2"/>
  <c r="T39" i="5"/>
  <c r="R39" i="5"/>
  <c r="T235" i="7"/>
  <c r="S235" i="7"/>
  <c r="K158" i="11"/>
  <c r="F32" i="3"/>
  <c r="G32" i="3"/>
  <c r="J130" i="4"/>
  <c r="D130" i="4"/>
  <c r="M130" i="4"/>
  <c r="B116" i="10"/>
  <c r="S116" i="4"/>
  <c r="K116" i="4"/>
  <c r="U214" i="6"/>
  <c r="Q214" i="6"/>
  <c r="F200" i="11"/>
  <c r="H200" i="11"/>
  <c r="B74" i="9"/>
  <c r="L207" i="6"/>
  <c r="U207" i="6"/>
  <c r="B291" i="3"/>
  <c r="H291" i="3"/>
  <c r="G172" i="3"/>
  <c r="U172" i="3"/>
  <c r="O172" i="3"/>
  <c r="F60" i="5"/>
  <c r="T60" i="5"/>
  <c r="P32" i="8"/>
  <c r="I32" i="8"/>
  <c r="O32" i="8"/>
  <c r="J67" i="8"/>
  <c r="F67" i="8"/>
  <c r="C242" i="7"/>
  <c r="I242" i="7"/>
  <c r="R242" i="7"/>
  <c r="T235" i="3"/>
  <c r="U235" i="3"/>
  <c r="B25" i="4"/>
  <c r="Q25" i="4"/>
  <c r="O25" i="4"/>
  <c r="S116" i="6"/>
  <c r="N74" i="8"/>
  <c r="D151" i="13"/>
  <c r="O193" i="7"/>
  <c r="M193" i="7"/>
  <c r="L193" i="7"/>
  <c r="C130" i="8"/>
  <c r="H130" i="8"/>
  <c r="E165" i="6"/>
  <c r="B165" i="6"/>
  <c r="E284" i="3"/>
  <c r="T284" i="3"/>
  <c r="H235" i="10"/>
  <c r="E235" i="10"/>
  <c r="F67" i="11"/>
  <c r="H46" i="6"/>
  <c r="M46" i="6"/>
  <c r="E85" i="12"/>
  <c r="K235" i="14"/>
  <c r="M214" i="9"/>
  <c r="H214" i="9"/>
  <c r="E98" i="12"/>
  <c r="B102" i="12"/>
  <c r="R81" i="7"/>
  <c r="P81" i="7"/>
  <c r="N81" i="7"/>
  <c r="D102" i="11"/>
  <c r="H102" i="2"/>
  <c r="L186" i="14"/>
  <c r="L17" i="14" s="1"/>
  <c r="K186" i="14"/>
  <c r="I151" i="7"/>
  <c r="N60" i="9"/>
  <c r="G137" i="2"/>
  <c r="B137" i="2"/>
  <c r="I284" i="14"/>
  <c r="B284" i="14"/>
  <c r="U39" i="4"/>
  <c r="F39" i="4"/>
  <c r="P39" i="4"/>
  <c r="R116" i="6"/>
  <c r="N116" i="6"/>
  <c r="G228" i="8"/>
  <c r="M228" i="8"/>
  <c r="L277" i="7"/>
  <c r="K277" i="7"/>
  <c r="N277" i="7"/>
  <c r="H186" i="9"/>
  <c r="U137" i="5"/>
  <c r="D137" i="5"/>
  <c r="H46" i="7"/>
  <c r="P158" i="6"/>
  <c r="F158" i="6"/>
  <c r="I25" i="10"/>
  <c r="M46" i="3"/>
  <c r="D81" i="4"/>
  <c r="O81" i="4"/>
  <c r="F221" i="10"/>
  <c r="E172" i="6"/>
  <c r="C81" i="8"/>
  <c r="D81" i="8"/>
  <c r="I25" i="12"/>
  <c r="B25" i="12"/>
  <c r="E21" i="12"/>
  <c r="E25" i="12" s="1"/>
  <c r="B249" i="7"/>
  <c r="T249" i="7"/>
  <c r="U249" i="7"/>
  <c r="C158" i="9"/>
  <c r="F158" i="9"/>
  <c r="Q151" i="3"/>
  <c r="P151" i="3"/>
  <c r="H88" i="10"/>
  <c r="G88" i="10"/>
  <c r="C32" i="4"/>
  <c r="F32" i="4"/>
  <c r="M32" i="4"/>
  <c r="G179" i="3"/>
  <c r="I179" i="3"/>
  <c r="K277" i="6"/>
  <c r="I277" i="6"/>
  <c r="F67" i="2"/>
  <c r="P67" i="2"/>
  <c r="K242" i="3"/>
  <c r="L242" i="3"/>
  <c r="J242" i="3"/>
  <c r="G130" i="10"/>
  <c r="C193" i="9"/>
  <c r="K263" i="11"/>
  <c r="I25" i="11"/>
  <c r="J95" i="10"/>
  <c r="C144" i="4"/>
  <c r="H144" i="4"/>
  <c r="C186" i="4"/>
  <c r="P186" i="4"/>
  <c r="E162" i="12"/>
  <c r="G172" i="6"/>
  <c r="N249" i="9"/>
  <c r="M249" i="9"/>
  <c r="H116" i="2"/>
  <c r="E242" i="5"/>
  <c r="B242" i="5"/>
  <c r="E88" i="9"/>
  <c r="P193" i="12"/>
  <c r="J186" i="10"/>
  <c r="D193" i="10"/>
  <c r="F81" i="12"/>
  <c r="J53" i="2"/>
  <c r="L53" i="2"/>
  <c r="H137" i="4"/>
  <c r="C137" i="4"/>
  <c r="O137" i="4"/>
  <c r="P228" i="4"/>
  <c r="E228" i="4"/>
  <c r="R228" i="4"/>
  <c r="P158" i="12"/>
  <c r="K158" i="12"/>
  <c r="R81" i="3"/>
  <c r="O81" i="3"/>
  <c r="F214" i="10"/>
  <c r="B172" i="13"/>
  <c r="E102" i="14"/>
  <c r="M249" i="12"/>
  <c r="H249" i="12"/>
  <c r="H284" i="10"/>
  <c r="D74" i="13"/>
  <c r="M221" i="3"/>
  <c r="Q221" i="3"/>
  <c r="B67" i="4"/>
  <c r="R67" i="7"/>
  <c r="P67" i="7"/>
  <c r="P291" i="7"/>
  <c r="T291" i="7"/>
  <c r="K291" i="12"/>
  <c r="E143" i="12"/>
  <c r="E256" i="10"/>
  <c r="O165" i="12"/>
  <c r="L165" i="12"/>
  <c r="F235" i="5"/>
  <c r="K235" i="5"/>
  <c r="F144" i="7"/>
  <c r="L144" i="7"/>
  <c r="C144" i="7"/>
  <c r="K32" i="10"/>
  <c r="J32" i="9"/>
  <c r="C277" i="12"/>
  <c r="R277" i="12"/>
  <c r="N116" i="12"/>
  <c r="O116" i="12"/>
  <c r="E81" i="5"/>
  <c r="O81" i="5"/>
  <c r="E67" i="13"/>
  <c r="U214" i="8"/>
  <c r="D214" i="8"/>
  <c r="J214" i="8"/>
  <c r="O214" i="12"/>
  <c r="M214" i="12"/>
  <c r="J263" i="9"/>
  <c r="Q284" i="4"/>
  <c r="N284" i="4"/>
  <c r="S284" i="4"/>
  <c r="I179" i="11"/>
  <c r="F179" i="11"/>
  <c r="N207" i="5"/>
  <c r="B207" i="5"/>
  <c r="K207" i="5"/>
  <c r="E116" i="7"/>
  <c r="P116" i="7"/>
  <c r="J67" i="3"/>
  <c r="I67" i="3"/>
  <c r="H67" i="3"/>
  <c r="E123" i="13"/>
  <c r="R193" i="3"/>
  <c r="E165" i="14"/>
  <c r="E17" i="14" s="1"/>
  <c r="B165" i="14"/>
  <c r="B17" i="14" s="1"/>
  <c r="N165" i="6"/>
  <c r="G179" i="2"/>
  <c r="B179" i="2"/>
  <c r="I270" i="12"/>
  <c r="K270" i="12"/>
  <c r="K39" i="7"/>
  <c r="F39" i="7"/>
  <c r="O39" i="7"/>
  <c r="G193" i="11"/>
  <c r="H193" i="11"/>
  <c r="E53" i="9"/>
  <c r="L53" i="9"/>
  <c r="C53" i="12"/>
  <c r="G53" i="12"/>
  <c r="S242" i="6"/>
  <c r="B242" i="6"/>
  <c r="E242" i="6"/>
  <c r="G151" i="8"/>
  <c r="C151" i="8"/>
  <c r="P151" i="8"/>
  <c r="Q102" i="4"/>
  <c r="C102" i="4"/>
  <c r="T102" i="4"/>
  <c r="O60" i="12"/>
  <c r="P60" i="12"/>
  <c r="C95" i="12"/>
  <c r="G95" i="12"/>
  <c r="F284" i="2"/>
  <c r="B284" i="2"/>
  <c r="L235" i="11"/>
  <c r="I193" i="8"/>
  <c r="O193" i="8"/>
  <c r="U193" i="8"/>
  <c r="E87" i="12"/>
  <c r="S123" i="7"/>
  <c r="C88" i="7"/>
  <c r="I88" i="7"/>
  <c r="O88" i="7"/>
  <c r="B88" i="14"/>
  <c r="E88" i="14"/>
  <c r="J193" i="6"/>
  <c r="P193" i="6"/>
  <c r="E42" i="12"/>
  <c r="B46" i="12"/>
  <c r="I46" i="12"/>
  <c r="D39" i="10"/>
  <c r="H39" i="10"/>
  <c r="B32" i="14"/>
  <c r="J32" i="14"/>
  <c r="D207" i="4"/>
  <c r="G207" i="4"/>
  <c r="M207" i="4"/>
  <c r="B130" i="3"/>
  <c r="S130" i="3"/>
  <c r="R130" i="3"/>
  <c r="E122" i="12"/>
  <c r="M270" i="9"/>
  <c r="S46" i="8"/>
  <c r="M46" i="8"/>
  <c r="V46" i="8"/>
  <c r="F263" i="3"/>
  <c r="M263" i="3"/>
  <c r="E53" i="13"/>
  <c r="G249" i="6"/>
  <c r="S249" i="6"/>
  <c r="L116" i="14"/>
  <c r="L46" i="9"/>
  <c r="U123" i="8"/>
  <c r="I123" i="8"/>
  <c r="R39" i="12"/>
  <c r="Q39" i="12"/>
  <c r="G291" i="3"/>
  <c r="F179" i="9"/>
  <c r="F137" i="10"/>
  <c r="L74" i="2"/>
  <c r="N74" i="2"/>
  <c r="C249" i="11"/>
  <c r="K270" i="14"/>
  <c r="C270" i="14"/>
  <c r="E256" i="6"/>
  <c r="R256" i="6"/>
  <c r="P256" i="6"/>
  <c r="N186" i="12"/>
  <c r="L186" i="12"/>
  <c r="F123" i="6"/>
  <c r="C123" i="6"/>
  <c r="E123" i="6"/>
  <c r="U249" i="5"/>
  <c r="B116" i="11"/>
  <c r="L46" i="11"/>
  <c r="C46" i="11"/>
  <c r="J53" i="7"/>
  <c r="P53" i="7"/>
  <c r="Q53" i="7"/>
  <c r="U172" i="8"/>
  <c r="N172" i="8"/>
  <c r="D151" i="3"/>
  <c r="M151" i="3"/>
  <c r="U221" i="6"/>
  <c r="H221" i="6"/>
  <c r="T221" i="6"/>
  <c r="I116" i="3"/>
  <c r="T116" i="3"/>
  <c r="J109" i="12"/>
  <c r="G270" i="10"/>
  <c r="L109" i="2"/>
  <c r="N53" i="3"/>
  <c r="U53" i="3"/>
  <c r="L53" i="3"/>
  <c r="B60" i="2"/>
  <c r="K60" i="2"/>
  <c r="F158" i="7"/>
  <c r="J214" i="5"/>
  <c r="G214" i="5"/>
  <c r="K158" i="2"/>
  <c r="C277" i="11"/>
  <c r="U74" i="6"/>
  <c r="S74" i="6"/>
  <c r="T74" i="6"/>
  <c r="N221" i="5"/>
  <c r="E221" i="5"/>
  <c r="K221" i="5"/>
  <c r="B221" i="10"/>
  <c r="I291" i="8"/>
  <c r="O291" i="8"/>
  <c r="F165" i="3"/>
  <c r="U165" i="3"/>
  <c r="L165" i="3"/>
  <c r="I74" i="5"/>
  <c r="F74" i="5"/>
  <c r="L74" i="5"/>
  <c r="I207" i="10"/>
  <c r="C277" i="3"/>
  <c r="B277" i="3"/>
  <c r="S186" i="5"/>
  <c r="S17" i="5" s="1"/>
  <c r="E186" i="5"/>
  <c r="L228" i="5"/>
  <c r="C228" i="5"/>
  <c r="E144" i="6"/>
  <c r="K144" i="6"/>
  <c r="D144" i="10"/>
  <c r="P221" i="2"/>
  <c r="H221" i="2"/>
  <c r="G60" i="9"/>
  <c r="E137" i="3"/>
  <c r="S137" i="3"/>
  <c r="D46" i="5"/>
  <c r="E46" i="5"/>
  <c r="K151" i="12"/>
  <c r="L151" i="12"/>
  <c r="J137" i="12"/>
  <c r="F235" i="2"/>
  <c r="E200" i="10"/>
  <c r="B200" i="10"/>
  <c r="M123" i="9"/>
  <c r="H123" i="9"/>
  <c r="G32" i="11"/>
  <c r="I88" i="4"/>
  <c r="M88" i="4"/>
  <c r="C249" i="10"/>
  <c r="G172" i="4"/>
  <c r="G17" i="4" s="1"/>
  <c r="S81" i="6"/>
  <c r="N81" i="6"/>
  <c r="O39" i="2"/>
  <c r="F39" i="2"/>
  <c r="C270" i="5"/>
  <c r="J270" i="5"/>
  <c r="O270" i="5"/>
  <c r="E95" i="7"/>
  <c r="B95" i="7"/>
  <c r="C74" i="11"/>
  <c r="H74" i="11"/>
  <c r="F235" i="8"/>
  <c r="V235" i="8"/>
  <c r="E235" i="8"/>
  <c r="G235" i="2"/>
  <c r="L235" i="2"/>
  <c r="N25" i="2"/>
  <c r="G109" i="3"/>
  <c r="D158" i="10"/>
  <c r="E270" i="7"/>
  <c r="K270" i="7"/>
  <c r="E113" i="12"/>
  <c r="H284" i="7"/>
  <c r="N284" i="7"/>
  <c r="M284" i="7"/>
  <c r="J144" i="2"/>
  <c r="L144" i="2"/>
  <c r="G263" i="2"/>
  <c r="F137" i="14"/>
  <c r="U291" i="5"/>
  <c r="D291" i="5"/>
  <c r="N200" i="7"/>
  <c r="T200" i="7"/>
  <c r="I200" i="14"/>
  <c r="C242" i="4"/>
  <c r="R242" i="4"/>
  <c r="H95" i="3"/>
  <c r="G95" i="3"/>
  <c r="I95" i="3"/>
  <c r="K277" i="2"/>
  <c r="E277" i="2"/>
  <c r="C179" i="4"/>
  <c r="H179" i="4"/>
  <c r="D179" i="4"/>
  <c r="H277" i="10"/>
  <c r="O109" i="7"/>
  <c r="T109" i="7"/>
  <c r="D109" i="7"/>
  <c r="C95" i="13"/>
  <c r="T144" i="8"/>
  <c r="B144" i="8"/>
  <c r="V144" i="8"/>
  <c r="M284" i="8"/>
  <c r="Q284" i="8"/>
  <c r="F200" i="12"/>
  <c r="H284" i="12"/>
  <c r="F284" i="12"/>
  <c r="N172" i="4"/>
  <c r="U172" i="4"/>
  <c r="C228" i="9"/>
  <c r="D67" i="5"/>
  <c r="B67" i="5"/>
  <c r="C67" i="5"/>
  <c r="I123" i="2"/>
  <c r="C123" i="2"/>
  <c r="G32" i="6"/>
  <c r="T32" i="6"/>
  <c r="K32" i="6"/>
  <c r="U228" i="6"/>
  <c r="O228" i="6"/>
  <c r="M228" i="6"/>
  <c r="M18" i="6" s="1"/>
  <c r="E158" i="3"/>
  <c r="L158" i="3"/>
  <c r="L179" i="12"/>
  <c r="H179" i="12"/>
  <c r="C53" i="7"/>
  <c r="B46" i="14"/>
  <c r="E46" i="14"/>
  <c r="D165" i="11"/>
  <c r="I130" i="12"/>
  <c r="H130" i="12"/>
  <c r="E203" i="12"/>
  <c r="B228" i="10"/>
  <c r="B207" i="9"/>
  <c r="C123" i="10"/>
  <c r="J123" i="10"/>
  <c r="H277" i="14"/>
  <c r="T46" i="3"/>
  <c r="H46" i="3"/>
  <c r="B291" i="9"/>
  <c r="F39" i="14"/>
  <c r="P137" i="8"/>
  <c r="K137" i="8"/>
  <c r="H137" i="8"/>
  <c r="L144" i="11"/>
  <c r="D144" i="11"/>
  <c r="E277" i="13"/>
  <c r="K263" i="12"/>
  <c r="P263" i="12"/>
  <c r="R242" i="12"/>
  <c r="R186" i="5"/>
  <c r="K186" i="5"/>
  <c r="B186" i="5"/>
  <c r="I158" i="7"/>
  <c r="K109" i="4"/>
  <c r="E109" i="4"/>
  <c r="C109" i="4"/>
  <c r="E128" i="12"/>
  <c r="P123" i="3"/>
  <c r="F123" i="3"/>
  <c r="U123" i="3"/>
  <c r="L32" i="5"/>
  <c r="U32" i="5"/>
  <c r="G32" i="5"/>
  <c r="J109" i="11"/>
  <c r="G130" i="2"/>
  <c r="J130" i="2"/>
  <c r="B144" i="5"/>
  <c r="B221" i="11"/>
  <c r="K221" i="11"/>
  <c r="I242" i="2"/>
  <c r="F25" i="7"/>
  <c r="H25" i="7"/>
  <c r="Q25" i="7"/>
  <c r="L291" i="11"/>
  <c r="S270" i="6"/>
  <c r="L277" i="9"/>
  <c r="J186" i="11"/>
  <c r="O116" i="5"/>
  <c r="T116" i="5"/>
  <c r="E221" i="8"/>
  <c r="F221" i="8"/>
  <c r="O221" i="8"/>
  <c r="G151" i="11"/>
  <c r="N263" i="2"/>
  <c r="I263" i="2"/>
  <c r="E165" i="4"/>
  <c r="U165" i="4"/>
  <c r="N165" i="4"/>
  <c r="E217" i="12"/>
  <c r="B221" i="12"/>
  <c r="H221" i="12"/>
  <c r="I256" i="5"/>
  <c r="F256" i="5"/>
  <c r="J179" i="10"/>
  <c r="C53" i="11"/>
  <c r="G179" i="14"/>
  <c r="L172" i="8"/>
  <c r="D81" i="10"/>
  <c r="J81" i="10"/>
  <c r="E29" i="12"/>
  <c r="B74" i="4"/>
  <c r="R74" i="4"/>
  <c r="S74" i="4"/>
  <c r="O137" i="6"/>
  <c r="H137" i="6"/>
  <c r="F151" i="6"/>
  <c r="P151" i="6"/>
  <c r="N151" i="6"/>
  <c r="O60" i="4"/>
  <c r="H151" i="2"/>
  <c r="P151" i="2"/>
  <c r="M53" i="6"/>
  <c r="P25" i="6"/>
  <c r="R25" i="6"/>
  <c r="G25" i="6"/>
  <c r="E228" i="13"/>
  <c r="E198" i="12"/>
  <c r="K172" i="5"/>
  <c r="E172" i="5"/>
  <c r="R172" i="5"/>
  <c r="B123" i="4"/>
  <c r="Q123" i="4"/>
  <c r="B214" i="3"/>
  <c r="K214" i="3"/>
  <c r="E220" i="12"/>
  <c r="U186" i="6"/>
  <c r="D186" i="6"/>
  <c r="R186" i="6"/>
  <c r="E95" i="8"/>
  <c r="J102" i="8"/>
  <c r="O102" i="8"/>
  <c r="V102" i="8"/>
  <c r="U277" i="8"/>
  <c r="J277" i="8"/>
  <c r="L277" i="8"/>
  <c r="L39" i="11"/>
  <c r="E214" i="2"/>
  <c r="K214" i="2"/>
  <c r="T130" i="7"/>
  <c r="I130" i="7"/>
  <c r="I102" i="10"/>
  <c r="H193" i="9"/>
  <c r="F60" i="11"/>
  <c r="B60" i="11"/>
  <c r="Q249" i="4"/>
  <c r="S249" i="4"/>
  <c r="N221" i="7"/>
  <c r="T221" i="7"/>
  <c r="U221" i="7"/>
  <c r="I200" i="2"/>
  <c r="C200" i="2"/>
  <c r="F123" i="12"/>
  <c r="D123" i="12"/>
  <c r="N186" i="2"/>
  <c r="P186" i="2"/>
  <c r="T151" i="5"/>
  <c r="K151" i="5"/>
  <c r="D53" i="10"/>
  <c r="B242" i="11"/>
  <c r="J214" i="14"/>
  <c r="C214" i="14"/>
  <c r="F228" i="7"/>
  <c r="R228" i="7"/>
  <c r="D228" i="7"/>
  <c r="O214" i="4"/>
  <c r="T214" i="4"/>
  <c r="J81" i="9"/>
  <c r="N228" i="12"/>
  <c r="L109" i="5"/>
  <c r="B109" i="5"/>
  <c r="C172" i="10"/>
  <c r="F109" i="14"/>
  <c r="E137" i="13"/>
  <c r="M46" i="2"/>
  <c r="O46" i="2"/>
  <c r="S116" i="8"/>
  <c r="H116" i="8"/>
  <c r="M60" i="14"/>
  <c r="K39" i="9"/>
  <c r="M39" i="9"/>
  <c r="I284" i="11"/>
  <c r="G284" i="11"/>
  <c r="K74" i="3"/>
  <c r="B74" i="3"/>
  <c r="I74" i="3"/>
  <c r="I151" i="9"/>
  <c r="K151" i="9"/>
  <c r="L60" i="11"/>
  <c r="H249" i="3"/>
  <c r="E43" i="12"/>
  <c r="J221" i="9"/>
  <c r="Q200" i="4"/>
  <c r="J200" i="4"/>
  <c r="K109" i="3"/>
  <c r="T263" i="5"/>
  <c r="Q263" i="5"/>
  <c r="O263" i="5"/>
  <c r="T179" i="8"/>
  <c r="F179" i="8"/>
  <c r="H291" i="10"/>
  <c r="E186" i="8"/>
  <c r="S32" i="7"/>
  <c r="B32" i="7"/>
  <c r="E256" i="11"/>
  <c r="P207" i="7"/>
  <c r="T207" i="7"/>
  <c r="M116" i="9"/>
  <c r="G123" i="14"/>
  <c r="J102" i="5"/>
  <c r="Q88" i="7"/>
  <c r="E121" i="12"/>
  <c r="S235" i="4"/>
  <c r="P235" i="4"/>
  <c r="R235" i="4"/>
  <c r="C193" i="13"/>
  <c r="N102" i="2"/>
  <c r="J102" i="2"/>
  <c r="E207" i="14"/>
  <c r="E46" i="10"/>
  <c r="P291" i="12"/>
  <c r="J291" i="12"/>
  <c r="H88" i="6"/>
  <c r="K88" i="6"/>
  <c r="B88" i="6"/>
  <c r="F242" i="8"/>
  <c r="U242" i="8"/>
  <c r="C151" i="10"/>
  <c r="C67" i="10"/>
  <c r="T263" i="8"/>
  <c r="B263" i="8"/>
  <c r="I67" i="14"/>
  <c r="B67" i="14"/>
  <c r="G228" i="11"/>
  <c r="B221" i="5"/>
  <c r="C270" i="11"/>
  <c r="N102" i="6"/>
  <c r="V88" i="8"/>
  <c r="J88" i="8"/>
  <c r="F88" i="8"/>
  <c r="U67" i="4"/>
  <c r="H67" i="4"/>
  <c r="N291" i="2"/>
  <c r="B25" i="13"/>
  <c r="C60" i="13"/>
  <c r="I39" i="5"/>
  <c r="N39" i="5"/>
  <c r="E179" i="12"/>
  <c r="O235" i="7"/>
  <c r="M235" i="7"/>
  <c r="D158" i="11"/>
  <c r="E130" i="14"/>
  <c r="B32" i="3"/>
  <c r="I32" i="3"/>
  <c r="E32" i="3"/>
  <c r="E130" i="4"/>
  <c r="Q130" i="4"/>
  <c r="G130" i="4"/>
  <c r="H116" i="4"/>
  <c r="Q116" i="4"/>
  <c r="K214" i="6"/>
  <c r="L214" i="6"/>
  <c r="R214" i="6"/>
  <c r="B200" i="11"/>
  <c r="E200" i="11"/>
  <c r="C74" i="9"/>
  <c r="D207" i="6"/>
  <c r="I207" i="6"/>
  <c r="N207" i="6"/>
  <c r="I291" i="3"/>
  <c r="T291" i="3"/>
  <c r="C291" i="3"/>
  <c r="T172" i="3"/>
  <c r="I172" i="3"/>
  <c r="D172" i="3"/>
  <c r="U60" i="5"/>
  <c r="R60" i="5"/>
  <c r="I60" i="5"/>
  <c r="C32" i="8"/>
  <c r="D32" i="8"/>
  <c r="J32" i="8"/>
  <c r="R67" i="8"/>
  <c r="S67" i="8"/>
  <c r="U242" i="7"/>
  <c r="D242" i="7"/>
  <c r="M242" i="7"/>
  <c r="M25" i="4"/>
  <c r="L25" i="4"/>
  <c r="T25" i="4"/>
  <c r="Q116" i="6"/>
  <c r="C74" i="8"/>
  <c r="E151" i="13"/>
  <c r="C193" i="7"/>
  <c r="I193" i="7"/>
  <c r="G193" i="7"/>
  <c r="D130" i="8"/>
  <c r="S130" i="8"/>
  <c r="T165" i="6"/>
  <c r="U165" i="6"/>
  <c r="F284" i="3"/>
  <c r="L228" i="14"/>
  <c r="B235" i="10"/>
  <c r="G235" i="10"/>
  <c r="D39" i="4"/>
  <c r="B67" i="11"/>
  <c r="L46" i="6"/>
  <c r="B46" i="6"/>
  <c r="F228" i="6"/>
  <c r="H235" i="14"/>
  <c r="B214" i="9"/>
  <c r="F25" i="14"/>
  <c r="T81" i="7"/>
  <c r="S81" i="7"/>
  <c r="J81" i="7"/>
  <c r="L102" i="2"/>
  <c r="F186" i="14"/>
  <c r="F17" i="14" s="1"/>
  <c r="H186" i="14"/>
  <c r="L151" i="7"/>
  <c r="L17" i="7" s="1"/>
  <c r="E151" i="7"/>
  <c r="K60" i="9"/>
  <c r="D137" i="2"/>
  <c r="M137" i="2"/>
  <c r="G284" i="14"/>
  <c r="M284" i="14"/>
  <c r="Q39" i="4"/>
  <c r="C39" i="4"/>
  <c r="N39" i="4"/>
  <c r="J116" i="6"/>
  <c r="R228" i="8"/>
  <c r="C228" i="8"/>
  <c r="P228" i="8"/>
  <c r="G277" i="7"/>
  <c r="E277" i="7"/>
  <c r="J277" i="7"/>
  <c r="D186" i="9"/>
  <c r="J137" i="5"/>
  <c r="H137" i="5"/>
  <c r="S46" i="7"/>
  <c r="B46" i="7"/>
  <c r="Q158" i="6"/>
  <c r="R158" i="6"/>
  <c r="H158" i="6"/>
  <c r="G25" i="10"/>
  <c r="T158" i="6"/>
  <c r="B123" i="11"/>
  <c r="E32" i="13"/>
  <c r="F81" i="4"/>
  <c r="B81" i="4"/>
  <c r="E221" i="10"/>
  <c r="G221" i="10"/>
  <c r="B172" i="6"/>
  <c r="F81" i="8"/>
  <c r="O81" i="8"/>
  <c r="L25" i="12"/>
  <c r="O25" i="12"/>
  <c r="T228" i="3"/>
  <c r="D249" i="7"/>
  <c r="H249" i="7"/>
  <c r="Q249" i="7"/>
  <c r="G158" i="9"/>
  <c r="N81" i="9"/>
  <c r="C88" i="10"/>
  <c r="S32" i="4"/>
  <c r="J32" i="4"/>
  <c r="R179" i="3"/>
  <c r="S179" i="3"/>
  <c r="J277" i="6"/>
  <c r="F277" i="6"/>
  <c r="L277" i="6"/>
  <c r="H67" i="2"/>
  <c r="L67" i="2"/>
  <c r="U242" i="3"/>
  <c r="J263" i="11"/>
  <c r="N144" i="4"/>
  <c r="U144" i="4"/>
  <c r="L144" i="4"/>
  <c r="F186" i="4"/>
  <c r="U186" i="4"/>
  <c r="L186" i="4"/>
  <c r="R172" i="6"/>
  <c r="J249" i="9"/>
  <c r="B249" i="9"/>
  <c r="P214" i="6"/>
  <c r="Q242" i="5"/>
  <c r="D242" i="5"/>
  <c r="I88" i="9"/>
  <c r="E56" i="12"/>
  <c r="C193" i="10"/>
  <c r="Q81" i="12"/>
  <c r="H81" i="12"/>
  <c r="F53" i="2"/>
  <c r="B137" i="4"/>
  <c r="F137" i="4"/>
  <c r="E137" i="4"/>
  <c r="C228" i="4"/>
  <c r="Q228" i="4"/>
  <c r="Q158" i="12"/>
  <c r="O158" i="12"/>
  <c r="M165" i="2"/>
  <c r="E81" i="3"/>
  <c r="S81" i="3"/>
  <c r="H102" i="14"/>
  <c r="I249" i="12"/>
  <c r="Q249" i="12"/>
  <c r="J284" i="10"/>
  <c r="E74" i="13"/>
  <c r="G221" i="3"/>
  <c r="L221" i="3"/>
  <c r="D67" i="7"/>
  <c r="S67" i="7"/>
  <c r="S291" i="7"/>
  <c r="F256" i="10"/>
  <c r="K165" i="12"/>
  <c r="Q165" i="12"/>
  <c r="G235" i="5"/>
  <c r="L235" i="5"/>
  <c r="I144" i="7"/>
  <c r="O144" i="7"/>
  <c r="U144" i="7"/>
  <c r="F32" i="10"/>
  <c r="D32" i="9"/>
  <c r="C32" i="9"/>
  <c r="N277" i="12"/>
  <c r="D277" i="12"/>
  <c r="K116" i="12"/>
  <c r="Q116" i="12"/>
  <c r="Q81" i="5"/>
  <c r="C81" i="5"/>
  <c r="M214" i="8"/>
  <c r="J214" i="12"/>
  <c r="I214" i="12"/>
  <c r="N263" i="9"/>
  <c r="M284" i="4"/>
  <c r="O284" i="4"/>
  <c r="C179" i="11"/>
  <c r="O207" i="5"/>
  <c r="U207" i="5"/>
  <c r="L207" i="5"/>
  <c r="R116" i="7"/>
  <c r="S116" i="7"/>
  <c r="E72" i="12"/>
  <c r="E74" i="12" s="1"/>
  <c r="N67" i="3"/>
  <c r="M193" i="3"/>
  <c r="D193" i="3"/>
  <c r="K165" i="14"/>
  <c r="D179" i="2"/>
  <c r="M179" i="2"/>
  <c r="G270" i="12"/>
  <c r="D270" i="12"/>
  <c r="T39" i="7"/>
  <c r="B39" i="7"/>
  <c r="C39" i="7"/>
  <c r="I193" i="11"/>
  <c r="F193" i="11"/>
  <c r="F53" i="9"/>
  <c r="H53" i="9"/>
  <c r="I53" i="12"/>
  <c r="B53" i="12"/>
  <c r="E49" i="12"/>
  <c r="E53" i="12" s="1"/>
  <c r="Q88" i="4"/>
  <c r="I242" i="6"/>
  <c r="U242" i="6"/>
  <c r="Q242" i="6"/>
  <c r="H151" i="8"/>
  <c r="D151" i="8"/>
  <c r="J102" i="4"/>
  <c r="U102" i="4"/>
  <c r="L60" i="12"/>
  <c r="R60" i="12"/>
  <c r="I95" i="12"/>
  <c r="E91" i="12"/>
  <c r="B95" i="12"/>
  <c r="D284" i="2"/>
  <c r="J235" i="11"/>
  <c r="D193" i="8"/>
  <c r="S193" i="8"/>
  <c r="S17" i="8" s="1"/>
  <c r="J193" i="8"/>
  <c r="O123" i="7"/>
  <c r="I249" i="11"/>
  <c r="E88" i="7"/>
  <c r="S88" i="7"/>
  <c r="B88" i="7"/>
  <c r="F88" i="14"/>
  <c r="G193" i="6"/>
  <c r="S193" i="6"/>
  <c r="G46" i="12"/>
  <c r="F46" i="12"/>
  <c r="C39" i="10"/>
  <c r="J39" i="10"/>
  <c r="F32" i="14"/>
  <c r="R207" i="4"/>
  <c r="S207" i="4"/>
  <c r="P207" i="4"/>
  <c r="D130" i="3"/>
  <c r="O130" i="3"/>
  <c r="F130" i="3"/>
  <c r="N46" i="8"/>
  <c r="C46" i="8"/>
  <c r="Q46" i="8"/>
  <c r="E268" i="12"/>
  <c r="J263" i="3"/>
  <c r="O263" i="3"/>
  <c r="D109" i="12"/>
  <c r="Q249" i="6"/>
  <c r="R249" i="6"/>
  <c r="G116" i="14"/>
  <c r="I46" i="9"/>
  <c r="U291" i="6"/>
  <c r="C291" i="6"/>
  <c r="K81" i="12"/>
  <c r="L81" i="12"/>
  <c r="Q123" i="8"/>
  <c r="J123" i="8"/>
  <c r="L123" i="8"/>
  <c r="N39" i="12"/>
  <c r="D39" i="12"/>
  <c r="C179" i="9"/>
  <c r="D186" i="13"/>
  <c r="I137" i="10"/>
  <c r="B249" i="11"/>
  <c r="E270" i="14"/>
  <c r="H270" i="14"/>
  <c r="Q256" i="6"/>
  <c r="L256" i="6"/>
  <c r="S256" i="6"/>
  <c r="B186" i="12"/>
  <c r="E182" i="12"/>
  <c r="H186" i="12"/>
  <c r="B123" i="6"/>
  <c r="H123" i="6"/>
  <c r="D123" i="6"/>
  <c r="D249" i="5"/>
  <c r="J249" i="5"/>
  <c r="G116" i="11"/>
  <c r="H46" i="11"/>
  <c r="E53" i="7"/>
  <c r="B172" i="8"/>
  <c r="T151" i="3"/>
  <c r="N221" i="6"/>
  <c r="K221" i="6"/>
  <c r="Q221" i="6"/>
  <c r="R116" i="3"/>
  <c r="E116" i="3"/>
  <c r="I109" i="12"/>
  <c r="H270" i="10"/>
  <c r="N109" i="2"/>
  <c r="F109" i="2"/>
  <c r="R53" i="3"/>
  <c r="O53" i="3"/>
  <c r="F53" i="3"/>
  <c r="E60" i="2"/>
  <c r="G60" i="2"/>
  <c r="E214" i="5"/>
  <c r="K214" i="5"/>
  <c r="F158" i="2"/>
  <c r="H158" i="2"/>
  <c r="G74" i="6"/>
  <c r="L74" i="6"/>
  <c r="I242" i="10"/>
  <c r="O221" i="5"/>
  <c r="I221" i="5"/>
  <c r="F221" i="5"/>
  <c r="M291" i="8"/>
  <c r="F291" i="8"/>
  <c r="E95" i="10"/>
  <c r="J165" i="3"/>
  <c r="G165" i="3"/>
  <c r="P165" i="3"/>
  <c r="E74" i="5"/>
  <c r="B74" i="5"/>
  <c r="O74" i="5"/>
  <c r="E207" i="10"/>
  <c r="S277" i="3"/>
  <c r="T277" i="3"/>
  <c r="F186" i="5"/>
  <c r="F17" i="5" s="1"/>
  <c r="N186" i="5"/>
  <c r="J228" i="5"/>
  <c r="O228" i="5"/>
  <c r="U228" i="5"/>
  <c r="P249" i="5"/>
  <c r="I144" i="6"/>
  <c r="F144" i="6"/>
  <c r="E144" i="10"/>
  <c r="D270" i="6"/>
  <c r="K221" i="2"/>
  <c r="M221" i="2"/>
  <c r="C270" i="9"/>
  <c r="O144" i="12"/>
  <c r="I137" i="3"/>
  <c r="H137" i="3"/>
  <c r="Q137" i="3"/>
  <c r="C46" i="5"/>
  <c r="P151" i="12"/>
  <c r="P17" i="12" s="1"/>
  <c r="G137" i="12"/>
  <c r="J249" i="14"/>
  <c r="J200" i="10"/>
  <c r="F200" i="10"/>
  <c r="B123" i="9"/>
  <c r="D123" i="9"/>
  <c r="I32" i="11"/>
  <c r="F32" i="11"/>
  <c r="O88" i="4"/>
  <c r="N88" i="4"/>
  <c r="J172" i="4"/>
  <c r="P172" i="4"/>
  <c r="C172" i="4"/>
  <c r="H81" i="6"/>
  <c r="U81" i="6"/>
  <c r="Q270" i="5"/>
  <c r="S270" i="5"/>
  <c r="P270" i="5"/>
  <c r="S95" i="7"/>
  <c r="D95" i="7"/>
  <c r="F74" i="11"/>
  <c r="E74" i="11"/>
  <c r="S235" i="8"/>
  <c r="I235" i="8"/>
  <c r="H235" i="8"/>
  <c r="I235" i="2"/>
  <c r="L25" i="2"/>
  <c r="H25" i="2"/>
  <c r="B109" i="3"/>
  <c r="H109" i="3"/>
  <c r="B158" i="10"/>
  <c r="U270" i="7"/>
  <c r="F270" i="7"/>
  <c r="K284" i="7"/>
  <c r="B284" i="7"/>
  <c r="O284" i="7"/>
  <c r="F144" i="2"/>
  <c r="I144" i="2"/>
  <c r="K137" i="14"/>
  <c r="J291" i="5"/>
  <c r="H291" i="5"/>
  <c r="J200" i="7"/>
  <c r="I200" i="7"/>
  <c r="R200" i="7"/>
  <c r="B200" i="14"/>
  <c r="B18" i="14" s="1"/>
  <c r="M242" i="4"/>
  <c r="D242" i="4"/>
  <c r="L95" i="3"/>
  <c r="R95" i="3"/>
  <c r="S95" i="3"/>
  <c r="G277" i="2"/>
  <c r="B277" i="2"/>
  <c r="N179" i="4"/>
  <c r="B179" i="4"/>
  <c r="Q179" i="4"/>
  <c r="F249" i="10"/>
  <c r="C109" i="7"/>
  <c r="I109" i="7"/>
  <c r="G109" i="7"/>
  <c r="D95" i="13"/>
  <c r="O144" i="8"/>
  <c r="U144" i="8"/>
  <c r="S144" i="8"/>
  <c r="C284" i="8"/>
  <c r="P284" i="8"/>
  <c r="D284" i="8"/>
  <c r="F165" i="2"/>
  <c r="Q200" i="12"/>
  <c r="H200" i="12"/>
  <c r="R284" i="12"/>
  <c r="L284" i="12"/>
  <c r="S172" i="4"/>
  <c r="T67" i="5"/>
  <c r="U67" i="5"/>
  <c r="L67" i="5"/>
  <c r="E123" i="2"/>
  <c r="N123" i="2"/>
  <c r="J25" i="14"/>
  <c r="U32" i="6"/>
  <c r="K228" i="6"/>
  <c r="B228" i="6"/>
  <c r="K158" i="3"/>
  <c r="P158" i="3"/>
  <c r="F158" i="3"/>
  <c r="D179" i="12"/>
  <c r="F179" i="12"/>
  <c r="E165" i="13"/>
  <c r="F46" i="14"/>
  <c r="H165" i="11"/>
  <c r="L165" i="11"/>
  <c r="F130" i="12"/>
  <c r="D130" i="12"/>
  <c r="E228" i="10"/>
  <c r="C207" i="9"/>
  <c r="F207" i="9"/>
  <c r="G17" i="8" l="1"/>
  <c r="D17" i="7"/>
  <c r="Q17" i="7"/>
  <c r="E151" i="12"/>
  <c r="U17" i="5"/>
  <c r="T17" i="5"/>
  <c r="B17" i="5"/>
  <c r="J18" i="10"/>
  <c r="P18" i="6"/>
  <c r="E17" i="7"/>
  <c r="Q18" i="7"/>
  <c r="U17" i="7"/>
  <c r="J18" i="12"/>
  <c r="E214" i="12"/>
  <c r="D17" i="5"/>
  <c r="B18" i="6"/>
  <c r="F17" i="6"/>
  <c r="I17" i="14"/>
  <c r="E17" i="10"/>
  <c r="J17" i="14"/>
  <c r="C17" i="8"/>
  <c r="I17" i="5"/>
  <c r="K17" i="4"/>
  <c r="G17" i="10"/>
  <c r="H17" i="5"/>
  <c r="B16" i="13"/>
  <c r="O17" i="5"/>
  <c r="O18" i="6"/>
  <c r="F18" i="14"/>
  <c r="R17" i="4"/>
  <c r="G18" i="3"/>
  <c r="H17" i="2"/>
  <c r="E17" i="4"/>
  <c r="C17" i="12"/>
  <c r="H16" i="2"/>
  <c r="I18" i="7"/>
  <c r="K17" i="14"/>
  <c r="K18" i="3"/>
  <c r="K17" i="11"/>
  <c r="N17" i="9"/>
  <c r="K17" i="9"/>
  <c r="B18" i="3"/>
  <c r="G17" i="11"/>
  <c r="N17" i="4"/>
  <c r="P17" i="8"/>
  <c r="H18" i="11"/>
  <c r="E17" i="9"/>
  <c r="J16" i="8"/>
  <c r="C18" i="9"/>
  <c r="G17" i="3"/>
  <c r="E95" i="12"/>
  <c r="D16" i="8"/>
  <c r="U17" i="4"/>
  <c r="G16" i="5"/>
  <c r="I18" i="14"/>
  <c r="L17" i="6"/>
  <c r="J18" i="2"/>
  <c r="R18" i="5"/>
  <c r="N17" i="5"/>
  <c r="M18" i="5"/>
  <c r="B18" i="13"/>
  <c r="K18" i="8"/>
  <c r="F16" i="8"/>
  <c r="L18" i="14"/>
  <c r="D17" i="4"/>
  <c r="D16" i="3"/>
  <c r="M17" i="5"/>
  <c r="J17" i="11"/>
  <c r="K18" i="9"/>
  <c r="G18" i="5"/>
  <c r="K16" i="11"/>
  <c r="C18" i="8"/>
  <c r="J18" i="9"/>
  <c r="M17" i="14"/>
  <c r="P18" i="3"/>
  <c r="O17" i="7"/>
  <c r="E16" i="8"/>
  <c r="G18" i="8"/>
  <c r="D16" i="9"/>
  <c r="H16" i="5"/>
  <c r="N18" i="8"/>
  <c r="F17" i="4"/>
  <c r="I18" i="8"/>
  <c r="C16" i="8"/>
  <c r="E16" i="3"/>
  <c r="U16" i="5"/>
  <c r="S16" i="8"/>
  <c r="I17" i="7"/>
  <c r="G16" i="3"/>
  <c r="I17" i="3"/>
  <c r="S16" i="3"/>
  <c r="P16" i="5"/>
  <c r="E123" i="12"/>
  <c r="D17" i="14"/>
  <c r="L18" i="9"/>
  <c r="G16" i="8"/>
  <c r="I18" i="5"/>
  <c r="B17" i="11"/>
  <c r="G17" i="2"/>
  <c r="D18" i="9"/>
  <c r="L16" i="9"/>
  <c r="V16" i="8"/>
  <c r="G17" i="5"/>
  <c r="O16" i="5"/>
  <c r="U18" i="8"/>
  <c r="H18" i="12"/>
  <c r="Q18" i="12"/>
  <c r="R18" i="7"/>
  <c r="F18" i="10"/>
  <c r="I18" i="6"/>
  <c r="L18" i="5"/>
  <c r="K17" i="5"/>
  <c r="O16" i="8"/>
  <c r="D18" i="10"/>
  <c r="R16" i="3"/>
  <c r="H18" i="3"/>
  <c r="C18" i="5"/>
  <c r="J17" i="7"/>
  <c r="E18" i="5"/>
  <c r="H16" i="8"/>
  <c r="T18" i="3"/>
  <c r="E16" i="5"/>
  <c r="M16" i="3"/>
  <c r="R17" i="5"/>
  <c r="O17" i="4"/>
  <c r="T16" i="5"/>
  <c r="O18" i="8"/>
  <c r="D18" i="8"/>
  <c r="K18" i="6"/>
  <c r="U18" i="5"/>
  <c r="M18" i="8"/>
  <c r="J18" i="11"/>
  <c r="B16" i="3"/>
  <c r="N17" i="6"/>
  <c r="I16" i="8"/>
  <c r="S17" i="4"/>
  <c r="O16" i="7"/>
  <c r="D18" i="3"/>
  <c r="J16" i="6"/>
  <c r="K16" i="4"/>
  <c r="C18" i="13"/>
  <c r="G17" i="14"/>
  <c r="D18" i="5"/>
  <c r="P16" i="12"/>
  <c r="S17" i="7"/>
  <c r="B16" i="8"/>
  <c r="F18" i="6"/>
  <c r="P17" i="5"/>
  <c r="O17" i="2"/>
  <c r="V18" i="8"/>
  <c r="K18" i="14"/>
  <c r="I16" i="2"/>
  <c r="H16" i="3"/>
  <c r="R17" i="6"/>
  <c r="N16" i="3"/>
  <c r="S18" i="3"/>
  <c r="J18" i="14"/>
  <c r="E263" i="12"/>
  <c r="D16" i="5"/>
  <c r="D15" i="5" s="1"/>
  <c r="L18" i="8"/>
  <c r="N16" i="5"/>
  <c r="E17" i="13"/>
  <c r="B16" i="7"/>
  <c r="K18" i="5"/>
  <c r="P16" i="8"/>
  <c r="U18" i="6"/>
  <c r="F18" i="3"/>
  <c r="U18" i="3"/>
  <c r="H17" i="14"/>
  <c r="Q18" i="5"/>
  <c r="K16" i="8"/>
  <c r="H18" i="6"/>
  <c r="L18" i="3"/>
  <c r="F18" i="9"/>
  <c r="B16" i="2"/>
  <c r="E18" i="3"/>
  <c r="B17" i="2"/>
  <c r="C18" i="14"/>
  <c r="T17" i="7"/>
  <c r="E16" i="2"/>
  <c r="S18" i="5"/>
  <c r="F18" i="5"/>
  <c r="K16" i="9"/>
  <c r="K15" i="9" s="1"/>
  <c r="Q16" i="8"/>
  <c r="P16" i="3"/>
  <c r="J18" i="3"/>
  <c r="H17" i="4"/>
  <c r="J18" i="8"/>
  <c r="R18" i="8"/>
  <c r="D18" i="6"/>
  <c r="B18" i="5"/>
  <c r="L18" i="6"/>
  <c r="N18" i="3"/>
  <c r="C17" i="5"/>
  <c r="Q18" i="3"/>
  <c r="T18" i="8"/>
  <c r="S18" i="8"/>
  <c r="D18" i="13"/>
  <c r="K16" i="3"/>
  <c r="P18" i="8"/>
  <c r="J17" i="3"/>
  <c r="M16" i="8"/>
  <c r="J16" i="3"/>
  <c r="I18" i="3"/>
  <c r="T18" i="5"/>
  <c r="U16" i="8"/>
  <c r="G18" i="6"/>
  <c r="E18" i="6"/>
  <c r="C16" i="3"/>
  <c r="E18" i="8"/>
  <c r="T17" i="3"/>
  <c r="K16" i="6"/>
  <c r="N18" i="5"/>
  <c r="F17" i="2"/>
  <c r="M16" i="2"/>
  <c r="R16" i="8"/>
  <c r="L17" i="9"/>
  <c r="E18" i="13"/>
  <c r="M18" i="3"/>
  <c r="C17" i="4"/>
  <c r="S18" i="6"/>
  <c r="L16" i="3"/>
  <c r="B18" i="12"/>
  <c r="Q17" i="4"/>
  <c r="L17" i="4"/>
  <c r="L16" i="8"/>
  <c r="C18" i="3"/>
  <c r="T18" i="6"/>
  <c r="Q18" i="8"/>
  <c r="E17" i="5"/>
  <c r="B18" i="8"/>
  <c r="Q16" i="3"/>
  <c r="D17" i="10"/>
  <c r="P18" i="5"/>
  <c r="P15" i="5" s="1"/>
  <c r="T16" i="8"/>
  <c r="T16" i="3"/>
  <c r="M17" i="4"/>
  <c r="M18" i="14"/>
  <c r="J16" i="2"/>
  <c r="M17" i="7"/>
  <c r="E172" i="12"/>
  <c r="B17" i="4"/>
  <c r="N16" i="8"/>
  <c r="J18" i="5"/>
  <c r="J17" i="12"/>
  <c r="L17" i="11"/>
  <c r="F18" i="8"/>
  <c r="U16" i="3"/>
  <c r="H18" i="8"/>
  <c r="T17" i="4"/>
  <c r="J17" i="10"/>
  <c r="F17" i="11"/>
  <c r="G16" i="4"/>
  <c r="S16" i="6"/>
  <c r="E17" i="6"/>
  <c r="U18" i="7"/>
  <c r="I17" i="6"/>
  <c r="H18" i="7"/>
  <c r="B17" i="13"/>
  <c r="B15" i="13" s="1"/>
  <c r="E291" i="12"/>
  <c r="H18" i="4"/>
  <c r="N16" i="7"/>
  <c r="K16" i="12"/>
  <c r="E16" i="4"/>
  <c r="E18" i="9"/>
  <c r="M18" i="9"/>
  <c r="V17" i="8"/>
  <c r="E17" i="2"/>
  <c r="S17" i="6"/>
  <c r="I16" i="11"/>
  <c r="F18" i="11"/>
  <c r="D16" i="2"/>
  <c r="E17" i="3"/>
  <c r="F16" i="10"/>
  <c r="C17" i="13"/>
  <c r="C17" i="9"/>
  <c r="C16" i="6"/>
  <c r="K16" i="7"/>
  <c r="E16" i="11"/>
  <c r="H17" i="7"/>
  <c r="R16" i="4"/>
  <c r="Q16" i="6"/>
  <c r="G18" i="12"/>
  <c r="B17" i="12"/>
  <c r="E109" i="12"/>
  <c r="D16" i="4"/>
  <c r="O17" i="6"/>
  <c r="C17" i="3"/>
  <c r="O17" i="12"/>
  <c r="Q17" i="8"/>
  <c r="K17" i="10"/>
  <c r="I18" i="4"/>
  <c r="H18" i="2"/>
  <c r="G17" i="6"/>
  <c r="I17" i="8"/>
  <c r="I15" i="8" s="1"/>
  <c r="Q16" i="12"/>
  <c r="N16" i="4"/>
  <c r="G18" i="11"/>
  <c r="E67" i="12"/>
  <c r="N17" i="12"/>
  <c r="E256" i="12"/>
  <c r="B16" i="5"/>
  <c r="B15" i="5" s="1"/>
  <c r="E228" i="12"/>
  <c r="O18" i="2"/>
  <c r="E235" i="12"/>
  <c r="Q16" i="5"/>
  <c r="I16" i="5"/>
  <c r="R18" i="3"/>
  <c r="B17" i="6"/>
  <c r="Q18" i="6"/>
  <c r="J18" i="7"/>
  <c r="T18" i="7"/>
  <c r="N16" i="2"/>
  <c r="B18" i="10"/>
  <c r="M17" i="3"/>
  <c r="M15" i="3" s="1"/>
  <c r="Q16" i="4"/>
  <c r="J17" i="8"/>
  <c r="N18" i="4"/>
  <c r="M17" i="6"/>
  <c r="R18" i="12"/>
  <c r="B18" i="7"/>
  <c r="N17" i="3"/>
  <c r="J18" i="6"/>
  <c r="H17" i="10"/>
  <c r="E207" i="12"/>
  <c r="D17" i="9"/>
  <c r="D15" i="9" s="1"/>
  <c r="F18" i="2"/>
  <c r="C17" i="11"/>
  <c r="H17" i="12"/>
  <c r="O17" i="8"/>
  <c r="E186" i="12"/>
  <c r="E81" i="12"/>
  <c r="C18" i="12"/>
  <c r="P16" i="2"/>
  <c r="R17" i="3"/>
  <c r="C17" i="6"/>
  <c r="U16" i="4"/>
  <c r="O16" i="6"/>
  <c r="I17" i="12"/>
  <c r="J16" i="11"/>
  <c r="J15" i="11" s="1"/>
  <c r="D16" i="12"/>
  <c r="C16" i="10"/>
  <c r="B17" i="9"/>
  <c r="K17" i="7"/>
  <c r="L16" i="6"/>
  <c r="D17" i="6"/>
  <c r="D16" i="14"/>
  <c r="R17" i="12"/>
  <c r="R18" i="6"/>
  <c r="P16" i="4"/>
  <c r="C16" i="13"/>
  <c r="C15" i="13" s="1"/>
  <c r="J16" i="9"/>
  <c r="I16" i="7"/>
  <c r="S16" i="5"/>
  <c r="S15" i="5" s="1"/>
  <c r="J16" i="7"/>
  <c r="B16" i="9"/>
  <c r="H16" i="6"/>
  <c r="P17" i="3"/>
  <c r="B16" i="12"/>
  <c r="E102" i="12"/>
  <c r="B16" i="4"/>
  <c r="K18" i="4"/>
  <c r="I18" i="12"/>
  <c r="S18" i="7"/>
  <c r="T18" i="4"/>
  <c r="B17" i="10"/>
  <c r="P18" i="4"/>
  <c r="B18" i="4"/>
  <c r="D18" i="2"/>
  <c r="B18" i="9"/>
  <c r="C16" i="14"/>
  <c r="C15" i="14" s="1"/>
  <c r="Q17" i="12"/>
  <c r="F17" i="8"/>
  <c r="F15" i="8" s="1"/>
  <c r="L18" i="7"/>
  <c r="I16" i="4"/>
  <c r="H18" i="5"/>
  <c r="O16" i="2"/>
  <c r="B17" i="8"/>
  <c r="J16" i="12"/>
  <c r="J15" i="12" s="1"/>
  <c r="E17" i="11"/>
  <c r="M18" i="2"/>
  <c r="B16" i="6"/>
  <c r="S17" i="3"/>
  <c r="S15" i="3" s="1"/>
  <c r="E60" i="12"/>
  <c r="F16" i="12"/>
  <c r="B16" i="10"/>
  <c r="F17" i="7"/>
  <c r="H17" i="11"/>
  <c r="F16" i="6"/>
  <c r="F15" i="6" s="1"/>
  <c r="U17" i="6"/>
  <c r="D17" i="12"/>
  <c r="E165" i="12"/>
  <c r="C16" i="7"/>
  <c r="D17" i="2"/>
  <c r="M18" i="12"/>
  <c r="J18" i="4"/>
  <c r="R16" i="6"/>
  <c r="F18" i="12"/>
  <c r="I16" i="12"/>
  <c r="I16" i="10"/>
  <c r="J17" i="4"/>
  <c r="S16" i="4"/>
  <c r="Q17" i="6"/>
  <c r="M16" i="14"/>
  <c r="D18" i="14"/>
  <c r="D18" i="11"/>
  <c r="U18" i="4"/>
  <c r="M17" i="2"/>
  <c r="E16" i="7"/>
  <c r="H18" i="9"/>
  <c r="E242" i="12"/>
  <c r="L17" i="8"/>
  <c r="M18" i="4"/>
  <c r="B18" i="2"/>
  <c r="I17" i="11"/>
  <c r="N18" i="9"/>
  <c r="H16" i="12"/>
  <c r="F17" i="10"/>
  <c r="R18" i="4"/>
  <c r="E16" i="6"/>
  <c r="C17" i="10"/>
  <c r="H18" i="14"/>
  <c r="C17" i="7"/>
  <c r="I16" i="6"/>
  <c r="M18" i="7"/>
  <c r="P16" i="7"/>
  <c r="I16" i="14"/>
  <c r="I15" i="14" s="1"/>
  <c r="H16" i="7"/>
  <c r="M16" i="5"/>
  <c r="M15" i="5" s="1"/>
  <c r="M16" i="7"/>
  <c r="G16" i="7"/>
  <c r="J17" i="2"/>
  <c r="J15" i="2" s="1"/>
  <c r="T16" i="6"/>
  <c r="M16" i="9"/>
  <c r="O16" i="12"/>
  <c r="D17" i="8"/>
  <c r="L16" i="12"/>
  <c r="S16" i="7"/>
  <c r="H17" i="8"/>
  <c r="T16" i="4"/>
  <c r="E18" i="11"/>
  <c r="Q18" i="4"/>
  <c r="P16" i="6"/>
  <c r="E221" i="12"/>
  <c r="U17" i="3"/>
  <c r="N18" i="2"/>
  <c r="N17" i="8"/>
  <c r="N15" i="8" s="1"/>
  <c r="G16" i="12"/>
  <c r="F16" i="4"/>
  <c r="H18" i="10"/>
  <c r="F16" i="2"/>
  <c r="K18" i="10"/>
  <c r="R17" i="8"/>
  <c r="L17" i="5"/>
  <c r="F16" i="11"/>
  <c r="K18" i="12"/>
  <c r="J17" i="6"/>
  <c r="D16" i="10"/>
  <c r="F18" i="4"/>
  <c r="J17" i="9"/>
  <c r="G18" i="2"/>
  <c r="T17" i="8"/>
  <c r="T15" i="8" s="1"/>
  <c r="E16" i="13"/>
  <c r="L18" i="4"/>
  <c r="G18" i="14"/>
  <c r="K17" i="8"/>
  <c r="G17" i="7"/>
  <c r="H16" i="4"/>
  <c r="B16" i="11"/>
  <c r="D18" i="7"/>
  <c r="G16" i="2"/>
  <c r="M17" i="8"/>
  <c r="G18" i="10"/>
  <c r="B17" i="3"/>
  <c r="B15" i="3" s="1"/>
  <c r="E277" i="12"/>
  <c r="T17" i="6"/>
  <c r="E18" i="4"/>
  <c r="C16" i="5"/>
  <c r="U16" i="7"/>
  <c r="N16" i="9"/>
  <c r="E116" i="12"/>
  <c r="G16" i="9"/>
  <c r="E88" i="12"/>
  <c r="K17" i="2"/>
  <c r="C16" i="9"/>
  <c r="M17" i="12"/>
  <c r="G18" i="9"/>
  <c r="I16" i="9"/>
  <c r="J16" i="5"/>
  <c r="J15" i="5" s="1"/>
  <c r="H17" i="9"/>
  <c r="P18" i="2"/>
  <c r="N17" i="2"/>
  <c r="F15" i="10"/>
  <c r="K15" i="4"/>
  <c r="L16" i="2"/>
  <c r="I17" i="9"/>
  <c r="G16" i="6"/>
  <c r="P17" i="6"/>
  <c r="N18" i="7"/>
  <c r="E18" i="10"/>
  <c r="D17" i="3"/>
  <c r="J16" i="14"/>
  <c r="J15" i="14" s="1"/>
  <c r="L16" i="4"/>
  <c r="B18" i="11"/>
  <c r="C18" i="2"/>
  <c r="L17" i="12"/>
  <c r="D17" i="13"/>
  <c r="C18" i="6"/>
  <c r="L18" i="2"/>
  <c r="D16" i="6"/>
  <c r="D15" i="6" s="1"/>
  <c r="U17" i="8"/>
  <c r="C16" i="12"/>
  <c r="F16" i="7"/>
  <c r="L18" i="11"/>
  <c r="O18" i="7"/>
  <c r="O15" i="7" s="1"/>
  <c r="E17" i="8"/>
  <c r="E16" i="10"/>
  <c r="E270" i="12"/>
  <c r="N16" i="6"/>
  <c r="L16" i="7"/>
  <c r="P18" i="12"/>
  <c r="F17" i="3"/>
  <c r="L18" i="12"/>
  <c r="C16" i="11"/>
  <c r="H17" i="3"/>
  <c r="H15" i="3" s="1"/>
  <c r="M16" i="12"/>
  <c r="N17" i="7"/>
  <c r="K18" i="11"/>
  <c r="K15" i="11" s="1"/>
  <c r="S18" i="4"/>
  <c r="T16" i="7"/>
  <c r="H16" i="14"/>
  <c r="I18" i="10"/>
  <c r="B17" i="7"/>
  <c r="B16" i="14"/>
  <c r="B15" i="14" s="1"/>
  <c r="Q17" i="3"/>
  <c r="C18" i="4"/>
  <c r="F17" i="9"/>
  <c r="K16" i="2"/>
  <c r="L17" i="3"/>
  <c r="C16" i="4"/>
  <c r="D16" i="13"/>
  <c r="C18" i="7"/>
  <c r="D17" i="11"/>
  <c r="D18" i="12"/>
  <c r="E18" i="7"/>
  <c r="O16" i="4"/>
  <c r="L16" i="11"/>
  <c r="K18" i="7"/>
  <c r="K17" i="6"/>
  <c r="K15" i="6" s="1"/>
  <c r="J16" i="10"/>
  <c r="D18" i="4"/>
  <c r="E16" i="9"/>
  <c r="E15" i="9" s="1"/>
  <c r="F16" i="3"/>
  <c r="R16" i="7"/>
  <c r="R15" i="7" s="1"/>
  <c r="I17" i="2"/>
  <c r="F16" i="5"/>
  <c r="F15" i="5" s="1"/>
  <c r="F16" i="9"/>
  <c r="O16" i="3"/>
  <c r="E158" i="12"/>
  <c r="H16" i="9"/>
  <c r="I16" i="3"/>
  <c r="K16" i="5"/>
  <c r="M17" i="9"/>
  <c r="E18" i="2"/>
  <c r="E15" i="2" s="1"/>
  <c r="L17" i="2"/>
  <c r="G16" i="10"/>
  <c r="F16" i="14"/>
  <c r="F15" i="14" s="1"/>
  <c r="M16" i="4"/>
  <c r="I18" i="2"/>
  <c r="P17" i="2"/>
  <c r="Q16" i="7"/>
  <c r="Q15" i="7" s="1"/>
  <c r="K17" i="12"/>
  <c r="G17" i="9"/>
  <c r="U16" i="6"/>
  <c r="U15" i="6" s="1"/>
  <c r="F17" i="12"/>
  <c r="E46" i="12"/>
  <c r="G16" i="11"/>
  <c r="G15" i="11" s="1"/>
  <c r="K16" i="14"/>
  <c r="K15" i="14" s="1"/>
  <c r="E130" i="12"/>
  <c r="O18" i="12"/>
  <c r="P18" i="7"/>
  <c r="N18" i="6"/>
  <c r="K17" i="3"/>
  <c r="R16" i="12"/>
  <c r="G16" i="14"/>
  <c r="M16" i="6"/>
  <c r="M15" i="6" s="1"/>
  <c r="H17" i="6"/>
  <c r="E18" i="14"/>
  <c r="C18" i="10"/>
  <c r="I18" i="11"/>
  <c r="N16" i="12"/>
  <c r="P17" i="7"/>
  <c r="E16" i="14"/>
  <c r="I17" i="10"/>
  <c r="H16" i="10"/>
  <c r="E200" i="12"/>
  <c r="E32" i="12"/>
  <c r="H16" i="11"/>
  <c r="H15" i="11" s="1"/>
  <c r="I18" i="9"/>
  <c r="D16" i="11"/>
  <c r="K16" i="10"/>
  <c r="C18" i="11"/>
  <c r="L16" i="14"/>
  <c r="G18" i="7"/>
  <c r="C16" i="2"/>
  <c r="J16" i="4"/>
  <c r="G18" i="4"/>
  <c r="O18" i="5"/>
  <c r="C17" i="2"/>
  <c r="D16" i="7"/>
  <c r="N18" i="12"/>
  <c r="O17" i="3"/>
  <c r="F18" i="7"/>
  <c r="O18" i="4"/>
  <c r="K18" i="2"/>
  <c r="O18" i="3"/>
  <c r="P17" i="4"/>
  <c r="G17" i="12"/>
  <c r="L16" i="5"/>
  <c r="E193" i="12"/>
  <c r="E137" i="12"/>
  <c r="E144" i="12"/>
  <c r="R16" i="5"/>
  <c r="R15" i="5" s="1"/>
  <c r="J15" i="10" l="1"/>
  <c r="G15" i="5"/>
  <c r="T15" i="7"/>
  <c r="R15" i="8"/>
  <c r="L15" i="14"/>
  <c r="L15" i="3"/>
  <c r="F15" i="2"/>
  <c r="T15" i="5"/>
  <c r="K15" i="5"/>
  <c r="V15" i="8"/>
  <c r="J15" i="8"/>
  <c r="H15" i="2"/>
  <c r="G15" i="14"/>
  <c r="P15" i="12"/>
  <c r="G15" i="6"/>
  <c r="I15" i="7"/>
  <c r="L15" i="6"/>
  <c r="O15" i="5"/>
  <c r="R15" i="12"/>
  <c r="N15" i="9"/>
  <c r="I15" i="6"/>
  <c r="H15" i="5"/>
  <c r="E15" i="3"/>
  <c r="U15" i="5"/>
  <c r="U15" i="3"/>
  <c r="D15" i="8"/>
  <c r="K15" i="3"/>
  <c r="Q15" i="3"/>
  <c r="U15" i="8"/>
  <c r="L15" i="9"/>
  <c r="G15" i="3"/>
  <c r="J15" i="7"/>
  <c r="D15" i="7"/>
  <c r="L15" i="5"/>
  <c r="M15" i="4"/>
  <c r="H15" i="9"/>
  <c r="L15" i="7"/>
  <c r="E15" i="6"/>
  <c r="G15" i="8"/>
  <c r="O15" i="8"/>
  <c r="I15" i="5"/>
  <c r="F15" i="11"/>
  <c r="H15" i="8"/>
  <c r="I15" i="4"/>
  <c r="B15" i="12"/>
  <c r="B15" i="2"/>
  <c r="P15" i="3"/>
  <c r="C15" i="9"/>
  <c r="D15" i="14"/>
  <c r="N15" i="6"/>
  <c r="L15" i="4"/>
  <c r="K15" i="8"/>
  <c r="O15" i="4"/>
  <c r="N15" i="3"/>
  <c r="J15" i="3"/>
  <c r="E15" i="5"/>
  <c r="M15" i="2"/>
  <c r="Q15" i="8"/>
  <c r="M15" i="7"/>
  <c r="C15" i="3"/>
  <c r="J15" i="4"/>
  <c r="B15" i="7"/>
  <c r="F15" i="9"/>
  <c r="C15" i="4"/>
  <c r="N15" i="2"/>
  <c r="T15" i="3"/>
  <c r="C15" i="8"/>
  <c r="I15" i="2"/>
  <c r="K15" i="10"/>
  <c r="E15" i="14"/>
  <c r="I15" i="3"/>
  <c r="F15" i="3"/>
  <c r="D15" i="10"/>
  <c r="S15" i="4"/>
  <c r="B15" i="10"/>
  <c r="B15" i="8"/>
  <c r="O15" i="6"/>
  <c r="N15" i="5"/>
  <c r="J15" i="6"/>
  <c r="F15" i="4"/>
  <c r="H15" i="12"/>
  <c r="U15" i="4"/>
  <c r="L15" i="2"/>
  <c r="M15" i="8"/>
  <c r="G15" i="12"/>
  <c r="T15" i="4"/>
  <c r="I15" i="10"/>
  <c r="Q15" i="5"/>
  <c r="S15" i="8"/>
  <c r="N15" i="12"/>
  <c r="E15" i="13"/>
  <c r="N15" i="4"/>
  <c r="E16" i="12"/>
  <c r="D15" i="13"/>
  <c r="D15" i="3"/>
  <c r="C15" i="5"/>
  <c r="B15" i="6"/>
  <c r="Q15" i="12"/>
  <c r="D15" i="2"/>
  <c r="E15" i="4"/>
  <c r="P15" i="8"/>
  <c r="E18" i="12"/>
  <c r="E15" i="8"/>
  <c r="R15" i="6"/>
  <c r="L15" i="11"/>
  <c r="L15" i="8"/>
  <c r="M15" i="14"/>
  <c r="F15" i="7"/>
  <c r="G15" i="9"/>
  <c r="Q15" i="4"/>
  <c r="M15" i="9"/>
  <c r="H15" i="6"/>
  <c r="D15" i="12"/>
  <c r="C15" i="12"/>
  <c r="Q15" i="6"/>
  <c r="D15" i="11"/>
  <c r="T15" i="6"/>
  <c r="E15" i="7"/>
  <c r="S15" i="7"/>
  <c r="B15" i="9"/>
  <c r="R15" i="4"/>
  <c r="G15" i="10"/>
  <c r="O15" i="3"/>
  <c r="M15" i="12"/>
  <c r="U15" i="7"/>
  <c r="G15" i="7"/>
  <c r="I15" i="12"/>
  <c r="E15" i="11"/>
  <c r="P15" i="7"/>
  <c r="H15" i="14"/>
  <c r="C15" i="7"/>
  <c r="F15" i="12"/>
  <c r="O15" i="2"/>
  <c r="B15" i="4"/>
  <c r="D15" i="4"/>
  <c r="K15" i="7"/>
  <c r="I15" i="11"/>
  <c r="N15" i="7"/>
  <c r="S15" i="6"/>
  <c r="C15" i="2"/>
  <c r="E17" i="12"/>
  <c r="K15" i="12"/>
  <c r="C15" i="11"/>
  <c r="E15" i="10"/>
  <c r="B15" i="11"/>
  <c r="G15" i="2"/>
  <c r="L15" i="12"/>
  <c r="J15" i="9"/>
  <c r="C15" i="6"/>
  <c r="H15" i="4"/>
  <c r="G15" i="4"/>
  <c r="H15" i="10"/>
  <c r="H15" i="7"/>
  <c r="R15" i="3"/>
  <c r="I15" i="9"/>
  <c r="K15" i="2"/>
  <c r="P15" i="6"/>
  <c r="O15" i="12"/>
  <c r="P15" i="4"/>
  <c r="C15" i="10"/>
  <c r="P15" i="2"/>
  <c r="E15" i="12" l="1"/>
</calcChain>
</file>

<file path=xl/sharedStrings.xml><?xml version="1.0" encoding="utf-8"?>
<sst xmlns="http://schemas.openxmlformats.org/spreadsheetml/2006/main" count="4193" uniqueCount="207">
  <si>
    <t>Nevada Healthcare Quarterly Reports</t>
  </si>
  <si>
    <t>Section A: Revenue and Expenses</t>
  </si>
  <si>
    <t>A01: Revenue and Expenses Totals</t>
  </si>
  <si>
    <t>A02: Inpatient Operating Revenue</t>
  </si>
  <si>
    <t>A03: Outpatient Operating Revenue</t>
  </si>
  <si>
    <t>A04: Long Term Care Operating Revenue</t>
  </si>
  <si>
    <t>A05: Clinic Operating Revenue</t>
  </si>
  <si>
    <t>A06: Sub-Acute Operating Revenue</t>
  </si>
  <si>
    <t>A07: Operating Expenses</t>
  </si>
  <si>
    <t>A08: Non-Operating Revenue and Expenses</t>
  </si>
  <si>
    <t>Section B: Assets and Liabilities</t>
  </si>
  <si>
    <t>B01: Assets and Liabilities Totals</t>
  </si>
  <si>
    <t>B02: Current Assets</t>
  </si>
  <si>
    <t>B03: Property, Facilities, and Equipment Assets</t>
  </si>
  <si>
    <t>B04: Intangible and Other Assets</t>
  </si>
  <si>
    <t>B05: Liabilities</t>
  </si>
  <si>
    <t>Revenue and Expenses Totals</t>
  </si>
  <si>
    <t>Patient Operating Revenue</t>
  </si>
  <si>
    <t>Non-Operating Rev &amp; Exp</t>
  </si>
  <si>
    <t>Facility / Quarter</t>
  </si>
  <si>
    <t>Inpatient Operating Revenue</t>
  </si>
  <si>
    <t>Outpatient Operating Revenue</t>
  </si>
  <si>
    <t>LTC Operating Revenue</t>
  </si>
  <si>
    <t>Clinic Operating Revenue</t>
  </si>
  <si>
    <t>Sub-Acute Operating Revenue</t>
  </si>
  <si>
    <t>Misc Patient Operating Revenue</t>
  </si>
  <si>
    <t>Other Operating Total</t>
  </si>
  <si>
    <t>Total Patient Operating Revenue</t>
  </si>
  <si>
    <t>Other Non-Patient Operating Revenue</t>
  </si>
  <si>
    <t>Total Operating Revenue</t>
  </si>
  <si>
    <t>Total Operating Expenses</t>
  </si>
  <si>
    <t>Net Operating Income</t>
  </si>
  <si>
    <t>Non-Operating Revenue</t>
  </si>
  <si>
    <t>Non-Operating Expenses</t>
  </si>
  <si>
    <t>Net Income (Loss)</t>
  </si>
  <si>
    <t>Total</t>
  </si>
  <si>
    <t>Inpatient Billed Charges</t>
  </si>
  <si>
    <t>Inpatient Deductions</t>
  </si>
  <si>
    <t>Other Government</t>
  </si>
  <si>
    <t>Private Pay</t>
  </si>
  <si>
    <t>Charity Care</t>
  </si>
  <si>
    <t>Uninsured Discount</t>
  </si>
  <si>
    <t>Bad Debt</t>
  </si>
  <si>
    <t>Other Contractual Adjustments</t>
  </si>
  <si>
    <t>Outpatient Billed Charges</t>
  </si>
  <si>
    <t>Outpatient Deductions</t>
  </si>
  <si>
    <t>Acute Long Term Care Operating Revenue</t>
  </si>
  <si>
    <t>LTC Billed Charges</t>
  </si>
  <si>
    <t>LTC Deductions</t>
  </si>
  <si>
    <t>Clinic Billed Charges</t>
  </si>
  <si>
    <t>Clinic Deductions</t>
  </si>
  <si>
    <t>Sub-Acute Long Term Care Operating Revenue</t>
  </si>
  <si>
    <t>Sub-Acute Billed Charges</t>
  </si>
  <si>
    <t>Sub-Acute Deductions</t>
  </si>
  <si>
    <t>Operating Expenses</t>
  </si>
  <si>
    <t>Salaries, Wages &amp; Contract Labor</t>
  </si>
  <si>
    <t>Benefits</t>
  </si>
  <si>
    <t>Depreciation and Amortization</t>
  </si>
  <si>
    <t>Home Office Allocation</t>
  </si>
  <si>
    <t>Insurance - General</t>
  </si>
  <si>
    <t>Insurance - Malpractice</t>
  </si>
  <si>
    <t>Interest Expense</t>
  </si>
  <si>
    <t>Marketing and Advertising</t>
  </si>
  <si>
    <t>Medical Professional Fees</t>
  </si>
  <si>
    <t>Other Professional Fees</t>
  </si>
  <si>
    <t>Medical Supplies</t>
  </si>
  <si>
    <t>General Supplies</t>
  </si>
  <si>
    <t>Purchased Services - Medical</t>
  </si>
  <si>
    <t>Purchased Services - Non Medical</t>
  </si>
  <si>
    <t>Rental and Lease Expense</t>
  </si>
  <si>
    <t>Repairs and Maintenance</t>
  </si>
  <si>
    <t>Taxes, Licenses, and Permits</t>
  </si>
  <si>
    <t>Hospital Tax Payments/Transfers</t>
  </si>
  <si>
    <t>Utilities</t>
  </si>
  <si>
    <t>Other Operating Expenses</t>
  </si>
  <si>
    <t>Non-Operating Revenue And Expenses</t>
  </si>
  <si>
    <t>MOB and Other Rentals</t>
  </si>
  <si>
    <t>Interest / Investment Income</t>
  </si>
  <si>
    <t>Joint Venture &amp; Minority Interest</t>
  </si>
  <si>
    <t>Gain on Sale of Assets</t>
  </si>
  <si>
    <t>Other Non-Operating Revenue</t>
  </si>
  <si>
    <t>Unrestricted gifts, bequests, endowment</t>
  </si>
  <si>
    <t>Interest &amp; Investment Loss</t>
  </si>
  <si>
    <t>Loss on Sale of Capital Assets</t>
  </si>
  <si>
    <t>Other Non-Operating Expenses</t>
  </si>
  <si>
    <t>Assets and Liabilities Totals</t>
  </si>
  <si>
    <t>Total Assets</t>
  </si>
  <si>
    <t>Liabilities and Fund Balance</t>
  </si>
  <si>
    <t>Current Assets</t>
  </si>
  <si>
    <t>Property, Facilities, and Equipment</t>
  </si>
  <si>
    <t>Intangible Assets</t>
  </si>
  <si>
    <t>Other Property</t>
  </si>
  <si>
    <t>Current Liabilities</t>
  </si>
  <si>
    <t xml:space="preserve">Long Term Liabilities	</t>
  </si>
  <si>
    <t>Total Liabilities</t>
  </si>
  <si>
    <t>Equity Fund Balance</t>
  </si>
  <si>
    <t>Total Liabilities and Fund Balance</t>
  </si>
  <si>
    <t>Patients' Accounts Receivable</t>
  </si>
  <si>
    <t>Cash</t>
  </si>
  <si>
    <t>Marketable Securities</t>
  </si>
  <si>
    <t>Inventory</t>
  </si>
  <si>
    <t>Prepaid Expenses</t>
  </si>
  <si>
    <t>Due From Affiliated Organizations</t>
  </si>
  <si>
    <t>Other Current Assets</t>
  </si>
  <si>
    <t>Gross Accounts Receivable (A)</t>
  </si>
  <si>
    <t>(All Allowances) (B)</t>
  </si>
  <si>
    <t>Net Receivables (A - B)</t>
  </si>
  <si>
    <t>Total Current Assets</t>
  </si>
  <si>
    <t>Property</t>
  </si>
  <si>
    <t>Land Improvements</t>
  </si>
  <si>
    <t>Building</t>
  </si>
  <si>
    <t>Equipment</t>
  </si>
  <si>
    <t>Leasehold Improvements</t>
  </si>
  <si>
    <t>Land</t>
  </si>
  <si>
    <t>Construction in Progress</t>
  </si>
  <si>
    <t>Land Improvements (K)</t>
  </si>
  <si>
    <t>Accumulated Depreciation (L)</t>
  </si>
  <si>
    <t>Net Landhold Improvements (K - L)</t>
  </si>
  <si>
    <t>Building (C)</t>
  </si>
  <si>
    <t>Accumulated Depreciation (D)</t>
  </si>
  <si>
    <t>Net Building (C - D)</t>
  </si>
  <si>
    <t>Equipment (E)</t>
  </si>
  <si>
    <t>Accumulated Depreciation (F))</t>
  </si>
  <si>
    <t>Net Equipment (E - F)</t>
  </si>
  <si>
    <t>Leasehold Improvements (G)</t>
  </si>
  <si>
    <t>Accumulated Depreciation (H)</t>
  </si>
  <si>
    <t>Net Leashold Improvements (G - H)</t>
  </si>
  <si>
    <t>Total Property, Facilities, Equipment</t>
  </si>
  <si>
    <t>Intangible and Other Assets</t>
  </si>
  <si>
    <t>Intangible Assets (I)</t>
  </si>
  <si>
    <t>Accumulated Amortization (J)</t>
  </si>
  <si>
    <t>Net Intangible  Assets (I-J)</t>
  </si>
  <si>
    <t>Other Assets</t>
  </si>
  <si>
    <t>Liabilities</t>
  </si>
  <si>
    <t>Long Term Liabilities</t>
  </si>
  <si>
    <t>Total Liabilities And Equity Fund Balance</t>
  </si>
  <si>
    <t>Accounts Payable</t>
  </si>
  <si>
    <t>Accrued Liabilities</t>
  </si>
  <si>
    <t>Current Portion of Long Term Debt</t>
  </si>
  <si>
    <t>Due to Affiliated Organization</t>
  </si>
  <si>
    <t>Other Current Liabilities</t>
  </si>
  <si>
    <t>Total Current Liabilities</t>
  </si>
  <si>
    <t>Long Term Debt</t>
  </si>
  <si>
    <t>Other Long Term Liabilities</t>
  </si>
  <si>
    <t>Total Long Term Liabilities</t>
  </si>
  <si>
    <t>Total Liabilities And Fund Balance</t>
  </si>
  <si>
    <t xml:space="preserve">     Clark County Total</t>
  </si>
  <si>
    <t xml:space="preserve">     Washoe/Carson City Counties Total</t>
  </si>
  <si>
    <t xml:space="preserve">     Rural Counties Total</t>
  </si>
  <si>
    <t>A facility has 30 days after the quarter ends to submit data. The quarter will be marked as delinquent until the data has been submitted.</t>
  </si>
  <si>
    <t>Property, Facilities, and Equipment Assets</t>
  </si>
  <si>
    <t>Medicaid FFS</t>
  </si>
  <si>
    <t>Medicaid MCO</t>
  </si>
  <si>
    <t>Medicare FFS</t>
  </si>
  <si>
    <t>Medicare MCO</t>
  </si>
  <si>
    <t>Commericial Insurance (Health, Auto, Home)</t>
  </si>
  <si>
    <t>This set of financial reports present information about acute care hospitals. The reports include revenue and expenses related to inpatient, outpatient, long-term care, clinic, and sub-acute operations as well as assets and liabilities.</t>
  </si>
  <si>
    <t>Facility Total</t>
  </si>
  <si>
    <t>Nevada State Total</t>
  </si>
  <si>
    <t>This information was gathered and reported as part of a contractual agreement between the Department of Health and Human Services and Comagine Health under the authority granted in Section 449.450-449.530 and 439A.270 of the Nevada Revised Statutes.</t>
  </si>
  <si>
    <t>Clark - Centennial Hills Hospital Medical Center (280)</t>
  </si>
  <si>
    <t>Clark - Dignity Health - St. Rose Dominican Blue Diamond, LLC (435)</t>
  </si>
  <si>
    <t>Clark - Dignity Health - St. Rose Dominican Craig Ranch, LLC (434)</t>
  </si>
  <si>
    <t>Clark - Dignity Health - St. Rose Dominican Sahara, LLC (459)</t>
  </si>
  <si>
    <t>Clark - Dignity Health - St. Rose Dominican West Flamingo, LLC (432)</t>
  </si>
  <si>
    <t>Clark - Henderson Hospital (388)</t>
  </si>
  <si>
    <t>Clark - MountainView Hospital (33)</t>
  </si>
  <si>
    <t>Clark - North Vista Hospital (30)</t>
  </si>
  <si>
    <t>Clark - Southern Hills Hospital and Medical Center (237)</t>
  </si>
  <si>
    <t>Clark - Spring Valley Hospital Medical Center (41)</t>
  </si>
  <si>
    <t>Clark - St. Rose Dominican Hospitals - Rose de Lima Campus (38)</t>
  </si>
  <si>
    <t>Clark - St. Rose Dominican Hospitals - San Martin Campus (269)</t>
  </si>
  <si>
    <t>Clark - St. Rose Dominican Hospitals - Siena Campus (39)</t>
  </si>
  <si>
    <t>Clark - Summerlin Hospital Medical Center (42)</t>
  </si>
  <si>
    <t>Clark - University Medical Center of Southern Nevada (96)</t>
  </si>
  <si>
    <t>Clark - Sunrise Hospital and Medical Center (95)</t>
  </si>
  <si>
    <t>Clark - Valley Hospital Medical Center (97)</t>
  </si>
  <si>
    <t>Washoe/Carson City - Carson Tahoe Regional Medical Center (25)</t>
  </si>
  <si>
    <t>Washoe/Carson City - Ioannis A  Lougaris VA Medical Center (118)</t>
  </si>
  <si>
    <t>Washoe/Carson City - Northern Nevada Medical Center (35)</t>
  </si>
  <si>
    <t>Washoe/Carson City - Northern Nevada Sierra Medical Center (589)</t>
  </si>
  <si>
    <t>Washoe/Carson City - Renown Regional Medical Center (98)</t>
  </si>
  <si>
    <t>Washoe/Carson City - Renown South Meadows Medical Center (186)</t>
  </si>
  <si>
    <t>Washoe/Carson City - Saint Mary's Regional Medical Center (94)</t>
  </si>
  <si>
    <t>Rural - Banner Churchill Community Hospital (26)</t>
  </si>
  <si>
    <t>Rural - Battle Mountain General Hospital (23)</t>
  </si>
  <si>
    <t>Rural - Boulder City Hospital (24)</t>
  </si>
  <si>
    <t>Rural - Carson Valley Medical Center (235)</t>
  </si>
  <si>
    <t>Rural - Desert View Hospital (286)</t>
  </si>
  <si>
    <t>Rural - Grover C Dils Medical Center (27)</t>
  </si>
  <si>
    <t>Rural - Humboldt General Hospital (28)</t>
  </si>
  <si>
    <t>Rural - Incline Village Community Hospital (29)</t>
  </si>
  <si>
    <t>Rural - Mesa View Regional Hospital (31)</t>
  </si>
  <si>
    <t>Rural - Mount Grant General Hospital (32)</t>
  </si>
  <si>
    <t>Rural - Northeastern Nevada Regional Hospital (34)</t>
  </si>
  <si>
    <t>Rural - Pershing General Hospital (37)</t>
  </si>
  <si>
    <t>Rural - South Lyon Medical Center (40)</t>
  </si>
  <si>
    <t>Rural - William Bee Ririe Hospital (43)</t>
  </si>
  <si>
    <t>Acute Hospitals Financial Reports: First Quarter 2023 - Fourth Quarter 2023</t>
  </si>
  <si>
    <t>First Quarter 2023</t>
  </si>
  <si>
    <t>Second Quarter 2023</t>
  </si>
  <si>
    <t>Third Quarter 2023</t>
  </si>
  <si>
    <t>Fourth Quarter 2023</t>
  </si>
  <si>
    <t>Clark - Desert Springs Hospital Medical Center (93) CLOSED March 11, 2023</t>
  </si>
  <si>
    <t>Produced on August 8, 2024</t>
  </si>
  <si>
    <t>Includes data submitted through August 6, 2024</t>
  </si>
  <si>
    <t>Delinquent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</si>
</sst>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18" x14ac:knownFonts="1">
    <font>
      <sz val="11"/>
      <color rgb="FF000000"/>
      <name val="Calibri"/>
    </font>
    <font>
      <b/>
      <sz val="11"/>
      <color rgb="FF000000"/>
      <name val="Arial"/>
      <family val="2"/>
    </font>
    <font>
      <sz val="11"/>
      <color rgb="FF000000"/>
      <name val="Calibri"/>
      <family val="2"/>
    </font>
    <font>
      <sz val="11"/>
      <color rgb="FF000000"/>
      <name val="Arial"/>
      <family val="2"/>
    </font>
    <font>
      <b/>
      <sz val="14"/>
      <color rgb="FF2F5496"/>
      <name val="Arial"/>
      <family val="2"/>
    </font>
    <font>
      <sz val="14"/>
      <color rgb="FF2F5496"/>
      <name val="Calibri"/>
      <family val="2"/>
    </font>
    <font>
      <sz val="11"/>
      <color rgb="FF2F5496"/>
      <name val="Calibri"/>
      <family val="2"/>
    </font>
    <font>
      <b/>
      <sz val="11"/>
      <color rgb="FF2F5496"/>
      <name val="Arial"/>
      <family val="2"/>
    </font>
    <font>
      <b/>
      <sz val="11"/>
      <color theme="0"/>
      <name val="Arial"/>
      <family val="2"/>
    </font>
    <font>
      <sz val="11"/>
      <color theme="0"/>
      <name val="Calibri"/>
      <family val="2"/>
    </font>
    <font>
      <b/>
      <sz val="11"/>
      <color rgb="FFC00000"/>
      <name val="Arial"/>
      <family val="2"/>
    </font>
    <font>
      <b/>
      <i/>
      <sz val="10"/>
      <color rgb="FF2F5496"/>
      <name val="Arial"/>
      <family val="2"/>
    </font>
    <font>
      <i/>
      <sz val="10"/>
      <color rgb="FF000000"/>
      <name val="Arial"/>
      <family val="2"/>
    </font>
    <font>
      <sz val="11"/>
      <color rgb="FF525252"/>
      <name val="Arial"/>
      <family val="2"/>
    </font>
    <font>
      <i/>
      <sz val="11"/>
      <color rgb="FF000000"/>
      <name val="Arial"/>
      <family val="2"/>
    </font>
    <font>
      <b/>
      <sz val="12"/>
      <color rgb="FF2F5496"/>
      <name val="Arial"/>
      <family val="2"/>
    </font>
    <font>
      <i/>
      <sz val="10"/>
      <color rgb="FF2F5496"/>
      <name val="Arial"/>
      <family val="2"/>
    </font>
    <font>
      <sz val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2D617D"/>
        <bgColor rgb="FF000000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2" fillId="0" borderId="0" xfId="0" applyFont="1"/>
    <xf numFmtId="0" fontId="4" fillId="0" borderId="0" xfId="0" applyFont="1" applyAlignment="1">
      <alignment horizontal="left" vertical="center"/>
    </xf>
    <xf numFmtId="0" fontId="6" fillId="0" borderId="0" xfId="0" applyFont="1"/>
    <xf numFmtId="8" fontId="8" fillId="2" borderId="1" xfId="0" applyNumberFormat="1" applyFont="1" applyFill="1" applyBorder="1" applyAlignment="1">
      <alignment horizontal="center" vertical="center" wrapText="1"/>
    </xf>
    <xf numFmtId="8" fontId="1" fillId="0" borderId="2" xfId="0" applyNumberFormat="1" applyFont="1" applyBorder="1" applyAlignment="1">
      <alignment horizontal="right"/>
    </xf>
    <xf numFmtId="8" fontId="3" fillId="0" borderId="2" xfId="0" applyNumberFormat="1" applyFont="1" applyBorder="1" applyAlignment="1">
      <alignment horizontal="right"/>
    </xf>
    <xf numFmtId="8" fontId="1" fillId="0" borderId="4" xfId="0" applyNumberFormat="1" applyFont="1" applyBorder="1" applyAlignment="1">
      <alignment horizontal="right"/>
    </xf>
    <xf numFmtId="8" fontId="3" fillId="0" borderId="4" xfId="0" applyNumberFormat="1" applyFont="1" applyBorder="1" applyAlignment="1">
      <alignment horizontal="right"/>
    </xf>
    <xf numFmtId="8" fontId="1" fillId="0" borderId="5" xfId="0" applyNumberFormat="1" applyFont="1" applyBorder="1" applyAlignment="1">
      <alignment horizontal="right"/>
    </xf>
    <xf numFmtId="8" fontId="8" fillId="2" borderId="8" xfId="0" applyNumberFormat="1" applyFont="1" applyFill="1" applyBorder="1" applyAlignment="1">
      <alignment horizontal="center" vertical="center" wrapText="1"/>
    </xf>
    <xf numFmtId="8" fontId="8" fillId="2" borderId="9" xfId="0" applyNumberFormat="1" applyFont="1" applyFill="1" applyBorder="1" applyAlignment="1">
      <alignment horizontal="center" vertical="center" wrapText="1"/>
    </xf>
    <xf numFmtId="8" fontId="1" fillId="0" borderId="10" xfId="0" applyNumberFormat="1" applyFont="1" applyBorder="1" applyAlignment="1">
      <alignment horizontal="right"/>
    </xf>
    <xf numFmtId="8" fontId="1" fillId="0" borderId="11" xfId="0" applyNumberFormat="1" applyFont="1" applyBorder="1" applyAlignment="1">
      <alignment horizontal="right"/>
    </xf>
    <xf numFmtId="8" fontId="3" fillId="0" borderId="10" xfId="0" applyNumberFormat="1" applyFont="1" applyBorder="1" applyAlignment="1">
      <alignment horizontal="right"/>
    </xf>
    <xf numFmtId="8" fontId="3" fillId="0" borderId="11" xfId="0" applyNumberFormat="1" applyFont="1" applyBorder="1" applyAlignment="1">
      <alignment horizontal="right"/>
    </xf>
    <xf numFmtId="8" fontId="1" fillId="0" borderId="12" xfId="0" applyNumberFormat="1" applyFont="1" applyBorder="1" applyAlignment="1">
      <alignment horizontal="right"/>
    </xf>
    <xf numFmtId="8" fontId="1" fillId="0" borderId="13" xfId="0" applyNumberFormat="1" applyFont="1" applyBorder="1" applyAlignment="1">
      <alignment horizontal="right"/>
    </xf>
    <xf numFmtId="8" fontId="1" fillId="0" borderId="17" xfId="0" applyNumberFormat="1" applyFont="1" applyBorder="1" applyAlignment="1">
      <alignment horizontal="right"/>
    </xf>
    <xf numFmtId="8" fontId="3" fillId="0" borderId="17" xfId="0" applyNumberFormat="1" applyFont="1" applyBorder="1" applyAlignment="1">
      <alignment horizontal="right"/>
    </xf>
    <xf numFmtId="8" fontId="1" fillId="0" borderId="18" xfId="0" applyNumberFormat="1" applyFont="1" applyBorder="1" applyAlignment="1">
      <alignment horizontal="right"/>
    </xf>
    <xf numFmtId="8" fontId="1" fillId="0" borderId="21" xfId="0" applyNumberFormat="1" applyFont="1" applyBorder="1" applyAlignment="1">
      <alignment horizontal="right"/>
    </xf>
    <xf numFmtId="0" fontId="1" fillId="0" borderId="4" xfId="0" applyFont="1" applyBorder="1" applyAlignment="1">
      <alignment horizontal="left" vertical="center"/>
    </xf>
    <xf numFmtId="0" fontId="1" fillId="0" borderId="4" xfId="0" quotePrefix="1" applyFont="1" applyBorder="1" applyAlignment="1">
      <alignment horizontal="left" vertical="center"/>
    </xf>
    <xf numFmtId="0" fontId="2" fillId="0" borderId="4" xfId="0" applyFont="1" applyBorder="1"/>
    <xf numFmtId="0" fontId="3" fillId="0" borderId="4" xfId="0" applyFont="1" applyBorder="1" applyAlignment="1">
      <alignment horizontal="right"/>
    </xf>
    <xf numFmtId="0" fontId="1" fillId="0" borderId="5" xfId="0" applyFont="1" applyBorder="1" applyAlignment="1">
      <alignment horizontal="left" vertical="center"/>
    </xf>
    <xf numFmtId="8" fontId="10" fillId="0" borderId="2" xfId="0" applyNumberFormat="1" applyFont="1" applyBorder="1" applyAlignment="1">
      <alignment horizontal="right"/>
    </xf>
    <xf numFmtId="0" fontId="11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8" fontId="8" fillId="2" borderId="22" xfId="0" applyNumberFormat="1" applyFont="1" applyFill="1" applyBorder="1" applyAlignment="1">
      <alignment horizontal="center" vertical="center" wrapText="1"/>
    </xf>
    <xf numFmtId="8" fontId="8" fillId="2" borderId="26" xfId="0" applyNumberFormat="1" applyFont="1" applyFill="1" applyBorder="1" applyAlignment="1">
      <alignment horizontal="center" vertical="center" wrapText="1"/>
    </xf>
    <xf numFmtId="8" fontId="8" fillId="2" borderId="27" xfId="0" applyNumberFormat="1" applyFont="1" applyFill="1" applyBorder="1" applyAlignment="1">
      <alignment horizontal="center" vertical="center" wrapText="1"/>
    </xf>
    <xf numFmtId="8" fontId="2" fillId="0" borderId="10" xfId="0" applyNumberFormat="1" applyFont="1" applyBorder="1" applyAlignment="1">
      <alignment horizontal="right"/>
    </xf>
    <xf numFmtId="8" fontId="2" fillId="0" borderId="2" xfId="0" applyNumberFormat="1" applyFont="1" applyBorder="1" applyAlignment="1">
      <alignment horizontal="right"/>
    </xf>
    <xf numFmtId="8" fontId="2" fillId="0" borderId="11" xfId="0" applyNumberFormat="1" applyFont="1" applyBorder="1" applyAlignment="1">
      <alignment horizontal="right"/>
    </xf>
    <xf numFmtId="8" fontId="2" fillId="0" borderId="4" xfId="0" applyNumberFormat="1" applyFont="1" applyBorder="1" applyAlignment="1">
      <alignment horizontal="right"/>
    </xf>
    <xf numFmtId="0" fontId="12" fillId="0" borderId="0" xfId="0" applyFont="1" applyAlignment="1">
      <alignment horizontal="left"/>
    </xf>
    <xf numFmtId="0" fontId="13" fillId="0" borderId="0" xfId="0" applyFont="1"/>
    <xf numFmtId="0" fontId="14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15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horizontal="left" vertical="center"/>
    </xf>
    <xf numFmtId="8" fontId="2" fillId="0" borderId="0" xfId="0" applyNumberFormat="1" applyFont="1" applyAlignment="1">
      <alignment horizontal="right"/>
    </xf>
    <xf numFmtId="8" fontId="6" fillId="0" borderId="0" xfId="0" applyNumberFormat="1" applyFont="1" applyAlignment="1">
      <alignment horizontal="right"/>
    </xf>
    <xf numFmtId="8" fontId="2" fillId="0" borderId="17" xfId="0" applyNumberFormat="1" applyFont="1" applyBorder="1" applyAlignment="1">
      <alignment horizontal="right"/>
    </xf>
    <xf numFmtId="8" fontId="5" fillId="0" borderId="0" xfId="0" applyNumberFormat="1" applyFont="1" applyAlignment="1">
      <alignment horizontal="right"/>
    </xf>
    <xf numFmtId="0" fontId="2" fillId="0" borderId="0" xfId="0" applyFont="1" applyAlignment="1">
      <alignment horizontal="center"/>
    </xf>
    <xf numFmtId="8" fontId="8" fillId="2" borderId="3" xfId="0" applyNumberFormat="1" applyFont="1" applyFill="1" applyBorder="1" applyAlignment="1">
      <alignment horizontal="center" vertical="center" wrapText="1"/>
    </xf>
    <xf numFmtId="8" fontId="8" fillId="2" borderId="4" xfId="0" applyNumberFormat="1" applyFont="1" applyFill="1" applyBorder="1" applyAlignment="1">
      <alignment horizontal="center" vertical="center" wrapText="1"/>
    </xf>
    <xf numFmtId="8" fontId="8" fillId="2" borderId="6" xfId="0" applyNumberFormat="1" applyFont="1" applyFill="1" applyBorder="1" applyAlignment="1">
      <alignment horizontal="center" vertical="center" wrapText="1"/>
    </xf>
    <xf numFmtId="8" fontId="9" fillId="2" borderId="20" xfId="0" applyNumberFormat="1" applyFont="1" applyFill="1" applyBorder="1" applyAlignment="1">
      <alignment horizontal="center"/>
    </xf>
    <xf numFmtId="8" fontId="9" fillId="2" borderId="7" xfId="0" applyNumberFormat="1" applyFont="1" applyFill="1" applyBorder="1" applyAlignment="1">
      <alignment horizontal="center"/>
    </xf>
    <xf numFmtId="0" fontId="8" fillId="2" borderId="14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8" fontId="8" fillId="2" borderId="19" xfId="0" applyNumberFormat="1" applyFont="1" applyFill="1" applyBorder="1" applyAlignment="1">
      <alignment horizontal="center" vertical="center" wrapText="1"/>
    </xf>
    <xf numFmtId="8" fontId="8" fillId="2" borderId="16" xfId="0" applyNumberFormat="1" applyFont="1" applyFill="1" applyBorder="1" applyAlignment="1">
      <alignment horizontal="center" vertical="center" wrapText="1"/>
    </xf>
    <xf numFmtId="8" fontId="8" fillId="2" borderId="14" xfId="0" applyNumberFormat="1" applyFont="1" applyFill="1" applyBorder="1" applyAlignment="1">
      <alignment horizontal="center" vertical="center" wrapText="1"/>
    </xf>
    <xf numFmtId="8" fontId="8" fillId="2" borderId="15" xfId="0" applyNumberFormat="1" applyFont="1" applyFill="1" applyBorder="1" applyAlignment="1">
      <alignment horizontal="center" vertical="center" wrapText="1"/>
    </xf>
    <xf numFmtId="8" fontId="9" fillId="2" borderId="24" xfId="0" applyNumberFormat="1" applyFont="1" applyFill="1" applyBorder="1" applyAlignment="1">
      <alignment horizontal="center"/>
    </xf>
    <xf numFmtId="8" fontId="9" fillId="2" borderId="25" xfId="0" applyNumberFormat="1" applyFont="1" applyFill="1" applyBorder="1" applyAlignment="1">
      <alignment horizontal="center"/>
    </xf>
    <xf numFmtId="8" fontId="8" fillId="2" borderId="28" xfId="0" applyNumberFormat="1" applyFont="1" applyFill="1" applyBorder="1" applyAlignment="1">
      <alignment horizontal="center" vertical="center" wrapText="1"/>
    </xf>
    <xf numFmtId="8" fontId="8" fillId="2" borderId="29" xfId="0" applyNumberFormat="1" applyFont="1" applyFill="1" applyBorder="1" applyAlignment="1">
      <alignment horizontal="center" vertical="center" wrapText="1"/>
    </xf>
    <xf numFmtId="0" fontId="8" fillId="2" borderId="30" xfId="0" applyFont="1" applyFill="1" applyBorder="1" applyAlignment="1">
      <alignment horizontal="center" vertical="center" wrapText="1"/>
    </xf>
    <xf numFmtId="8" fontId="8" fillId="2" borderId="5" xfId="0" applyNumberFormat="1" applyFont="1" applyFill="1" applyBorder="1" applyAlignment="1">
      <alignment horizontal="center" vertical="center" wrapText="1"/>
    </xf>
    <xf numFmtId="8" fontId="8" fillId="2" borderId="23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26">
    <dxf>
      <font>
        <color rgb="FFC00000"/>
      </font>
    </dxf>
    <dxf>
      <font>
        <b/>
        <i val="0"/>
        <color rgb="FFC00000"/>
      </font>
    </dxf>
    <dxf>
      <font>
        <color rgb="FFC00000"/>
      </font>
    </dxf>
    <dxf>
      <font>
        <b/>
        <i val="0"/>
        <color rgb="FFC00000"/>
      </font>
    </dxf>
    <dxf>
      <font>
        <color rgb="FFC00000"/>
      </font>
    </dxf>
    <dxf>
      <font>
        <b/>
        <i val="0"/>
        <color rgb="FFC00000"/>
      </font>
    </dxf>
    <dxf>
      <font>
        <color rgb="FFC00000"/>
      </font>
    </dxf>
    <dxf>
      <font>
        <b/>
        <i val="0"/>
        <color rgb="FFC00000"/>
      </font>
    </dxf>
    <dxf>
      <font>
        <color rgb="FFC00000"/>
      </font>
    </dxf>
    <dxf>
      <font>
        <b/>
        <i val="0"/>
        <color rgb="FFC00000"/>
      </font>
    </dxf>
    <dxf>
      <font>
        <color rgb="FFC00000"/>
      </font>
    </dxf>
    <dxf>
      <font>
        <b/>
        <i val="0"/>
        <color rgb="FFC00000"/>
      </font>
    </dxf>
    <dxf>
      <font>
        <color rgb="FFC00000"/>
      </font>
    </dxf>
    <dxf>
      <font>
        <b/>
        <i val="0"/>
        <color rgb="FFC00000"/>
      </font>
    </dxf>
    <dxf>
      <font>
        <color rgb="FFC00000"/>
      </font>
    </dxf>
    <dxf>
      <font>
        <b/>
        <i val="0"/>
        <color rgb="FFC00000"/>
      </font>
    </dxf>
    <dxf>
      <font>
        <color rgb="FFC00000"/>
      </font>
    </dxf>
    <dxf>
      <font>
        <b/>
        <i val="0"/>
        <color rgb="FFC00000"/>
      </font>
    </dxf>
    <dxf>
      <font>
        <color rgb="FFC00000"/>
      </font>
    </dxf>
    <dxf>
      <font>
        <b/>
        <i val="0"/>
        <color rgb="FFC00000"/>
      </font>
    </dxf>
    <dxf>
      <font>
        <color rgb="FFC00000"/>
      </font>
    </dxf>
    <dxf>
      <font>
        <b/>
        <i val="0"/>
        <color rgb="FFC00000"/>
      </font>
    </dxf>
    <dxf>
      <font>
        <color rgb="FFC00000"/>
      </font>
    </dxf>
    <dxf>
      <font>
        <b/>
        <i val="0"/>
        <color rgb="FFC00000"/>
      </font>
    </dxf>
    <dxf>
      <font>
        <color rgb="FFC00000"/>
      </font>
    </dxf>
    <dxf>
      <font>
        <b/>
        <i val="0"/>
        <color rgb="FFC00000"/>
      </font>
    </dxf>
  </dxfs>
  <tableStyles count="0" defaultTableStyle="TableStyleMedium9"/>
  <colors>
    <mruColors>
      <color rgb="FFC00000"/>
      <color rgb="FF2D617D"/>
      <color rgb="FF2F54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4942857</xdr:colOff>
      <xdr:row>4</xdr:row>
      <xdr:rowOff>57048</xdr:rowOff>
    </xdr:to>
    <xdr:pic>
      <xdr:nvPicPr>
        <xdr:cNvPr id="2" name="Picture 1" descr="Comagine Health, NVDHHS and NV Seal">
          <a:extLst>
            <a:ext uri="{FF2B5EF4-FFF2-40B4-BE49-F238E27FC236}">
              <a16:creationId xmlns:a16="http://schemas.microsoft.com/office/drawing/2014/main" id="{63D65FE5-9279-482B-B24B-3E7F7F1038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942857" cy="819048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961407</xdr:colOff>
      <xdr:row>4</xdr:row>
      <xdr:rowOff>57048</xdr:rowOff>
    </xdr:to>
    <xdr:pic>
      <xdr:nvPicPr>
        <xdr:cNvPr id="2" name="Picture 1" descr="Comagine Health, NVDHHS and NV Seal">
          <a:extLst>
            <a:ext uri="{FF2B5EF4-FFF2-40B4-BE49-F238E27FC236}">
              <a16:creationId xmlns:a16="http://schemas.microsoft.com/office/drawing/2014/main" id="{46D89B42-0B8C-416D-A534-816A3E81FD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942857" cy="819048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961407</xdr:colOff>
      <xdr:row>4</xdr:row>
      <xdr:rowOff>57048</xdr:rowOff>
    </xdr:to>
    <xdr:pic>
      <xdr:nvPicPr>
        <xdr:cNvPr id="2" name="Picture 1" descr="Comagine Health, NVDHHS and NV Seal">
          <a:extLst>
            <a:ext uri="{FF2B5EF4-FFF2-40B4-BE49-F238E27FC236}">
              <a16:creationId xmlns:a16="http://schemas.microsoft.com/office/drawing/2014/main" id="{764BCC9F-1FB9-48DB-BF2D-9DBF8BB947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942857" cy="819048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961407</xdr:colOff>
      <xdr:row>4</xdr:row>
      <xdr:rowOff>57048</xdr:rowOff>
    </xdr:to>
    <xdr:pic>
      <xdr:nvPicPr>
        <xdr:cNvPr id="2" name="Picture 1" descr="Comagine Health, NVDHHS and NV Seal">
          <a:extLst>
            <a:ext uri="{FF2B5EF4-FFF2-40B4-BE49-F238E27FC236}">
              <a16:creationId xmlns:a16="http://schemas.microsoft.com/office/drawing/2014/main" id="{8AEE3D99-E142-44A9-91ED-5C7C29DEF4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942857" cy="819048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961407</xdr:colOff>
      <xdr:row>4</xdr:row>
      <xdr:rowOff>57048</xdr:rowOff>
    </xdr:to>
    <xdr:pic>
      <xdr:nvPicPr>
        <xdr:cNvPr id="2" name="Picture 1" descr="Comagine Health, NVDHHS and NV Seal">
          <a:extLst>
            <a:ext uri="{FF2B5EF4-FFF2-40B4-BE49-F238E27FC236}">
              <a16:creationId xmlns:a16="http://schemas.microsoft.com/office/drawing/2014/main" id="{51FAD614-E975-46DF-9AA6-8545170FAE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942857" cy="819048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961407</xdr:colOff>
      <xdr:row>4</xdr:row>
      <xdr:rowOff>57048</xdr:rowOff>
    </xdr:to>
    <xdr:pic>
      <xdr:nvPicPr>
        <xdr:cNvPr id="2" name="Picture 1" descr="Comagine Health, NVDHHS and NV Seal">
          <a:extLst>
            <a:ext uri="{FF2B5EF4-FFF2-40B4-BE49-F238E27FC236}">
              <a16:creationId xmlns:a16="http://schemas.microsoft.com/office/drawing/2014/main" id="{BFCBA2FF-41DA-48A6-82E5-CE30BABC61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942857" cy="81904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961407</xdr:colOff>
      <xdr:row>4</xdr:row>
      <xdr:rowOff>57048</xdr:rowOff>
    </xdr:to>
    <xdr:pic>
      <xdr:nvPicPr>
        <xdr:cNvPr id="3" name="Picture 2" descr="Comagine Health, NVDHHS and NV Seal">
          <a:extLst>
            <a:ext uri="{FF2B5EF4-FFF2-40B4-BE49-F238E27FC236}">
              <a16:creationId xmlns:a16="http://schemas.microsoft.com/office/drawing/2014/main" id="{665A01E4-A2E5-EC82-7980-339154297F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942857" cy="81904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961407</xdr:colOff>
      <xdr:row>4</xdr:row>
      <xdr:rowOff>57048</xdr:rowOff>
    </xdr:to>
    <xdr:pic>
      <xdr:nvPicPr>
        <xdr:cNvPr id="2" name="Picture 1" descr="Comagine Health, NVDHHS and NV Seal">
          <a:extLst>
            <a:ext uri="{FF2B5EF4-FFF2-40B4-BE49-F238E27FC236}">
              <a16:creationId xmlns:a16="http://schemas.microsoft.com/office/drawing/2014/main" id="{473AF106-EDB4-4260-A739-A850C4F058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942857" cy="81904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961407</xdr:colOff>
      <xdr:row>4</xdr:row>
      <xdr:rowOff>57048</xdr:rowOff>
    </xdr:to>
    <xdr:pic>
      <xdr:nvPicPr>
        <xdr:cNvPr id="2" name="Picture 1" descr="Comagine Health, NVDHHS and NV Seal">
          <a:extLst>
            <a:ext uri="{FF2B5EF4-FFF2-40B4-BE49-F238E27FC236}">
              <a16:creationId xmlns:a16="http://schemas.microsoft.com/office/drawing/2014/main" id="{7AA59887-D82C-4FD7-A0DD-09C8290FF3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942857" cy="81904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961407</xdr:colOff>
      <xdr:row>4</xdr:row>
      <xdr:rowOff>57048</xdr:rowOff>
    </xdr:to>
    <xdr:pic>
      <xdr:nvPicPr>
        <xdr:cNvPr id="2" name="Picture 1" descr="Comagine Health, NVDHHS and NV Seal">
          <a:extLst>
            <a:ext uri="{FF2B5EF4-FFF2-40B4-BE49-F238E27FC236}">
              <a16:creationId xmlns:a16="http://schemas.microsoft.com/office/drawing/2014/main" id="{3678368E-FE97-46A5-B33C-11AC0FB24A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942857" cy="81904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961407</xdr:colOff>
      <xdr:row>4</xdr:row>
      <xdr:rowOff>57048</xdr:rowOff>
    </xdr:to>
    <xdr:pic>
      <xdr:nvPicPr>
        <xdr:cNvPr id="2" name="Picture 1" descr="Comagine Health, NVDHHS and NV Seal">
          <a:extLst>
            <a:ext uri="{FF2B5EF4-FFF2-40B4-BE49-F238E27FC236}">
              <a16:creationId xmlns:a16="http://schemas.microsoft.com/office/drawing/2014/main" id="{1FDD6DF9-A230-44DD-844A-09EDFC9DF6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942857" cy="819048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961407</xdr:colOff>
      <xdr:row>4</xdr:row>
      <xdr:rowOff>57048</xdr:rowOff>
    </xdr:to>
    <xdr:pic>
      <xdr:nvPicPr>
        <xdr:cNvPr id="2" name="Picture 1" descr="Comagine Health, NVDHHS and NV Seal">
          <a:extLst>
            <a:ext uri="{FF2B5EF4-FFF2-40B4-BE49-F238E27FC236}">
              <a16:creationId xmlns:a16="http://schemas.microsoft.com/office/drawing/2014/main" id="{0849FAEA-1F64-45FB-98DF-F6AD91E146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942857" cy="819048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961407</xdr:colOff>
      <xdr:row>4</xdr:row>
      <xdr:rowOff>57048</xdr:rowOff>
    </xdr:to>
    <xdr:pic>
      <xdr:nvPicPr>
        <xdr:cNvPr id="2" name="Picture 1" descr="Comagine Health, NVDHHS and NV Seal">
          <a:extLst>
            <a:ext uri="{FF2B5EF4-FFF2-40B4-BE49-F238E27FC236}">
              <a16:creationId xmlns:a16="http://schemas.microsoft.com/office/drawing/2014/main" id="{C620A839-F5C2-4784-9635-A393DA0860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942857" cy="819048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961407</xdr:colOff>
      <xdr:row>4</xdr:row>
      <xdr:rowOff>57048</xdr:rowOff>
    </xdr:to>
    <xdr:pic>
      <xdr:nvPicPr>
        <xdr:cNvPr id="2" name="Picture 1" descr="Comagine Health, NVDHHS and NV Seal">
          <a:extLst>
            <a:ext uri="{FF2B5EF4-FFF2-40B4-BE49-F238E27FC236}">
              <a16:creationId xmlns:a16="http://schemas.microsoft.com/office/drawing/2014/main" id="{ABBD3A3B-5BB2-4DCA-818E-D210D406CF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942857" cy="8190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7:A31"/>
  <sheetViews>
    <sheetView showGridLines="0" tabSelected="1" workbookViewId="0"/>
  </sheetViews>
  <sheetFormatPr defaultRowHeight="15" x14ac:dyDescent="0.25"/>
  <cols>
    <col min="1" max="1" width="249.42578125" bestFit="1" customWidth="1"/>
  </cols>
  <sheetData>
    <row r="7" spans="1:1" ht="18" x14ac:dyDescent="0.25">
      <c r="A7" s="2" t="s">
        <v>0</v>
      </c>
    </row>
    <row r="8" spans="1:1" ht="15.75" x14ac:dyDescent="0.25">
      <c r="A8" s="42" t="s">
        <v>198</v>
      </c>
    </row>
    <row r="9" spans="1:1" x14ac:dyDescent="0.25">
      <c r="A9" s="44" t="s">
        <v>204</v>
      </c>
    </row>
    <row r="10" spans="1:1" x14ac:dyDescent="0.25">
      <c r="A10" s="44" t="s">
        <v>205</v>
      </c>
    </row>
    <row r="11" spans="1:1" x14ac:dyDescent="0.25">
      <c r="A11" s="37"/>
    </row>
    <row r="12" spans="1:1" s="1" customFormat="1" x14ac:dyDescent="0.25">
      <c r="A12" s="38" t="s">
        <v>156</v>
      </c>
    </row>
    <row r="13" spans="1:1" s="1" customFormat="1" x14ac:dyDescent="0.25">
      <c r="A13" s="39"/>
    </row>
    <row r="14" spans="1:1" s="1" customFormat="1" x14ac:dyDescent="0.25">
      <c r="A14" s="38" t="s">
        <v>159</v>
      </c>
    </row>
    <row r="15" spans="1:1" s="1" customFormat="1" x14ac:dyDescent="0.25">
      <c r="A15" s="39"/>
    </row>
    <row r="16" spans="1:1" s="1" customFormat="1" x14ac:dyDescent="0.25">
      <c r="A16" s="40" t="s">
        <v>1</v>
      </c>
    </row>
    <row r="17" spans="1:1" s="1" customFormat="1" x14ac:dyDescent="0.25">
      <c r="A17" s="41" t="s">
        <v>2</v>
      </c>
    </row>
    <row r="18" spans="1:1" s="1" customFormat="1" x14ac:dyDescent="0.25">
      <c r="A18" s="41" t="s">
        <v>3</v>
      </c>
    </row>
    <row r="19" spans="1:1" s="1" customFormat="1" x14ac:dyDescent="0.25">
      <c r="A19" s="41" t="s">
        <v>4</v>
      </c>
    </row>
    <row r="20" spans="1:1" s="1" customFormat="1" x14ac:dyDescent="0.25">
      <c r="A20" s="41" t="s">
        <v>5</v>
      </c>
    </row>
    <row r="21" spans="1:1" s="1" customFormat="1" x14ac:dyDescent="0.25">
      <c r="A21" s="41" t="s">
        <v>6</v>
      </c>
    </row>
    <row r="22" spans="1:1" s="1" customFormat="1" x14ac:dyDescent="0.25">
      <c r="A22" s="41" t="s">
        <v>7</v>
      </c>
    </row>
    <row r="23" spans="1:1" s="1" customFormat="1" x14ac:dyDescent="0.25">
      <c r="A23" s="41" t="s">
        <v>8</v>
      </c>
    </row>
    <row r="24" spans="1:1" s="1" customFormat="1" x14ac:dyDescent="0.25">
      <c r="A24" s="41" t="s">
        <v>9</v>
      </c>
    </row>
    <row r="25" spans="1:1" s="1" customFormat="1" x14ac:dyDescent="0.25"/>
    <row r="26" spans="1:1" s="1" customFormat="1" x14ac:dyDescent="0.25">
      <c r="A26" s="40" t="s">
        <v>10</v>
      </c>
    </row>
    <row r="27" spans="1:1" s="1" customFormat="1" x14ac:dyDescent="0.25">
      <c r="A27" s="41" t="s">
        <v>11</v>
      </c>
    </row>
    <row r="28" spans="1:1" s="1" customFormat="1" x14ac:dyDescent="0.25">
      <c r="A28" s="41" t="s">
        <v>12</v>
      </c>
    </row>
    <row r="29" spans="1:1" s="1" customFormat="1" x14ac:dyDescent="0.25">
      <c r="A29" s="41" t="s">
        <v>13</v>
      </c>
    </row>
    <row r="30" spans="1:1" s="1" customFormat="1" x14ac:dyDescent="0.25">
      <c r="A30" s="41" t="s">
        <v>14</v>
      </c>
    </row>
    <row r="31" spans="1:1" s="1" customFormat="1" x14ac:dyDescent="0.25">
      <c r="A31" s="41" t="s">
        <v>15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6:K291"/>
  <sheetViews>
    <sheetView showGridLines="0" workbookViewId="0"/>
  </sheetViews>
  <sheetFormatPr defaultRowHeight="15" x14ac:dyDescent="0.25"/>
  <cols>
    <col min="1" max="1" width="40.5703125" style="1" bestFit="1" customWidth="1"/>
    <col min="2" max="2" width="19.140625" style="45" customWidth="1"/>
    <col min="3" max="3" width="20.28515625" style="45" bestFit="1" customWidth="1"/>
    <col min="4" max="5" width="19.140625" style="45" customWidth="1"/>
    <col min="6" max="6" width="20.28515625" style="45" bestFit="1" customWidth="1"/>
    <col min="7" max="9" width="19.85546875" style="45" bestFit="1" customWidth="1"/>
    <col min="10" max="11" width="20.28515625" style="45" bestFit="1" customWidth="1"/>
    <col min="12" max="16384" width="9.140625" style="1"/>
  </cols>
  <sheetData>
    <row r="6" spans="1:11" ht="18" x14ac:dyDescent="0.25">
      <c r="A6" s="2" t="str">
        <f>Contents!A7</f>
        <v>Nevada Healthcare Quarterly Reports</v>
      </c>
    </row>
    <row r="7" spans="1:11" ht="18.75" x14ac:dyDescent="0.3">
      <c r="A7" s="42" t="str">
        <f>Contents!A8</f>
        <v>Acute Hospitals Financial Reports: First Quarter 2023 - Fourth Quarter 2023</v>
      </c>
      <c r="B7" s="48"/>
      <c r="C7" s="46"/>
      <c r="D7" s="46"/>
      <c r="E7" s="46"/>
      <c r="F7" s="46"/>
      <c r="G7" s="46"/>
    </row>
    <row r="8" spans="1:11" ht="18.75" x14ac:dyDescent="0.3">
      <c r="A8" s="43" t="s">
        <v>85</v>
      </c>
      <c r="B8" s="48"/>
      <c r="C8" s="46"/>
      <c r="D8" s="46"/>
      <c r="E8" s="46"/>
      <c r="F8" s="46"/>
      <c r="G8" s="46"/>
    </row>
    <row r="9" spans="1:11" ht="18.75" x14ac:dyDescent="0.3">
      <c r="A9" s="28" t="str">
        <f>Contents!A9</f>
        <v>Produced on August 8, 2024</v>
      </c>
      <c r="B9" s="48"/>
      <c r="C9" s="46"/>
      <c r="D9" s="46"/>
      <c r="E9" s="46"/>
      <c r="F9" s="46"/>
      <c r="G9" s="46"/>
    </row>
    <row r="10" spans="1:11" ht="18.75" x14ac:dyDescent="0.3">
      <c r="A10" s="28" t="str">
        <f>Contents!A10</f>
        <v>Includes data submitted through August 6, 2024</v>
      </c>
      <c r="B10" s="48"/>
      <c r="C10" s="46"/>
      <c r="D10" s="46"/>
      <c r="E10" s="46"/>
      <c r="F10" s="46"/>
      <c r="G10" s="46"/>
    </row>
    <row r="11" spans="1:11" x14ac:dyDescent="0.25">
      <c r="A11" s="3"/>
      <c r="B11" s="46"/>
      <c r="C11" s="46"/>
      <c r="D11" s="46"/>
      <c r="E11" s="46"/>
      <c r="F11" s="46"/>
      <c r="G11" s="46"/>
    </row>
    <row r="12" spans="1:11" ht="15.75" customHeight="1" thickBot="1" x14ac:dyDescent="0.3">
      <c r="A12" s="29" t="s">
        <v>149</v>
      </c>
      <c r="B12" s="46"/>
      <c r="C12" s="46"/>
      <c r="D12" s="46"/>
      <c r="E12" s="46"/>
      <c r="F12" s="46"/>
      <c r="G12" s="46"/>
    </row>
    <row r="13" spans="1:11" s="49" customFormat="1" x14ac:dyDescent="0.25">
      <c r="A13" s="55" t="s">
        <v>19</v>
      </c>
      <c r="B13" s="52" t="s">
        <v>86</v>
      </c>
      <c r="C13" s="53"/>
      <c r="D13" s="53"/>
      <c r="E13" s="53"/>
      <c r="F13" s="62"/>
      <c r="G13" s="63" t="s">
        <v>87</v>
      </c>
      <c r="H13" s="64"/>
      <c r="I13" s="64"/>
      <c r="J13" s="64"/>
      <c r="K13" s="57"/>
    </row>
    <row r="14" spans="1:11" s="49" customFormat="1" ht="42" customHeight="1" thickBot="1" x14ac:dyDescent="0.3">
      <c r="A14" s="65"/>
      <c r="B14" s="10" t="s">
        <v>88</v>
      </c>
      <c r="C14" s="4" t="s">
        <v>89</v>
      </c>
      <c r="D14" s="4" t="s">
        <v>90</v>
      </c>
      <c r="E14" s="4" t="s">
        <v>91</v>
      </c>
      <c r="F14" s="11" t="s">
        <v>35</v>
      </c>
      <c r="G14" s="10" t="s">
        <v>92</v>
      </c>
      <c r="H14" s="4" t="s">
        <v>93</v>
      </c>
      <c r="I14" s="4" t="s">
        <v>94</v>
      </c>
      <c r="J14" s="4" t="s">
        <v>95</v>
      </c>
      <c r="K14" s="11" t="s">
        <v>96</v>
      </c>
    </row>
    <row r="15" spans="1:11" x14ac:dyDescent="0.25">
      <c r="A15" s="22" t="s">
        <v>158</v>
      </c>
      <c r="B15" s="12">
        <f>SUM(B16:B18)</f>
        <v>4617423958.4099998</v>
      </c>
      <c r="C15" s="5">
        <f t="shared" ref="C15:K15" si="0">SUM(C16:C18)</f>
        <v>14073157287.860001</v>
      </c>
      <c r="D15" s="5">
        <f t="shared" si="0"/>
        <v>807595147.94000006</v>
      </c>
      <c r="E15" s="5">
        <f t="shared" si="0"/>
        <v>1239391012.4099998</v>
      </c>
      <c r="F15" s="13">
        <f t="shared" si="0"/>
        <v>26521236550.68</v>
      </c>
      <c r="G15" s="12">
        <f t="shared" si="0"/>
        <v>-2591784191.7599998</v>
      </c>
      <c r="H15" s="5">
        <f t="shared" si="0"/>
        <v>9809281101.7399998</v>
      </c>
      <c r="I15" s="5">
        <f t="shared" si="0"/>
        <v>7217496909.9799995</v>
      </c>
      <c r="J15" s="5">
        <f t="shared" si="0"/>
        <v>19299566671.280003</v>
      </c>
      <c r="K15" s="13">
        <f t="shared" si="0"/>
        <v>26517063581.260002</v>
      </c>
    </row>
    <row r="16" spans="1:11" x14ac:dyDescent="0.25">
      <c r="A16" s="23" t="s">
        <v>146</v>
      </c>
      <c r="B16" s="12">
        <f>B25+B32+B39+B46+B53+B60+B67+B74+B81+B88+B95+B102+B109+B116+B123+B130+B137+B144</f>
        <v>2119680923.6499999</v>
      </c>
      <c r="C16" s="5">
        <f t="shared" ref="C16:K16" si="1">C25+C32+C39+C46+C53+C60+C67+C74+C81+C88+C95+C102+C109+C116+C123+C130+C137+C144</f>
        <v>8761552418.3500004</v>
      </c>
      <c r="D16" s="5">
        <f t="shared" si="1"/>
        <v>436907668.88</v>
      </c>
      <c r="E16" s="5">
        <f t="shared" si="1"/>
        <v>560508418.81999993</v>
      </c>
      <c r="F16" s="13">
        <f t="shared" si="1"/>
        <v>16110962801.939999</v>
      </c>
      <c r="G16" s="12">
        <f t="shared" si="1"/>
        <v>-5213520500.5699997</v>
      </c>
      <c r="H16" s="5">
        <f t="shared" si="1"/>
        <v>6807058365.3299999</v>
      </c>
      <c r="I16" s="5">
        <f t="shared" si="1"/>
        <v>1593537864.7600002</v>
      </c>
      <c r="J16" s="5">
        <f t="shared" si="1"/>
        <v>14518245145.080002</v>
      </c>
      <c r="K16" s="13">
        <f t="shared" si="1"/>
        <v>16111783009.84</v>
      </c>
    </row>
    <row r="17" spans="1:11" x14ac:dyDescent="0.25">
      <c r="A17" s="23" t="s">
        <v>147</v>
      </c>
      <c r="B17" s="12">
        <f>B151+B158+B165+B172+B179+B186+B193</f>
        <v>1550627504.5799999</v>
      </c>
      <c r="C17" s="5">
        <f t="shared" ref="C17:K17" si="2">C151+C158+C165+C172+C179+C186+C193</f>
        <v>4299705226.8400002</v>
      </c>
      <c r="D17" s="5">
        <f t="shared" si="2"/>
        <v>24991664.920000002</v>
      </c>
      <c r="E17" s="5">
        <f t="shared" si="2"/>
        <v>412096865.22000003</v>
      </c>
      <c r="F17" s="13">
        <f t="shared" si="2"/>
        <v>7501949904.9200001</v>
      </c>
      <c r="G17" s="12">
        <f t="shared" si="2"/>
        <v>2216371784.4499998</v>
      </c>
      <c r="H17" s="5">
        <f t="shared" si="2"/>
        <v>4082174691.5799999</v>
      </c>
      <c r="I17" s="5">
        <f t="shared" si="2"/>
        <v>6298546476.0299997</v>
      </c>
      <c r="J17" s="5">
        <f t="shared" si="2"/>
        <v>1203400178.8900001</v>
      </c>
      <c r="K17" s="13">
        <f t="shared" si="2"/>
        <v>7501946654.9200001</v>
      </c>
    </row>
    <row r="18" spans="1:11" x14ac:dyDescent="0.25">
      <c r="A18" s="23" t="s">
        <v>148</v>
      </c>
      <c r="B18" s="12">
        <f>B200+B207+B214+B221+B228+B235+B242+B249+B256+B263+B270+B277+B284+B291</f>
        <v>947115530.17999983</v>
      </c>
      <c r="C18" s="5">
        <f t="shared" ref="C18:K18" si="3">C200+C207+C214+C221+C228+C235+C242+C249+C256+C263+C270+C277+C284+C291</f>
        <v>1011899642.67</v>
      </c>
      <c r="D18" s="5">
        <f t="shared" si="3"/>
        <v>345695814.13999999</v>
      </c>
      <c r="E18" s="5">
        <f t="shared" si="3"/>
        <v>266785728.37</v>
      </c>
      <c r="F18" s="13">
        <f t="shared" si="3"/>
        <v>2908323843.8199997</v>
      </c>
      <c r="G18" s="12">
        <f t="shared" si="3"/>
        <v>405364524.36000001</v>
      </c>
      <c r="H18" s="5">
        <f t="shared" si="3"/>
        <v>-1079951955.1700001</v>
      </c>
      <c r="I18" s="5">
        <f t="shared" si="3"/>
        <v>-674587430.81000018</v>
      </c>
      <c r="J18" s="5">
        <f t="shared" si="3"/>
        <v>3577921347.3099999</v>
      </c>
      <c r="K18" s="13">
        <f t="shared" si="3"/>
        <v>2903333916.5</v>
      </c>
    </row>
    <row r="19" spans="1:11" x14ac:dyDescent="0.25">
      <c r="A19" s="24"/>
      <c r="B19" s="33"/>
      <c r="C19" s="34"/>
      <c r="D19" s="34"/>
      <c r="E19" s="34"/>
      <c r="F19" s="35"/>
      <c r="G19" s="33"/>
      <c r="H19" s="34"/>
      <c r="I19" s="34"/>
      <c r="J19" s="34"/>
      <c r="K19" s="35"/>
    </row>
    <row r="20" spans="1:11" x14ac:dyDescent="0.25">
      <c r="A20" s="22" t="s">
        <v>160</v>
      </c>
      <c r="B20" s="33"/>
      <c r="C20" s="34"/>
      <c r="D20" s="34"/>
      <c r="E20" s="34"/>
      <c r="F20" s="35"/>
      <c r="G20" s="33"/>
      <c r="H20" s="34"/>
      <c r="I20" s="34"/>
      <c r="J20" s="34"/>
      <c r="K20" s="35"/>
    </row>
    <row r="21" spans="1:11" x14ac:dyDescent="0.25">
      <c r="A21" s="25" t="s">
        <v>199</v>
      </c>
      <c r="B21" s="14">
        <v>7168992.2400000002</v>
      </c>
      <c r="C21" s="6">
        <v>189824663.25</v>
      </c>
      <c r="D21" s="6">
        <v>0</v>
      </c>
      <c r="E21" s="6">
        <v>503906.54</v>
      </c>
      <c r="F21" s="15">
        <v>257597472.22</v>
      </c>
      <c r="G21" s="14">
        <v>-96657411.75</v>
      </c>
      <c r="H21" s="6">
        <v>0</v>
      </c>
      <c r="I21" s="6">
        <v>-96657411.75</v>
      </c>
      <c r="J21" s="6">
        <v>354254883.97000003</v>
      </c>
      <c r="K21" s="15">
        <v>257597472.22</v>
      </c>
    </row>
    <row r="22" spans="1:11" x14ac:dyDescent="0.25">
      <c r="A22" s="25" t="s">
        <v>200</v>
      </c>
      <c r="B22" s="14">
        <v>7335272.3099999996</v>
      </c>
      <c r="C22" s="6">
        <v>186553907.96000001</v>
      </c>
      <c r="D22" s="6">
        <v>0</v>
      </c>
      <c r="E22" s="6">
        <v>436069.63</v>
      </c>
      <c r="F22" s="15">
        <v>253666199.56999999</v>
      </c>
      <c r="G22" s="14">
        <v>-98030330.019999996</v>
      </c>
      <c r="H22" s="6">
        <v>0</v>
      </c>
      <c r="I22" s="6">
        <v>-98030330.019999996</v>
      </c>
      <c r="J22" s="6">
        <v>351696529.58999997</v>
      </c>
      <c r="K22" s="15">
        <v>253666199.56999999</v>
      </c>
    </row>
    <row r="23" spans="1:11" x14ac:dyDescent="0.25">
      <c r="A23" s="25" t="s">
        <v>201</v>
      </c>
      <c r="B23" s="14">
        <v>8968928.9499999993</v>
      </c>
      <c r="C23" s="6">
        <v>184569208.02000001</v>
      </c>
      <c r="D23" s="6">
        <v>0</v>
      </c>
      <c r="E23" s="6">
        <v>433108.02</v>
      </c>
      <c r="F23" s="15">
        <v>253369790.38</v>
      </c>
      <c r="G23" s="14">
        <v>-94689571.469999999</v>
      </c>
      <c r="H23" s="6">
        <v>0</v>
      </c>
      <c r="I23" s="6">
        <v>-94689571.469999999</v>
      </c>
      <c r="J23" s="6">
        <v>348059361.85000002</v>
      </c>
      <c r="K23" s="15">
        <v>253369790.38</v>
      </c>
    </row>
    <row r="24" spans="1:11" x14ac:dyDescent="0.25">
      <c r="A24" s="25" t="s">
        <v>202</v>
      </c>
      <c r="B24" s="14">
        <v>10122269.689999999</v>
      </c>
      <c r="C24" s="6">
        <v>181025737.68000001</v>
      </c>
      <c r="D24" s="6">
        <v>0</v>
      </c>
      <c r="E24" s="6">
        <v>419702.51</v>
      </c>
      <c r="F24" s="15">
        <v>249623884.80000001</v>
      </c>
      <c r="G24" s="14">
        <v>-97255754.700000003</v>
      </c>
      <c r="H24" s="6">
        <v>0</v>
      </c>
      <c r="I24" s="6">
        <v>-97255754.700000003</v>
      </c>
      <c r="J24" s="6">
        <v>346879639.5</v>
      </c>
      <c r="K24" s="15">
        <v>249623884.80000001</v>
      </c>
    </row>
    <row r="25" spans="1:11" x14ac:dyDescent="0.25">
      <c r="A25" s="22" t="s">
        <v>157</v>
      </c>
      <c r="B25" s="12">
        <f t="shared" ref="B25:K25" si="4">SUM(B21:B24)</f>
        <v>33595463.189999998</v>
      </c>
      <c r="C25" s="5">
        <f t="shared" si="4"/>
        <v>741973516.91000009</v>
      </c>
      <c r="D25" s="5">
        <f t="shared" si="4"/>
        <v>0</v>
      </c>
      <c r="E25" s="5">
        <f t="shared" si="4"/>
        <v>1792786.7</v>
      </c>
      <c r="F25" s="13">
        <f t="shared" si="4"/>
        <v>1014257346.97</v>
      </c>
      <c r="G25" s="12">
        <f t="shared" si="4"/>
        <v>-386633067.94</v>
      </c>
      <c r="H25" s="5">
        <f t="shared" si="4"/>
        <v>0</v>
      </c>
      <c r="I25" s="5">
        <f t="shared" si="4"/>
        <v>-386633067.94</v>
      </c>
      <c r="J25" s="5">
        <f t="shared" si="4"/>
        <v>1400890414.9099998</v>
      </c>
      <c r="K25" s="13">
        <f t="shared" si="4"/>
        <v>1014257346.97</v>
      </c>
    </row>
    <row r="26" spans="1:11" x14ac:dyDescent="0.25">
      <c r="A26" s="24"/>
      <c r="B26" s="33"/>
      <c r="C26" s="34"/>
      <c r="D26" s="34"/>
      <c r="E26" s="34"/>
      <c r="F26" s="35"/>
      <c r="G26" s="33"/>
      <c r="H26" s="34"/>
      <c r="I26" s="34"/>
      <c r="J26" s="34"/>
      <c r="K26" s="35"/>
    </row>
    <row r="27" spans="1:11" x14ac:dyDescent="0.25">
      <c r="A27" s="22" t="s">
        <v>203</v>
      </c>
      <c r="B27" s="33"/>
      <c r="C27" s="34"/>
      <c r="D27" s="34"/>
      <c r="E27" s="34"/>
      <c r="F27" s="35"/>
      <c r="G27" s="33"/>
      <c r="H27" s="34"/>
      <c r="I27" s="34"/>
      <c r="J27" s="34"/>
      <c r="K27" s="35"/>
    </row>
    <row r="28" spans="1:11" x14ac:dyDescent="0.25">
      <c r="A28" s="25" t="s">
        <v>199</v>
      </c>
      <c r="B28" s="14">
        <v>6316999.5499999998</v>
      </c>
      <c r="C28" s="6">
        <v>14088407.890000001</v>
      </c>
      <c r="D28" s="6">
        <v>38083864.659999996</v>
      </c>
      <c r="E28" s="6">
        <v>431445.82</v>
      </c>
      <c r="F28" s="15">
        <v>73616768.989999995</v>
      </c>
      <c r="G28" s="14">
        <v>-174469947.81</v>
      </c>
      <c r="H28" s="6">
        <v>0</v>
      </c>
      <c r="I28" s="6">
        <v>-174469947.81</v>
      </c>
      <c r="J28" s="6">
        <v>248086716.80000001</v>
      </c>
      <c r="K28" s="15">
        <v>73616768.989999995</v>
      </c>
    </row>
    <row r="29" spans="1:11" x14ac:dyDescent="0.25">
      <c r="A29" s="25" t="s">
        <v>200</v>
      </c>
      <c r="B29" s="14">
        <v>3810184.8</v>
      </c>
      <c r="C29" s="6">
        <v>14165227.6</v>
      </c>
      <c r="D29" s="6">
        <v>38083864.659999996</v>
      </c>
      <c r="E29" s="6">
        <v>341258.44</v>
      </c>
      <c r="F29" s="15">
        <v>65266011.520000003</v>
      </c>
      <c r="G29" s="14">
        <v>-181517923.81999999</v>
      </c>
      <c r="H29" s="6">
        <v>0</v>
      </c>
      <c r="I29" s="6">
        <v>-181517923.81999999</v>
      </c>
      <c r="J29" s="6">
        <v>246783935.34</v>
      </c>
      <c r="K29" s="15">
        <v>65266011.520000003</v>
      </c>
    </row>
    <row r="30" spans="1:11" x14ac:dyDescent="0.25">
      <c r="A30" s="25" t="s">
        <v>201</v>
      </c>
      <c r="B30" s="14">
        <v>3802432.56</v>
      </c>
      <c r="C30" s="6">
        <v>14328950.050000001</v>
      </c>
      <c r="D30" s="6">
        <v>38083864.659999996</v>
      </c>
      <c r="E30" s="6">
        <v>253951.23</v>
      </c>
      <c r="F30" s="15">
        <v>60233988.75</v>
      </c>
      <c r="G30" s="14">
        <v>-184896152.12</v>
      </c>
      <c r="H30" s="6">
        <v>0</v>
      </c>
      <c r="I30" s="6">
        <v>-184896152.12</v>
      </c>
      <c r="J30" s="6">
        <v>245130140.87</v>
      </c>
      <c r="K30" s="15">
        <v>60233988.75</v>
      </c>
    </row>
    <row r="31" spans="1:11" x14ac:dyDescent="0.25">
      <c r="A31" s="25" t="s">
        <v>202</v>
      </c>
      <c r="B31" s="14">
        <v>3876199.97</v>
      </c>
      <c r="C31" s="6">
        <v>14475619.32</v>
      </c>
      <c r="D31" s="6">
        <v>38083864.659999996</v>
      </c>
      <c r="E31" s="6">
        <v>192726.33</v>
      </c>
      <c r="F31" s="15">
        <v>58207926.600000001</v>
      </c>
      <c r="G31" s="14">
        <v>-185500184.86000001</v>
      </c>
      <c r="H31" s="6">
        <v>0</v>
      </c>
      <c r="I31" s="6">
        <v>-185500184.86000001</v>
      </c>
      <c r="J31" s="6">
        <v>243708111.46000001</v>
      </c>
      <c r="K31" s="15">
        <v>58207926.600000001</v>
      </c>
    </row>
    <row r="32" spans="1:11" x14ac:dyDescent="0.25">
      <c r="A32" s="22" t="s">
        <v>157</v>
      </c>
      <c r="B32" s="12">
        <f t="shared" ref="B32:K32" si="5">SUM(B28:B31)</f>
        <v>17805816.879999999</v>
      </c>
      <c r="C32" s="5">
        <f t="shared" si="5"/>
        <v>57058204.860000007</v>
      </c>
      <c r="D32" s="5">
        <f t="shared" si="5"/>
        <v>152335458.63999999</v>
      </c>
      <c r="E32" s="5">
        <f t="shared" si="5"/>
        <v>1219381.82</v>
      </c>
      <c r="F32" s="13">
        <f t="shared" si="5"/>
        <v>257324695.85999998</v>
      </c>
      <c r="G32" s="12">
        <f t="shared" si="5"/>
        <v>-726384208.61000001</v>
      </c>
      <c r="H32" s="5">
        <f t="shared" si="5"/>
        <v>0</v>
      </c>
      <c r="I32" s="5">
        <f t="shared" si="5"/>
        <v>-726384208.61000001</v>
      </c>
      <c r="J32" s="5">
        <f t="shared" si="5"/>
        <v>983708904.47000003</v>
      </c>
      <c r="K32" s="13">
        <f t="shared" si="5"/>
        <v>257324695.85999998</v>
      </c>
    </row>
    <row r="33" spans="1:11" x14ac:dyDescent="0.25">
      <c r="A33" s="24"/>
      <c r="B33" s="33"/>
      <c r="C33" s="34"/>
      <c r="D33" s="34"/>
      <c r="E33" s="34"/>
      <c r="F33" s="35"/>
      <c r="G33" s="33"/>
      <c r="H33" s="34"/>
      <c r="I33" s="34"/>
      <c r="J33" s="34"/>
      <c r="K33" s="35"/>
    </row>
    <row r="34" spans="1:11" x14ac:dyDescent="0.25">
      <c r="A34" s="22" t="s">
        <v>161</v>
      </c>
      <c r="B34" s="33"/>
      <c r="C34" s="34"/>
      <c r="D34" s="34"/>
      <c r="E34" s="34"/>
      <c r="F34" s="35"/>
      <c r="G34" s="33"/>
      <c r="H34" s="34"/>
      <c r="I34" s="34"/>
      <c r="J34" s="34"/>
      <c r="K34" s="35"/>
    </row>
    <row r="35" spans="1:11" x14ac:dyDescent="0.25">
      <c r="A35" s="25" t="s">
        <v>199</v>
      </c>
      <c r="B35" s="14">
        <v>19903715</v>
      </c>
      <c r="C35" s="6">
        <v>231389</v>
      </c>
      <c r="D35" s="6">
        <v>0</v>
      </c>
      <c r="E35" s="6">
        <v>11704791</v>
      </c>
      <c r="F35" s="15">
        <v>34075874</v>
      </c>
      <c r="G35" s="14">
        <v>3124842</v>
      </c>
      <c r="H35" s="6">
        <v>10234833</v>
      </c>
      <c r="I35" s="6">
        <v>13359675</v>
      </c>
      <c r="J35" s="6">
        <v>20716199</v>
      </c>
      <c r="K35" s="15">
        <v>34075874</v>
      </c>
    </row>
    <row r="36" spans="1:11" x14ac:dyDescent="0.25">
      <c r="A36" s="25" t="s">
        <v>200</v>
      </c>
      <c r="B36" s="14">
        <v>21288979</v>
      </c>
      <c r="C36" s="6">
        <v>238499</v>
      </c>
      <c r="D36" s="6">
        <v>0</v>
      </c>
      <c r="E36" s="6">
        <v>11470472</v>
      </c>
      <c r="F36" s="15">
        <v>35242189</v>
      </c>
      <c r="G36" s="14">
        <v>3249213</v>
      </c>
      <c r="H36" s="6">
        <v>9989443</v>
      </c>
      <c r="I36" s="6">
        <v>13238656</v>
      </c>
      <c r="J36" s="6">
        <v>22003533</v>
      </c>
      <c r="K36" s="15">
        <v>35242189</v>
      </c>
    </row>
    <row r="37" spans="1:11" x14ac:dyDescent="0.25">
      <c r="A37" s="25" t="s">
        <v>201</v>
      </c>
      <c r="B37" s="14">
        <v>22530269</v>
      </c>
      <c r="C37" s="6">
        <v>736120</v>
      </c>
      <c r="D37" s="6">
        <v>0</v>
      </c>
      <c r="E37" s="6">
        <v>11233366</v>
      </c>
      <c r="F37" s="15">
        <v>36624183</v>
      </c>
      <c r="G37" s="14">
        <v>3812895</v>
      </c>
      <c r="H37" s="6">
        <v>9698174</v>
      </c>
      <c r="I37" s="6">
        <v>13511069</v>
      </c>
      <c r="J37" s="6">
        <v>23113114</v>
      </c>
      <c r="K37" s="15">
        <v>36624183</v>
      </c>
    </row>
    <row r="38" spans="1:11" x14ac:dyDescent="0.25">
      <c r="A38" s="25" t="s">
        <v>202</v>
      </c>
      <c r="B38" s="14">
        <v>23623621</v>
      </c>
      <c r="C38" s="6">
        <v>722310</v>
      </c>
      <c r="D38" s="6">
        <v>0</v>
      </c>
      <c r="E38" s="6">
        <v>10993370</v>
      </c>
      <c r="F38" s="15">
        <v>37792419</v>
      </c>
      <c r="G38" s="14">
        <v>3760377</v>
      </c>
      <c r="H38" s="6">
        <v>9353125</v>
      </c>
      <c r="I38" s="6">
        <v>13113502</v>
      </c>
      <c r="J38" s="6">
        <v>24678917</v>
      </c>
      <c r="K38" s="15">
        <v>37792419</v>
      </c>
    </row>
    <row r="39" spans="1:11" x14ac:dyDescent="0.25">
      <c r="A39" s="22" t="s">
        <v>157</v>
      </c>
      <c r="B39" s="12">
        <f t="shared" ref="B39:K39" si="6">SUM(B35:B38)</f>
        <v>87346584</v>
      </c>
      <c r="C39" s="5">
        <f t="shared" si="6"/>
        <v>1928318</v>
      </c>
      <c r="D39" s="5">
        <f t="shared" si="6"/>
        <v>0</v>
      </c>
      <c r="E39" s="5">
        <f t="shared" si="6"/>
        <v>45401999</v>
      </c>
      <c r="F39" s="13">
        <f t="shared" si="6"/>
        <v>143734665</v>
      </c>
      <c r="G39" s="12">
        <f t="shared" si="6"/>
        <v>13947327</v>
      </c>
      <c r="H39" s="5">
        <f t="shared" si="6"/>
        <v>39275575</v>
      </c>
      <c r="I39" s="5">
        <f t="shared" si="6"/>
        <v>53222902</v>
      </c>
      <c r="J39" s="5">
        <f t="shared" si="6"/>
        <v>90511763</v>
      </c>
      <c r="K39" s="13">
        <f t="shared" si="6"/>
        <v>143734665</v>
      </c>
    </row>
    <row r="40" spans="1:11" x14ac:dyDescent="0.25">
      <c r="A40" s="24"/>
      <c r="B40" s="33"/>
      <c r="C40" s="34"/>
      <c r="D40" s="34"/>
      <c r="E40" s="34"/>
      <c r="F40" s="35"/>
      <c r="G40" s="33"/>
      <c r="H40" s="34"/>
      <c r="I40" s="34"/>
      <c r="J40" s="34"/>
      <c r="K40" s="35"/>
    </row>
    <row r="41" spans="1:11" x14ac:dyDescent="0.25">
      <c r="A41" s="22" t="s">
        <v>162</v>
      </c>
      <c r="B41" s="33"/>
      <c r="C41" s="34"/>
      <c r="D41" s="34"/>
      <c r="E41" s="34"/>
      <c r="F41" s="35"/>
      <c r="G41" s="33"/>
      <c r="H41" s="34"/>
      <c r="I41" s="34"/>
      <c r="J41" s="34"/>
      <c r="K41" s="35"/>
    </row>
    <row r="42" spans="1:11" x14ac:dyDescent="0.25">
      <c r="A42" s="25" t="s">
        <v>199</v>
      </c>
      <c r="B42" s="14">
        <v>30169659</v>
      </c>
      <c r="C42" s="6">
        <v>240774</v>
      </c>
      <c r="D42" s="6">
        <v>0</v>
      </c>
      <c r="E42" s="6">
        <v>13818861</v>
      </c>
      <c r="F42" s="15">
        <v>47528585</v>
      </c>
      <c r="G42" s="14">
        <v>2160093</v>
      </c>
      <c r="H42" s="6">
        <v>13890342</v>
      </c>
      <c r="I42" s="6">
        <v>16050435</v>
      </c>
      <c r="J42" s="6">
        <v>31478150</v>
      </c>
      <c r="K42" s="15">
        <v>47528585</v>
      </c>
    </row>
    <row r="43" spans="1:11" x14ac:dyDescent="0.25">
      <c r="A43" s="25" t="s">
        <v>200</v>
      </c>
      <c r="B43" s="14">
        <v>32182982</v>
      </c>
      <c r="C43" s="6">
        <v>214331</v>
      </c>
      <c r="D43" s="6">
        <v>0</v>
      </c>
      <c r="E43" s="6">
        <v>13501207</v>
      </c>
      <c r="F43" s="15">
        <v>49117027</v>
      </c>
      <c r="G43" s="14">
        <v>2301860</v>
      </c>
      <c r="H43" s="6">
        <v>13557567</v>
      </c>
      <c r="I43" s="6">
        <v>15859427</v>
      </c>
      <c r="J43" s="6">
        <v>33257600</v>
      </c>
      <c r="K43" s="15">
        <v>49117027</v>
      </c>
    </row>
    <row r="44" spans="1:11" x14ac:dyDescent="0.25">
      <c r="A44" s="25" t="s">
        <v>201</v>
      </c>
      <c r="B44" s="14">
        <v>33556720</v>
      </c>
      <c r="C44" s="6">
        <v>645657</v>
      </c>
      <c r="D44" s="6">
        <v>0</v>
      </c>
      <c r="E44" s="6">
        <v>13177858</v>
      </c>
      <c r="F44" s="15">
        <v>50765777</v>
      </c>
      <c r="G44" s="14">
        <v>2587304</v>
      </c>
      <c r="H44" s="6">
        <v>13157621</v>
      </c>
      <c r="I44" s="6">
        <v>15744925</v>
      </c>
      <c r="J44" s="6">
        <v>35020852</v>
      </c>
      <c r="K44" s="15">
        <v>50765777</v>
      </c>
    </row>
    <row r="45" spans="1:11" x14ac:dyDescent="0.25">
      <c r="A45" s="25" t="s">
        <v>202</v>
      </c>
      <c r="B45" s="14">
        <v>35510953</v>
      </c>
      <c r="C45" s="6">
        <v>664202</v>
      </c>
      <c r="D45" s="6">
        <v>0</v>
      </c>
      <c r="E45" s="6">
        <v>12850594</v>
      </c>
      <c r="F45" s="15">
        <v>52763242</v>
      </c>
      <c r="G45" s="14">
        <v>2907728</v>
      </c>
      <c r="H45" s="6">
        <v>12688580</v>
      </c>
      <c r="I45" s="6">
        <v>15596308</v>
      </c>
      <c r="J45" s="6">
        <v>37166934</v>
      </c>
      <c r="K45" s="15">
        <v>52763242</v>
      </c>
    </row>
    <row r="46" spans="1:11" x14ac:dyDescent="0.25">
      <c r="A46" s="22" t="s">
        <v>157</v>
      </c>
      <c r="B46" s="12">
        <f t="shared" ref="B46:K46" si="7">SUM(B42:B45)</f>
        <v>131420314</v>
      </c>
      <c r="C46" s="5">
        <f t="shared" si="7"/>
        <v>1764964</v>
      </c>
      <c r="D46" s="5">
        <f t="shared" si="7"/>
        <v>0</v>
      </c>
      <c r="E46" s="5">
        <f t="shared" si="7"/>
        <v>53348520</v>
      </c>
      <c r="F46" s="13">
        <f t="shared" si="7"/>
        <v>200174631</v>
      </c>
      <c r="G46" s="12">
        <f t="shared" si="7"/>
        <v>9956985</v>
      </c>
      <c r="H46" s="5">
        <f t="shared" si="7"/>
        <v>53294110</v>
      </c>
      <c r="I46" s="5">
        <f t="shared" si="7"/>
        <v>63251095</v>
      </c>
      <c r="J46" s="5">
        <f t="shared" si="7"/>
        <v>136923536</v>
      </c>
      <c r="K46" s="13">
        <f t="shared" si="7"/>
        <v>200174631</v>
      </c>
    </row>
    <row r="47" spans="1:11" x14ac:dyDescent="0.25">
      <c r="A47" s="24"/>
      <c r="B47" s="33"/>
      <c r="C47" s="34"/>
      <c r="D47" s="34"/>
      <c r="E47" s="34"/>
      <c r="F47" s="35"/>
      <c r="G47" s="33"/>
      <c r="H47" s="34"/>
      <c r="I47" s="34"/>
      <c r="J47" s="34"/>
      <c r="K47" s="35"/>
    </row>
    <row r="48" spans="1:11" x14ac:dyDescent="0.25">
      <c r="A48" s="22" t="s">
        <v>163</v>
      </c>
      <c r="B48" s="33"/>
      <c r="C48" s="34"/>
      <c r="D48" s="34"/>
      <c r="E48" s="34"/>
      <c r="F48" s="35"/>
      <c r="G48" s="33"/>
      <c r="H48" s="34"/>
      <c r="I48" s="34"/>
      <c r="J48" s="34"/>
      <c r="K48" s="35"/>
    </row>
    <row r="49" spans="1:11" x14ac:dyDescent="0.25">
      <c r="A49" s="25" t="s">
        <v>199</v>
      </c>
      <c r="B49" s="14">
        <v>663515</v>
      </c>
      <c r="C49" s="6">
        <v>360926</v>
      </c>
      <c r="D49" s="6">
        <v>0</v>
      </c>
      <c r="E49" s="6">
        <v>14367281</v>
      </c>
      <c r="F49" s="15">
        <v>17035084</v>
      </c>
      <c r="G49" s="14">
        <v>9538599</v>
      </c>
      <c r="H49" s="6">
        <v>14161191</v>
      </c>
      <c r="I49" s="6">
        <v>23699790</v>
      </c>
      <c r="J49" s="6">
        <v>-6664706</v>
      </c>
      <c r="K49" s="15">
        <v>17035084</v>
      </c>
    </row>
    <row r="50" spans="1:11" x14ac:dyDescent="0.25">
      <c r="A50" s="25" t="s">
        <v>200</v>
      </c>
      <c r="B50" s="14">
        <v>629342</v>
      </c>
      <c r="C50" s="6">
        <v>384937</v>
      </c>
      <c r="D50" s="6">
        <v>0</v>
      </c>
      <c r="E50" s="6">
        <v>14055911</v>
      </c>
      <c r="F50" s="15">
        <v>16883660</v>
      </c>
      <c r="G50" s="14">
        <v>9704093</v>
      </c>
      <c r="H50" s="6">
        <v>13847130</v>
      </c>
      <c r="I50" s="6">
        <v>23551223</v>
      </c>
      <c r="J50" s="6">
        <v>-6667563</v>
      </c>
      <c r="K50" s="15">
        <v>16883660</v>
      </c>
    </row>
    <row r="51" spans="1:11" x14ac:dyDescent="0.25">
      <c r="A51" s="25" t="s">
        <v>201</v>
      </c>
      <c r="B51" s="14">
        <v>722338</v>
      </c>
      <c r="C51" s="6">
        <v>778699</v>
      </c>
      <c r="D51" s="6">
        <v>0</v>
      </c>
      <c r="E51" s="6">
        <v>13744812</v>
      </c>
      <c r="F51" s="15">
        <v>17203736</v>
      </c>
      <c r="G51" s="14">
        <v>10505382</v>
      </c>
      <c r="H51" s="6">
        <v>13481449</v>
      </c>
      <c r="I51" s="6">
        <v>23986831</v>
      </c>
      <c r="J51" s="6">
        <v>-6783095</v>
      </c>
      <c r="K51" s="15">
        <v>17203736</v>
      </c>
    </row>
    <row r="52" spans="1:11" x14ac:dyDescent="0.25">
      <c r="A52" s="25" t="s">
        <v>202</v>
      </c>
      <c r="B52" s="14">
        <v>700948</v>
      </c>
      <c r="C52" s="6">
        <v>771258</v>
      </c>
      <c r="D52" s="6">
        <v>0</v>
      </c>
      <c r="E52" s="6">
        <v>13430022</v>
      </c>
      <c r="F52" s="15">
        <v>16984148</v>
      </c>
      <c r="G52" s="14">
        <v>10717631</v>
      </c>
      <c r="H52" s="6">
        <v>13040045</v>
      </c>
      <c r="I52" s="6">
        <v>23757676</v>
      </c>
      <c r="J52" s="6">
        <v>-6773528</v>
      </c>
      <c r="K52" s="15">
        <v>16984148</v>
      </c>
    </row>
    <row r="53" spans="1:11" x14ac:dyDescent="0.25">
      <c r="A53" s="22" t="s">
        <v>157</v>
      </c>
      <c r="B53" s="12">
        <f t="shared" ref="B53:K53" si="8">SUM(B49:B52)</f>
        <v>2716143</v>
      </c>
      <c r="C53" s="5">
        <f t="shared" si="8"/>
        <v>2295820</v>
      </c>
      <c r="D53" s="5">
        <f t="shared" si="8"/>
        <v>0</v>
      </c>
      <c r="E53" s="5">
        <f t="shared" si="8"/>
        <v>55598026</v>
      </c>
      <c r="F53" s="13">
        <f t="shared" si="8"/>
        <v>68106628</v>
      </c>
      <c r="G53" s="12">
        <f t="shared" si="8"/>
        <v>40465705</v>
      </c>
      <c r="H53" s="5">
        <f t="shared" si="8"/>
        <v>54529815</v>
      </c>
      <c r="I53" s="5">
        <f t="shared" si="8"/>
        <v>94995520</v>
      </c>
      <c r="J53" s="5">
        <f t="shared" si="8"/>
        <v>-26888892</v>
      </c>
      <c r="K53" s="13">
        <f t="shared" si="8"/>
        <v>68106628</v>
      </c>
    </row>
    <row r="54" spans="1:11" x14ac:dyDescent="0.25">
      <c r="A54" s="24"/>
      <c r="B54" s="33"/>
      <c r="C54" s="34"/>
      <c r="D54" s="34"/>
      <c r="E54" s="34"/>
      <c r="F54" s="35"/>
      <c r="G54" s="33"/>
      <c r="H54" s="34"/>
      <c r="I54" s="34"/>
      <c r="J54" s="34"/>
      <c r="K54" s="35"/>
    </row>
    <row r="55" spans="1:11" x14ac:dyDescent="0.25">
      <c r="A55" s="22" t="s">
        <v>164</v>
      </c>
      <c r="B55" s="33"/>
      <c r="C55" s="34"/>
      <c r="D55" s="34"/>
      <c r="E55" s="34"/>
      <c r="F55" s="35"/>
      <c r="G55" s="33"/>
      <c r="H55" s="34"/>
      <c r="I55" s="34"/>
      <c r="J55" s="34"/>
      <c r="K55" s="35"/>
    </row>
    <row r="56" spans="1:11" x14ac:dyDescent="0.25">
      <c r="A56" s="25" t="s">
        <v>199</v>
      </c>
      <c r="B56" s="14">
        <v>818525</v>
      </c>
      <c r="C56" s="6">
        <v>147044</v>
      </c>
      <c r="D56" s="6">
        <v>0</v>
      </c>
      <c r="E56" s="6">
        <v>12564433</v>
      </c>
      <c r="F56" s="15">
        <v>14780104</v>
      </c>
      <c r="G56" s="14">
        <v>8859473</v>
      </c>
      <c r="H56" s="6">
        <v>12676979</v>
      </c>
      <c r="I56" s="6">
        <v>21536452</v>
      </c>
      <c r="J56" s="6">
        <v>-6756348</v>
      </c>
      <c r="K56" s="15">
        <v>14780104</v>
      </c>
    </row>
    <row r="57" spans="1:11" x14ac:dyDescent="0.25">
      <c r="A57" s="25" t="s">
        <v>200</v>
      </c>
      <c r="B57" s="14">
        <v>889645</v>
      </c>
      <c r="C57" s="6">
        <v>160007</v>
      </c>
      <c r="D57" s="6">
        <v>0</v>
      </c>
      <c r="E57" s="6">
        <v>12286382</v>
      </c>
      <c r="F57" s="15">
        <v>14577581</v>
      </c>
      <c r="G57" s="14">
        <v>9040078</v>
      </c>
      <c r="H57" s="6">
        <v>12387301</v>
      </c>
      <c r="I57" s="6">
        <v>21427379</v>
      </c>
      <c r="J57" s="6">
        <v>-6849798</v>
      </c>
      <c r="K57" s="15">
        <v>14577581</v>
      </c>
    </row>
    <row r="58" spans="1:11" x14ac:dyDescent="0.25">
      <c r="A58" s="25" t="s">
        <v>201</v>
      </c>
      <c r="B58" s="14">
        <v>979212</v>
      </c>
      <c r="C58" s="6">
        <v>653588</v>
      </c>
      <c r="D58" s="6">
        <v>0</v>
      </c>
      <c r="E58" s="6">
        <v>12004959</v>
      </c>
      <c r="F58" s="15">
        <v>15032890</v>
      </c>
      <c r="G58" s="14">
        <v>9975954</v>
      </c>
      <c r="H58" s="6">
        <v>12040755</v>
      </c>
      <c r="I58" s="6">
        <v>22016709</v>
      </c>
      <c r="J58" s="6">
        <v>-6983819</v>
      </c>
      <c r="K58" s="15">
        <v>15032890</v>
      </c>
    </row>
    <row r="59" spans="1:11" x14ac:dyDescent="0.25">
      <c r="A59" s="25" t="s">
        <v>202</v>
      </c>
      <c r="B59" s="14">
        <v>892105</v>
      </c>
      <c r="C59" s="6">
        <v>651525</v>
      </c>
      <c r="D59" s="6">
        <v>0</v>
      </c>
      <c r="E59" s="6">
        <v>11720040</v>
      </c>
      <c r="F59" s="15">
        <v>14835709</v>
      </c>
      <c r="G59" s="14">
        <v>9979932</v>
      </c>
      <c r="H59" s="6">
        <v>11627252</v>
      </c>
      <c r="I59" s="6">
        <v>21607184</v>
      </c>
      <c r="J59" s="6">
        <v>-6771475</v>
      </c>
      <c r="K59" s="15">
        <v>14835709</v>
      </c>
    </row>
    <row r="60" spans="1:11" x14ac:dyDescent="0.25">
      <c r="A60" s="22" t="s">
        <v>157</v>
      </c>
      <c r="B60" s="12">
        <f t="shared" ref="B60:K60" si="9">SUM(B56:B59)</f>
        <v>3579487</v>
      </c>
      <c r="C60" s="5">
        <f t="shared" si="9"/>
        <v>1612164</v>
      </c>
      <c r="D60" s="5">
        <f t="shared" si="9"/>
        <v>0</v>
      </c>
      <c r="E60" s="5">
        <f t="shared" si="9"/>
        <v>48575814</v>
      </c>
      <c r="F60" s="13">
        <f t="shared" si="9"/>
        <v>59226284</v>
      </c>
      <c r="G60" s="12">
        <f t="shared" si="9"/>
        <v>37855437</v>
      </c>
      <c r="H60" s="5">
        <f t="shared" si="9"/>
        <v>48732287</v>
      </c>
      <c r="I60" s="5">
        <f t="shared" si="9"/>
        <v>86587724</v>
      </c>
      <c r="J60" s="5">
        <f t="shared" si="9"/>
        <v>-27361440</v>
      </c>
      <c r="K60" s="13">
        <f t="shared" si="9"/>
        <v>59226284</v>
      </c>
    </row>
    <row r="61" spans="1:11" x14ac:dyDescent="0.25">
      <c r="A61" s="24"/>
      <c r="B61" s="33"/>
      <c r="C61" s="34"/>
      <c r="D61" s="34"/>
      <c r="E61" s="34"/>
      <c r="F61" s="35"/>
      <c r="G61" s="33"/>
      <c r="H61" s="34"/>
      <c r="I61" s="34"/>
      <c r="J61" s="34"/>
      <c r="K61" s="35"/>
    </row>
    <row r="62" spans="1:11" x14ac:dyDescent="0.25">
      <c r="A62" s="22" t="s">
        <v>165</v>
      </c>
      <c r="B62" s="33"/>
      <c r="C62" s="34"/>
      <c r="D62" s="34"/>
      <c r="E62" s="34"/>
      <c r="F62" s="35"/>
      <c r="G62" s="33"/>
      <c r="H62" s="34"/>
      <c r="I62" s="34"/>
      <c r="J62" s="34"/>
      <c r="K62" s="35"/>
    </row>
    <row r="63" spans="1:11" x14ac:dyDescent="0.25">
      <c r="A63" s="25" t="s">
        <v>199</v>
      </c>
      <c r="B63" s="14">
        <v>3531111.82</v>
      </c>
      <c r="C63" s="6">
        <v>258019359.19</v>
      </c>
      <c r="D63" s="6">
        <v>0</v>
      </c>
      <c r="E63" s="6">
        <v>622769.17000000004</v>
      </c>
      <c r="F63" s="15">
        <v>323720830.16000003</v>
      </c>
      <c r="G63" s="14">
        <v>125218782.83</v>
      </c>
      <c r="H63" s="6">
        <v>0</v>
      </c>
      <c r="I63" s="6">
        <v>125218782.83</v>
      </c>
      <c r="J63" s="6">
        <v>198502047.33000001</v>
      </c>
      <c r="K63" s="15">
        <v>323720830.16000003</v>
      </c>
    </row>
    <row r="64" spans="1:11" x14ac:dyDescent="0.25">
      <c r="A64" s="25" t="s">
        <v>200</v>
      </c>
      <c r="B64" s="14">
        <v>5177604.74</v>
      </c>
      <c r="C64" s="6">
        <v>252641069.22999999</v>
      </c>
      <c r="D64" s="6">
        <v>0</v>
      </c>
      <c r="E64" s="6">
        <v>540193.03</v>
      </c>
      <c r="F64" s="15">
        <v>321657970.00999999</v>
      </c>
      <c r="G64" s="14">
        <v>119118906.63</v>
      </c>
      <c r="H64" s="6">
        <v>0</v>
      </c>
      <c r="I64" s="6">
        <v>119118906.63</v>
      </c>
      <c r="J64" s="6">
        <v>202539063.38</v>
      </c>
      <c r="K64" s="15">
        <v>321657970.00999999</v>
      </c>
    </row>
    <row r="65" spans="1:11" x14ac:dyDescent="0.25">
      <c r="A65" s="25" t="s">
        <v>201</v>
      </c>
      <c r="B65" s="14">
        <v>7736868.6600000001</v>
      </c>
      <c r="C65" s="6">
        <v>247906129.72999999</v>
      </c>
      <c r="D65" s="6">
        <v>0</v>
      </c>
      <c r="E65" s="6">
        <v>541388</v>
      </c>
      <c r="F65" s="15">
        <v>321216132.91000003</v>
      </c>
      <c r="G65" s="14">
        <v>118942986.89</v>
      </c>
      <c r="H65" s="6">
        <v>0</v>
      </c>
      <c r="I65" s="6">
        <v>118942986.89</v>
      </c>
      <c r="J65" s="6">
        <v>202273146.02000001</v>
      </c>
      <c r="K65" s="15">
        <v>321216132.91000003</v>
      </c>
    </row>
    <row r="66" spans="1:11" x14ac:dyDescent="0.25">
      <c r="A66" s="25" t="s">
        <v>202</v>
      </c>
      <c r="B66" s="14">
        <v>8384204.3200000003</v>
      </c>
      <c r="C66" s="6">
        <v>242872959.28</v>
      </c>
      <c r="D66" s="6">
        <v>0</v>
      </c>
      <c r="E66" s="6">
        <v>336596.39</v>
      </c>
      <c r="F66" s="15">
        <v>313787262.58999997</v>
      </c>
      <c r="G66" s="14">
        <v>110484583.42</v>
      </c>
      <c r="H66" s="6">
        <v>0</v>
      </c>
      <c r="I66" s="6">
        <v>110484583.42</v>
      </c>
      <c r="J66" s="6">
        <v>203302679.16999999</v>
      </c>
      <c r="K66" s="15">
        <v>313787262.58999997</v>
      </c>
    </row>
    <row r="67" spans="1:11" x14ac:dyDescent="0.25">
      <c r="A67" s="22" t="s">
        <v>157</v>
      </c>
      <c r="B67" s="12">
        <f t="shared" ref="B67:K67" si="10">SUM(B63:B66)</f>
        <v>24829789.539999999</v>
      </c>
      <c r="C67" s="5">
        <f t="shared" si="10"/>
        <v>1001439517.4299999</v>
      </c>
      <c r="D67" s="5">
        <f t="shared" si="10"/>
        <v>0</v>
      </c>
      <c r="E67" s="5">
        <f t="shared" si="10"/>
        <v>2040946.5900000003</v>
      </c>
      <c r="F67" s="13">
        <f t="shared" si="10"/>
        <v>1280382195.6700001</v>
      </c>
      <c r="G67" s="12">
        <f t="shared" si="10"/>
        <v>473765259.76999998</v>
      </c>
      <c r="H67" s="5">
        <f t="shared" si="10"/>
        <v>0</v>
      </c>
      <c r="I67" s="5">
        <f t="shared" si="10"/>
        <v>473765259.76999998</v>
      </c>
      <c r="J67" s="5">
        <f t="shared" si="10"/>
        <v>806616935.89999998</v>
      </c>
      <c r="K67" s="13">
        <f t="shared" si="10"/>
        <v>1280382195.6700001</v>
      </c>
    </row>
    <row r="68" spans="1:11" x14ac:dyDescent="0.25">
      <c r="A68" s="24"/>
      <c r="B68" s="33"/>
      <c r="C68" s="34"/>
      <c r="D68" s="34"/>
      <c r="E68" s="34"/>
      <c r="F68" s="35"/>
      <c r="G68" s="33"/>
      <c r="H68" s="34"/>
      <c r="I68" s="34"/>
      <c r="J68" s="34"/>
      <c r="K68" s="35"/>
    </row>
    <row r="69" spans="1:11" x14ac:dyDescent="0.25">
      <c r="A69" s="22" t="s">
        <v>166</v>
      </c>
      <c r="B69" s="33"/>
      <c r="C69" s="34"/>
      <c r="D69" s="34"/>
      <c r="E69" s="34"/>
      <c r="F69" s="35"/>
      <c r="G69" s="33"/>
      <c r="H69" s="34"/>
      <c r="I69" s="34"/>
      <c r="J69" s="34"/>
      <c r="K69" s="35"/>
    </row>
    <row r="70" spans="1:11" x14ac:dyDescent="0.25">
      <c r="A70" s="25" t="s">
        <v>199</v>
      </c>
      <c r="B70" s="14">
        <v>28272668</v>
      </c>
      <c r="C70" s="6">
        <v>270346697</v>
      </c>
      <c r="D70" s="6">
        <v>17454750</v>
      </c>
      <c r="E70" s="6">
        <v>12051766</v>
      </c>
      <c r="F70" s="15">
        <v>407847281</v>
      </c>
      <c r="G70" s="14">
        <v>46180486</v>
      </c>
      <c r="H70" s="6">
        <v>139380263</v>
      </c>
      <c r="I70" s="6">
        <v>185560749</v>
      </c>
      <c r="J70" s="6">
        <v>222286532</v>
      </c>
      <c r="K70" s="15">
        <v>407847281</v>
      </c>
    </row>
    <row r="71" spans="1:11" x14ac:dyDescent="0.25">
      <c r="A71" s="25" t="s">
        <v>200</v>
      </c>
      <c r="B71" s="14">
        <v>26937273</v>
      </c>
      <c r="C71" s="6">
        <v>275940842</v>
      </c>
      <c r="D71" s="6">
        <v>16884968</v>
      </c>
      <c r="E71" s="6">
        <v>11687700</v>
      </c>
      <c r="F71" s="15">
        <v>409736650</v>
      </c>
      <c r="G71" s="14">
        <v>49353052</v>
      </c>
      <c r="H71" s="6">
        <v>122455030</v>
      </c>
      <c r="I71" s="6">
        <v>171808082</v>
      </c>
      <c r="J71" s="6">
        <v>237928568</v>
      </c>
      <c r="K71" s="15">
        <v>409736650</v>
      </c>
    </row>
    <row r="72" spans="1:11" x14ac:dyDescent="0.25">
      <c r="A72" s="25" t="s">
        <v>201</v>
      </c>
      <c r="B72" s="14">
        <v>25078659</v>
      </c>
      <c r="C72" s="6">
        <v>284237533</v>
      </c>
      <c r="D72" s="6">
        <v>16494445</v>
      </c>
      <c r="E72" s="6">
        <v>11413234</v>
      </c>
      <c r="F72" s="15">
        <v>419896436</v>
      </c>
      <c r="G72" s="14">
        <v>49727372</v>
      </c>
      <c r="H72" s="6">
        <v>123999016</v>
      </c>
      <c r="I72" s="6">
        <v>173726388</v>
      </c>
      <c r="J72" s="6">
        <v>246170052</v>
      </c>
      <c r="K72" s="15">
        <v>419896440</v>
      </c>
    </row>
    <row r="73" spans="1:11" x14ac:dyDescent="0.25">
      <c r="A73" s="25" t="s">
        <v>202</v>
      </c>
      <c r="B73" s="14">
        <v>23220094</v>
      </c>
      <c r="C73" s="6">
        <v>283860282</v>
      </c>
      <c r="D73" s="6">
        <v>16304431</v>
      </c>
      <c r="E73" s="6">
        <v>11068011</v>
      </c>
      <c r="F73" s="15">
        <v>431783360</v>
      </c>
      <c r="G73" s="14">
        <v>46394201</v>
      </c>
      <c r="H73" s="6">
        <v>118267626</v>
      </c>
      <c r="I73" s="6">
        <v>164661827</v>
      </c>
      <c r="J73" s="6">
        <v>267121532</v>
      </c>
      <c r="K73" s="15">
        <v>431783359</v>
      </c>
    </row>
    <row r="74" spans="1:11" x14ac:dyDescent="0.25">
      <c r="A74" s="22" t="s">
        <v>157</v>
      </c>
      <c r="B74" s="12">
        <f t="shared" ref="B74:K74" si="11">SUM(B70:B73)</f>
        <v>103508694</v>
      </c>
      <c r="C74" s="5">
        <f t="shared" si="11"/>
        <v>1114385354</v>
      </c>
      <c r="D74" s="5">
        <f t="shared" si="11"/>
        <v>67138594</v>
      </c>
      <c r="E74" s="5">
        <f t="shared" si="11"/>
        <v>46220711</v>
      </c>
      <c r="F74" s="13">
        <f t="shared" si="11"/>
        <v>1669263727</v>
      </c>
      <c r="G74" s="12">
        <f t="shared" si="11"/>
        <v>191655111</v>
      </c>
      <c r="H74" s="5">
        <f t="shared" si="11"/>
        <v>504101935</v>
      </c>
      <c r="I74" s="5">
        <f t="shared" si="11"/>
        <v>695757046</v>
      </c>
      <c r="J74" s="5">
        <f t="shared" si="11"/>
        <v>973506684</v>
      </c>
      <c r="K74" s="13">
        <f t="shared" si="11"/>
        <v>1669263730</v>
      </c>
    </row>
    <row r="75" spans="1:11" x14ac:dyDescent="0.25">
      <c r="A75" s="24"/>
      <c r="B75" s="33"/>
      <c r="C75" s="34"/>
      <c r="D75" s="34"/>
      <c r="E75" s="34"/>
      <c r="F75" s="35"/>
      <c r="G75" s="33"/>
      <c r="H75" s="34"/>
      <c r="I75" s="34"/>
      <c r="J75" s="34"/>
      <c r="K75" s="35"/>
    </row>
    <row r="76" spans="1:11" x14ac:dyDescent="0.25">
      <c r="A76" s="22" t="s">
        <v>167</v>
      </c>
      <c r="B76" s="33"/>
      <c r="C76" s="34"/>
      <c r="D76" s="34"/>
      <c r="E76" s="34"/>
      <c r="F76" s="35"/>
      <c r="G76" s="33"/>
      <c r="H76" s="34"/>
      <c r="I76" s="34"/>
      <c r="J76" s="34"/>
      <c r="K76" s="35"/>
    </row>
    <row r="77" spans="1:11" x14ac:dyDescent="0.25">
      <c r="A77" s="25" t="s">
        <v>199</v>
      </c>
      <c r="B77" s="14">
        <v>98950519.239999995</v>
      </c>
      <c r="C77" s="6">
        <v>15813142.93</v>
      </c>
      <c r="D77" s="6">
        <v>15928533.220000001</v>
      </c>
      <c r="E77" s="6">
        <v>0</v>
      </c>
      <c r="F77" s="15">
        <v>145548721.72</v>
      </c>
      <c r="G77" s="14">
        <v>11190383.9</v>
      </c>
      <c r="H77" s="6">
        <v>16975621.34</v>
      </c>
      <c r="I77" s="6">
        <v>28166005.239999998</v>
      </c>
      <c r="J77" s="6">
        <v>117382716.48</v>
      </c>
      <c r="K77" s="15">
        <v>145548721.72</v>
      </c>
    </row>
    <row r="78" spans="1:11" x14ac:dyDescent="0.25">
      <c r="A78" s="25" t="s">
        <v>200</v>
      </c>
      <c r="B78" s="14">
        <v>98186258.069999993</v>
      </c>
      <c r="C78" s="6">
        <v>17612673.07</v>
      </c>
      <c r="D78" s="6">
        <v>17092964.289999999</v>
      </c>
      <c r="E78" s="6">
        <v>0</v>
      </c>
      <c r="F78" s="15">
        <v>147891895.43000001</v>
      </c>
      <c r="G78" s="14">
        <v>9890949.4199999999</v>
      </c>
      <c r="H78" s="6">
        <v>19091172.010000002</v>
      </c>
      <c r="I78" s="6">
        <v>28982121.43</v>
      </c>
      <c r="J78" s="6">
        <v>119729981.18000001</v>
      </c>
      <c r="K78" s="15">
        <v>148712102.61000001</v>
      </c>
    </row>
    <row r="79" spans="1:11" x14ac:dyDescent="0.25">
      <c r="A79" s="25" t="s">
        <v>201</v>
      </c>
      <c r="B79" s="14">
        <v>98597072.920000002</v>
      </c>
      <c r="C79" s="6">
        <v>19136973.620000001</v>
      </c>
      <c r="D79" s="6">
        <v>17780850.809999999</v>
      </c>
      <c r="E79" s="6">
        <v>0</v>
      </c>
      <c r="F79" s="15">
        <v>150042675.99000001</v>
      </c>
      <c r="G79" s="14">
        <v>9825478.6300000008</v>
      </c>
      <c r="H79" s="6">
        <v>18783380.190000001</v>
      </c>
      <c r="I79" s="6">
        <v>28608858.82</v>
      </c>
      <c r="J79" s="6">
        <v>121433817.17</v>
      </c>
      <c r="K79" s="15">
        <v>150042675.99000001</v>
      </c>
    </row>
    <row r="80" spans="1:11" x14ac:dyDescent="0.25">
      <c r="A80" s="25" t="s">
        <v>202</v>
      </c>
      <c r="B80" s="14">
        <v>101803154.45999999</v>
      </c>
      <c r="C80" s="6">
        <v>19377941.289999999</v>
      </c>
      <c r="D80" s="6">
        <v>17686218.039999999</v>
      </c>
      <c r="E80" s="6">
        <v>0</v>
      </c>
      <c r="F80" s="15">
        <v>154680408.83000001</v>
      </c>
      <c r="G80" s="14">
        <v>8952417.8000000007</v>
      </c>
      <c r="H80" s="6">
        <v>18581245.370000001</v>
      </c>
      <c r="I80" s="6">
        <v>27533663.170000002</v>
      </c>
      <c r="J80" s="6">
        <v>127146745.67</v>
      </c>
      <c r="K80" s="15">
        <v>154680408.84</v>
      </c>
    </row>
    <row r="81" spans="1:11" x14ac:dyDescent="0.25">
      <c r="A81" s="22" t="s">
        <v>157</v>
      </c>
      <c r="B81" s="12">
        <f t="shared" ref="B81:K81" si="12">SUM(B77:B80)</f>
        <v>397537004.69</v>
      </c>
      <c r="C81" s="5">
        <f t="shared" si="12"/>
        <v>71940730.909999996</v>
      </c>
      <c r="D81" s="5">
        <f t="shared" si="12"/>
        <v>68488566.359999985</v>
      </c>
      <c r="E81" s="5">
        <f t="shared" si="12"/>
        <v>0</v>
      </c>
      <c r="F81" s="13">
        <f t="shared" si="12"/>
        <v>598163701.97000003</v>
      </c>
      <c r="G81" s="12">
        <f t="shared" si="12"/>
        <v>39859229.75</v>
      </c>
      <c r="H81" s="5">
        <f t="shared" si="12"/>
        <v>73431418.910000011</v>
      </c>
      <c r="I81" s="5">
        <f t="shared" si="12"/>
        <v>113290648.66000001</v>
      </c>
      <c r="J81" s="5">
        <f t="shared" si="12"/>
        <v>485693260.50000006</v>
      </c>
      <c r="K81" s="13">
        <f t="shared" si="12"/>
        <v>598983909.16000009</v>
      </c>
    </row>
    <row r="82" spans="1:11" x14ac:dyDescent="0.25">
      <c r="A82" s="24"/>
      <c r="B82" s="33"/>
      <c r="C82" s="34"/>
      <c r="D82" s="34"/>
      <c r="E82" s="34"/>
      <c r="F82" s="35"/>
      <c r="G82" s="33"/>
      <c r="H82" s="34"/>
      <c r="I82" s="34"/>
      <c r="J82" s="34"/>
      <c r="K82" s="35"/>
    </row>
    <row r="83" spans="1:11" x14ac:dyDescent="0.25">
      <c r="A83" s="22" t="s">
        <v>168</v>
      </c>
      <c r="B83" s="33"/>
      <c r="C83" s="34"/>
      <c r="D83" s="34"/>
      <c r="E83" s="34"/>
      <c r="F83" s="35"/>
      <c r="G83" s="33"/>
      <c r="H83" s="34"/>
      <c r="I83" s="34"/>
      <c r="J83" s="34"/>
      <c r="K83" s="35"/>
    </row>
    <row r="84" spans="1:11" x14ac:dyDescent="0.25">
      <c r="A84" s="25" t="s">
        <v>199</v>
      </c>
      <c r="B84" s="14">
        <v>8905637</v>
      </c>
      <c r="C84" s="6">
        <v>158024509</v>
      </c>
      <c r="D84" s="6">
        <v>3530500</v>
      </c>
      <c r="E84" s="6">
        <v>4117725</v>
      </c>
      <c r="F84" s="15">
        <v>212831235</v>
      </c>
      <c r="G84" s="14">
        <v>22604282</v>
      </c>
      <c r="H84" s="6">
        <v>19438056</v>
      </c>
      <c r="I84" s="6">
        <v>42042338</v>
      </c>
      <c r="J84" s="6">
        <v>170788898</v>
      </c>
      <c r="K84" s="15">
        <v>212831236</v>
      </c>
    </row>
    <row r="85" spans="1:11" x14ac:dyDescent="0.25">
      <c r="A85" s="25" t="s">
        <v>200</v>
      </c>
      <c r="B85" s="14">
        <v>8206404</v>
      </c>
      <c r="C85" s="6">
        <v>169072153</v>
      </c>
      <c r="D85" s="6">
        <v>3530500</v>
      </c>
      <c r="E85" s="6">
        <v>3699300</v>
      </c>
      <c r="F85" s="15">
        <v>222084876</v>
      </c>
      <c r="G85" s="14">
        <v>25152021</v>
      </c>
      <c r="H85" s="6">
        <v>13024903</v>
      </c>
      <c r="I85" s="6">
        <v>38176924</v>
      </c>
      <c r="J85" s="6">
        <v>183907952</v>
      </c>
      <c r="K85" s="15">
        <v>222084876</v>
      </c>
    </row>
    <row r="86" spans="1:11" x14ac:dyDescent="0.25">
      <c r="A86" s="25" t="s">
        <v>201</v>
      </c>
      <c r="B86" s="14">
        <v>7963946</v>
      </c>
      <c r="C86" s="6">
        <v>183534307</v>
      </c>
      <c r="D86" s="6">
        <v>3530500</v>
      </c>
      <c r="E86" s="6">
        <v>3148163</v>
      </c>
      <c r="F86" s="15">
        <v>236721812</v>
      </c>
      <c r="G86" s="14">
        <v>27429281</v>
      </c>
      <c r="H86" s="6">
        <v>17296044</v>
      </c>
      <c r="I86" s="6">
        <v>44725325</v>
      </c>
      <c r="J86" s="6">
        <v>191996487</v>
      </c>
      <c r="K86" s="15">
        <v>236721812</v>
      </c>
    </row>
    <row r="87" spans="1:11" x14ac:dyDescent="0.25">
      <c r="A87" s="25" t="s">
        <v>202</v>
      </c>
      <c r="B87" s="14">
        <v>9193388</v>
      </c>
      <c r="C87" s="6">
        <v>200569887</v>
      </c>
      <c r="D87" s="6">
        <v>3530500</v>
      </c>
      <c r="E87" s="6">
        <v>2038656</v>
      </c>
      <c r="F87" s="15">
        <v>263760460</v>
      </c>
      <c r="G87" s="14">
        <v>26646961</v>
      </c>
      <c r="H87" s="6">
        <v>28555658</v>
      </c>
      <c r="I87" s="6">
        <v>55202619</v>
      </c>
      <c r="J87" s="6">
        <v>208557841</v>
      </c>
      <c r="K87" s="15">
        <v>263760460</v>
      </c>
    </row>
    <row r="88" spans="1:11" x14ac:dyDescent="0.25">
      <c r="A88" s="22" t="s">
        <v>157</v>
      </c>
      <c r="B88" s="12">
        <f t="shared" ref="B88:K88" si="13">SUM(B84:B87)</f>
        <v>34269375</v>
      </c>
      <c r="C88" s="5">
        <f t="shared" si="13"/>
        <v>711200856</v>
      </c>
      <c r="D88" s="5">
        <f t="shared" si="13"/>
        <v>14122000</v>
      </c>
      <c r="E88" s="5">
        <f t="shared" si="13"/>
        <v>13003844</v>
      </c>
      <c r="F88" s="13">
        <f t="shared" si="13"/>
        <v>935398383</v>
      </c>
      <c r="G88" s="12">
        <f t="shared" si="13"/>
        <v>101832545</v>
      </c>
      <c r="H88" s="5">
        <f t="shared" si="13"/>
        <v>78314661</v>
      </c>
      <c r="I88" s="5">
        <f t="shared" si="13"/>
        <v>180147206</v>
      </c>
      <c r="J88" s="5">
        <f t="shared" si="13"/>
        <v>755251178</v>
      </c>
      <c r="K88" s="13">
        <f t="shared" si="13"/>
        <v>935398384</v>
      </c>
    </row>
    <row r="89" spans="1:11" x14ac:dyDescent="0.25">
      <c r="A89" s="24"/>
      <c r="B89" s="33"/>
      <c r="C89" s="34"/>
      <c r="D89" s="34"/>
      <c r="E89" s="34"/>
      <c r="F89" s="35"/>
      <c r="G89" s="33"/>
      <c r="H89" s="34"/>
      <c r="I89" s="34"/>
      <c r="J89" s="34"/>
      <c r="K89" s="35"/>
    </row>
    <row r="90" spans="1:11" x14ac:dyDescent="0.25">
      <c r="A90" s="22" t="s">
        <v>169</v>
      </c>
      <c r="B90" s="33"/>
      <c r="C90" s="34"/>
      <c r="D90" s="34"/>
      <c r="E90" s="34"/>
      <c r="F90" s="35"/>
      <c r="G90" s="33"/>
      <c r="H90" s="34"/>
      <c r="I90" s="34"/>
      <c r="J90" s="34"/>
      <c r="K90" s="35"/>
    </row>
    <row r="91" spans="1:11" x14ac:dyDescent="0.25">
      <c r="A91" s="25" t="s">
        <v>199</v>
      </c>
      <c r="B91" s="14">
        <v>11241810.65</v>
      </c>
      <c r="C91" s="6">
        <v>109994771.43000001</v>
      </c>
      <c r="D91" s="6">
        <v>0</v>
      </c>
      <c r="E91" s="6">
        <v>535002.14</v>
      </c>
      <c r="F91" s="15">
        <v>185304940.81999999</v>
      </c>
      <c r="G91" s="14">
        <v>-348947865.63</v>
      </c>
      <c r="H91" s="6">
        <v>0</v>
      </c>
      <c r="I91" s="6">
        <v>-348947865.63</v>
      </c>
      <c r="J91" s="6">
        <v>534252806.45999998</v>
      </c>
      <c r="K91" s="15">
        <v>185304940.83000001</v>
      </c>
    </row>
    <row r="92" spans="1:11" x14ac:dyDescent="0.25">
      <c r="A92" s="25" t="s">
        <v>200</v>
      </c>
      <c r="B92" s="14">
        <v>8824614.8100000005</v>
      </c>
      <c r="C92" s="6">
        <v>108820228.31</v>
      </c>
      <c r="D92" s="6">
        <v>0</v>
      </c>
      <c r="E92" s="6">
        <v>584289.06000000006</v>
      </c>
      <c r="F92" s="15">
        <v>186102134.12</v>
      </c>
      <c r="G92" s="14">
        <v>-355850382.48000002</v>
      </c>
      <c r="H92" s="6">
        <v>0</v>
      </c>
      <c r="I92" s="6">
        <v>-355850382.48000002</v>
      </c>
      <c r="J92" s="6">
        <v>541952516.61000001</v>
      </c>
      <c r="K92" s="15">
        <v>186102134.13</v>
      </c>
    </row>
    <row r="93" spans="1:11" x14ac:dyDescent="0.25">
      <c r="A93" s="25" t="s">
        <v>201</v>
      </c>
      <c r="B93" s="14">
        <v>11895504.939999999</v>
      </c>
      <c r="C93" s="6">
        <v>106792449.88</v>
      </c>
      <c r="D93" s="6">
        <v>0</v>
      </c>
      <c r="E93" s="6">
        <v>507910.75</v>
      </c>
      <c r="F93" s="15">
        <v>184110519.36000001</v>
      </c>
      <c r="G93" s="14">
        <v>-359707676.33999997</v>
      </c>
      <c r="H93" s="6">
        <v>0</v>
      </c>
      <c r="I93" s="6">
        <v>-359707676.33999997</v>
      </c>
      <c r="J93" s="6">
        <v>543818195.71000004</v>
      </c>
      <c r="K93" s="15">
        <v>184110519.37</v>
      </c>
    </row>
    <row r="94" spans="1:11" x14ac:dyDescent="0.25">
      <c r="A94" s="25" t="s">
        <v>202</v>
      </c>
      <c r="B94" s="14">
        <v>13814713.630000001</v>
      </c>
      <c r="C94" s="6">
        <v>104199237.88</v>
      </c>
      <c r="D94" s="6">
        <v>0</v>
      </c>
      <c r="E94" s="6">
        <v>398746.43</v>
      </c>
      <c r="F94" s="15">
        <v>182977498.78</v>
      </c>
      <c r="G94" s="14">
        <v>-360413029.13999999</v>
      </c>
      <c r="H94" s="6">
        <v>0</v>
      </c>
      <c r="I94" s="6">
        <v>-360413029.13999999</v>
      </c>
      <c r="J94" s="6">
        <v>543390527.92999995</v>
      </c>
      <c r="K94" s="15">
        <v>182977498.78999999</v>
      </c>
    </row>
    <row r="95" spans="1:11" x14ac:dyDescent="0.25">
      <c r="A95" s="22" t="s">
        <v>157</v>
      </c>
      <c r="B95" s="12">
        <f t="shared" ref="B95:K95" si="14">SUM(B91:B94)</f>
        <v>45776644.030000001</v>
      </c>
      <c r="C95" s="5">
        <f t="shared" si="14"/>
        <v>429806687.5</v>
      </c>
      <c r="D95" s="5">
        <f t="shared" si="14"/>
        <v>0</v>
      </c>
      <c r="E95" s="5">
        <f t="shared" si="14"/>
        <v>2025948.3800000001</v>
      </c>
      <c r="F95" s="13">
        <f t="shared" si="14"/>
        <v>738495093.07999992</v>
      </c>
      <c r="G95" s="12">
        <f t="shared" si="14"/>
        <v>-1424918953.5900002</v>
      </c>
      <c r="H95" s="5">
        <f t="shared" si="14"/>
        <v>0</v>
      </c>
      <c r="I95" s="5">
        <f t="shared" si="14"/>
        <v>-1424918953.5900002</v>
      </c>
      <c r="J95" s="5">
        <f t="shared" si="14"/>
        <v>2163414046.71</v>
      </c>
      <c r="K95" s="13">
        <f t="shared" si="14"/>
        <v>738495093.12</v>
      </c>
    </row>
    <row r="96" spans="1:11" x14ac:dyDescent="0.25">
      <c r="A96" s="24"/>
      <c r="B96" s="33"/>
      <c r="C96" s="34"/>
      <c r="D96" s="34"/>
      <c r="E96" s="34"/>
      <c r="F96" s="35"/>
      <c r="G96" s="33"/>
      <c r="H96" s="34"/>
      <c r="I96" s="34"/>
      <c r="J96" s="34"/>
      <c r="K96" s="35"/>
    </row>
    <row r="97" spans="1:11" x14ac:dyDescent="0.25">
      <c r="A97" s="22" t="s">
        <v>170</v>
      </c>
      <c r="B97" s="33"/>
      <c r="C97" s="34"/>
      <c r="D97" s="34"/>
      <c r="E97" s="34"/>
      <c r="F97" s="35"/>
      <c r="G97" s="33"/>
      <c r="H97" s="34"/>
      <c r="I97" s="34"/>
      <c r="J97" s="34"/>
      <c r="K97" s="35"/>
    </row>
    <row r="98" spans="1:11" x14ac:dyDescent="0.25">
      <c r="A98" s="25" t="s">
        <v>199</v>
      </c>
      <c r="B98" s="14">
        <v>-13606228</v>
      </c>
      <c r="C98" s="6">
        <v>31796031</v>
      </c>
      <c r="D98" s="6">
        <v>0</v>
      </c>
      <c r="E98" s="6">
        <v>9735647</v>
      </c>
      <c r="F98" s="15">
        <v>31783391</v>
      </c>
      <c r="G98" s="14">
        <v>1373836</v>
      </c>
      <c r="H98" s="6">
        <v>243273238</v>
      </c>
      <c r="I98" s="6">
        <v>244647074</v>
      </c>
      <c r="J98" s="6">
        <v>-212863684</v>
      </c>
      <c r="K98" s="15">
        <v>31783390</v>
      </c>
    </row>
    <row r="99" spans="1:11" x14ac:dyDescent="0.25">
      <c r="A99" s="25" t="s">
        <v>200</v>
      </c>
      <c r="B99" s="14">
        <v>-8976083</v>
      </c>
      <c r="C99" s="6">
        <v>32509582</v>
      </c>
      <c r="D99" s="6">
        <v>0</v>
      </c>
      <c r="E99" s="6">
        <v>9169718</v>
      </c>
      <c r="F99" s="15">
        <v>36816983</v>
      </c>
      <c r="G99" s="14">
        <v>1481930</v>
      </c>
      <c r="H99" s="6">
        <v>248372695</v>
      </c>
      <c r="I99" s="6">
        <v>249854625</v>
      </c>
      <c r="J99" s="6">
        <v>-213037643</v>
      </c>
      <c r="K99" s="15">
        <v>36816982</v>
      </c>
    </row>
    <row r="100" spans="1:11" x14ac:dyDescent="0.25">
      <c r="A100" s="25" t="s">
        <v>201</v>
      </c>
      <c r="B100" s="14">
        <v>-7389008</v>
      </c>
      <c r="C100" s="6">
        <v>33050369</v>
      </c>
      <c r="D100" s="6">
        <v>0</v>
      </c>
      <c r="E100" s="6">
        <v>9284788</v>
      </c>
      <c r="F100" s="15">
        <v>38790684</v>
      </c>
      <c r="G100" s="14">
        <v>3277160</v>
      </c>
      <c r="H100" s="6">
        <v>251741682</v>
      </c>
      <c r="I100" s="6">
        <v>255018842</v>
      </c>
      <c r="J100" s="6">
        <v>-216228157</v>
      </c>
      <c r="K100" s="15">
        <v>38790685</v>
      </c>
    </row>
    <row r="101" spans="1:11" x14ac:dyDescent="0.25">
      <c r="A101" s="25" t="s">
        <v>202</v>
      </c>
      <c r="B101" s="14">
        <v>-9744729</v>
      </c>
      <c r="C101" s="6">
        <v>33149817</v>
      </c>
      <c r="D101" s="6">
        <v>0</v>
      </c>
      <c r="E101" s="6">
        <v>9739002</v>
      </c>
      <c r="F101" s="15">
        <v>37339364</v>
      </c>
      <c r="G101" s="14">
        <v>4010062</v>
      </c>
      <c r="H101" s="6">
        <v>250837877</v>
      </c>
      <c r="I101" s="6">
        <v>254847939</v>
      </c>
      <c r="J101" s="6">
        <v>-217508575</v>
      </c>
      <c r="K101" s="15">
        <v>37339364</v>
      </c>
    </row>
    <row r="102" spans="1:11" x14ac:dyDescent="0.25">
      <c r="A102" s="22" t="s">
        <v>157</v>
      </c>
      <c r="B102" s="12">
        <f t="shared" ref="B102:K102" si="15">SUM(B98:B101)</f>
        <v>-39716048</v>
      </c>
      <c r="C102" s="5">
        <f t="shared" si="15"/>
        <v>130505799</v>
      </c>
      <c r="D102" s="5">
        <f t="shared" si="15"/>
        <v>0</v>
      </c>
      <c r="E102" s="5">
        <f t="shared" si="15"/>
        <v>37929155</v>
      </c>
      <c r="F102" s="13">
        <f t="shared" si="15"/>
        <v>144730422</v>
      </c>
      <c r="G102" s="12">
        <f t="shared" si="15"/>
        <v>10142988</v>
      </c>
      <c r="H102" s="5">
        <f t="shared" si="15"/>
        <v>994225492</v>
      </c>
      <c r="I102" s="5">
        <f t="shared" si="15"/>
        <v>1004368480</v>
      </c>
      <c r="J102" s="5">
        <f t="shared" si="15"/>
        <v>-859638059</v>
      </c>
      <c r="K102" s="13">
        <f t="shared" si="15"/>
        <v>144730421</v>
      </c>
    </row>
    <row r="103" spans="1:11" x14ac:dyDescent="0.25">
      <c r="A103" s="24"/>
      <c r="B103" s="33"/>
      <c r="C103" s="34"/>
      <c r="D103" s="34"/>
      <c r="E103" s="34"/>
      <c r="F103" s="35"/>
      <c r="G103" s="33"/>
      <c r="H103" s="34"/>
      <c r="I103" s="34"/>
      <c r="J103" s="34"/>
      <c r="K103" s="35"/>
    </row>
    <row r="104" spans="1:11" x14ac:dyDescent="0.25">
      <c r="A104" s="22" t="s">
        <v>171</v>
      </c>
      <c r="B104" s="33"/>
      <c r="C104" s="34"/>
      <c r="D104" s="34"/>
      <c r="E104" s="34"/>
      <c r="F104" s="35"/>
      <c r="G104" s="33"/>
      <c r="H104" s="34"/>
      <c r="I104" s="34"/>
      <c r="J104" s="34"/>
      <c r="K104" s="35"/>
    </row>
    <row r="105" spans="1:11" x14ac:dyDescent="0.25">
      <c r="A105" s="25" t="s">
        <v>199</v>
      </c>
      <c r="B105" s="14">
        <v>1249665</v>
      </c>
      <c r="C105" s="6">
        <v>131844023</v>
      </c>
      <c r="D105" s="6">
        <v>0</v>
      </c>
      <c r="E105" s="6">
        <v>15243566</v>
      </c>
      <c r="F105" s="15">
        <v>186636902</v>
      </c>
      <c r="G105" s="14">
        <v>28320728</v>
      </c>
      <c r="H105" s="6">
        <v>243998478</v>
      </c>
      <c r="I105" s="6">
        <v>272319206</v>
      </c>
      <c r="J105" s="6">
        <v>-85682305</v>
      </c>
      <c r="K105" s="15">
        <v>186636901</v>
      </c>
    </row>
    <row r="106" spans="1:11" x14ac:dyDescent="0.25">
      <c r="A106" s="25" t="s">
        <v>200</v>
      </c>
      <c r="B106" s="14">
        <v>161389</v>
      </c>
      <c r="C106" s="6">
        <v>131168304</v>
      </c>
      <c r="D106" s="6">
        <v>0</v>
      </c>
      <c r="E106" s="6">
        <v>15666427</v>
      </c>
      <c r="F106" s="15">
        <v>181371441</v>
      </c>
      <c r="G106" s="14">
        <v>20094030</v>
      </c>
      <c r="H106" s="6">
        <v>248867474</v>
      </c>
      <c r="I106" s="6">
        <v>268961504</v>
      </c>
      <c r="J106" s="6">
        <v>-87590063</v>
      </c>
      <c r="K106" s="15">
        <v>181371441</v>
      </c>
    </row>
    <row r="107" spans="1:11" x14ac:dyDescent="0.25">
      <c r="A107" s="25" t="s">
        <v>201</v>
      </c>
      <c r="B107" s="14">
        <v>-11617575</v>
      </c>
      <c r="C107" s="6">
        <v>133080367</v>
      </c>
      <c r="D107" s="6">
        <v>0</v>
      </c>
      <c r="E107" s="6">
        <v>16707342</v>
      </c>
      <c r="F107" s="15">
        <v>171846874</v>
      </c>
      <c r="G107" s="14">
        <v>22811987</v>
      </c>
      <c r="H107" s="6">
        <v>249233777</v>
      </c>
      <c r="I107" s="6">
        <v>272045764</v>
      </c>
      <c r="J107" s="6">
        <v>-100198890</v>
      </c>
      <c r="K107" s="15">
        <v>171846874</v>
      </c>
    </row>
    <row r="108" spans="1:11" x14ac:dyDescent="0.25">
      <c r="A108" s="25" t="s">
        <v>202</v>
      </c>
      <c r="B108" s="14">
        <v>-17321160</v>
      </c>
      <c r="C108" s="6">
        <v>131626641</v>
      </c>
      <c r="D108" s="6">
        <v>0</v>
      </c>
      <c r="E108" s="6">
        <v>17682062</v>
      </c>
      <c r="F108" s="15">
        <v>167031252</v>
      </c>
      <c r="G108" s="14">
        <v>19898778</v>
      </c>
      <c r="H108" s="6">
        <v>254836100</v>
      </c>
      <c r="I108" s="6">
        <v>274734878</v>
      </c>
      <c r="J108" s="6">
        <v>-107703626</v>
      </c>
      <c r="K108" s="15">
        <v>167031252</v>
      </c>
    </row>
    <row r="109" spans="1:11" x14ac:dyDescent="0.25">
      <c r="A109" s="22" t="s">
        <v>157</v>
      </c>
      <c r="B109" s="12">
        <f t="shared" ref="B109:K109" si="16">SUM(B105:B108)</f>
        <v>-27527681</v>
      </c>
      <c r="C109" s="5">
        <f t="shared" si="16"/>
        <v>527719335</v>
      </c>
      <c r="D109" s="5">
        <f t="shared" si="16"/>
        <v>0</v>
      </c>
      <c r="E109" s="5">
        <f t="shared" si="16"/>
        <v>65299397</v>
      </c>
      <c r="F109" s="13">
        <f t="shared" si="16"/>
        <v>706886469</v>
      </c>
      <c r="G109" s="12">
        <f t="shared" si="16"/>
        <v>91125523</v>
      </c>
      <c r="H109" s="5">
        <f t="shared" si="16"/>
        <v>996935829</v>
      </c>
      <c r="I109" s="5">
        <f t="shared" si="16"/>
        <v>1088061352</v>
      </c>
      <c r="J109" s="5">
        <f t="shared" si="16"/>
        <v>-381174884</v>
      </c>
      <c r="K109" s="13">
        <f t="shared" si="16"/>
        <v>706886468</v>
      </c>
    </row>
    <row r="110" spans="1:11" x14ac:dyDescent="0.25">
      <c r="A110" s="24"/>
      <c r="B110" s="33"/>
      <c r="C110" s="34"/>
      <c r="D110" s="34"/>
      <c r="E110" s="34"/>
      <c r="F110" s="35"/>
      <c r="G110" s="33"/>
      <c r="H110" s="34"/>
      <c r="I110" s="34"/>
      <c r="J110" s="34"/>
      <c r="K110" s="35"/>
    </row>
    <row r="111" spans="1:11" x14ac:dyDescent="0.25">
      <c r="A111" s="22" t="s">
        <v>172</v>
      </c>
      <c r="B111" s="33"/>
      <c r="C111" s="34"/>
      <c r="D111" s="34"/>
      <c r="E111" s="34"/>
      <c r="F111" s="35"/>
      <c r="G111" s="33"/>
      <c r="H111" s="34"/>
      <c r="I111" s="34"/>
      <c r="J111" s="34"/>
      <c r="K111" s="35"/>
    </row>
    <row r="112" spans="1:11" x14ac:dyDescent="0.25">
      <c r="A112" s="25" t="s">
        <v>199</v>
      </c>
      <c r="B112" s="14">
        <v>100116698.91</v>
      </c>
      <c r="C112" s="6">
        <v>222467501.37</v>
      </c>
      <c r="D112" s="6">
        <v>0</v>
      </c>
      <c r="E112" s="6">
        <v>38408339.57</v>
      </c>
      <c r="F112" s="15">
        <v>465455024.62</v>
      </c>
      <c r="G112" s="14">
        <v>39771039.579999998</v>
      </c>
      <c r="H112" s="6">
        <v>90648699.420000002</v>
      </c>
      <c r="I112" s="6">
        <v>130419739</v>
      </c>
      <c r="J112" s="6">
        <v>335035286.29000002</v>
      </c>
      <c r="K112" s="15">
        <v>465455025.29000002</v>
      </c>
    </row>
    <row r="113" spans="1:11" x14ac:dyDescent="0.25">
      <c r="A113" s="25" t="s">
        <v>200</v>
      </c>
      <c r="B113" s="14">
        <v>104358853</v>
      </c>
      <c r="C113" s="6">
        <v>224212981</v>
      </c>
      <c r="D113" s="6">
        <v>0</v>
      </c>
      <c r="E113" s="6">
        <v>40373092</v>
      </c>
      <c r="F113" s="15">
        <v>465934947</v>
      </c>
      <c r="G113" s="14">
        <v>24457044</v>
      </c>
      <c r="H113" s="6">
        <v>88945966</v>
      </c>
      <c r="I113" s="6">
        <v>113403010</v>
      </c>
      <c r="J113" s="6">
        <v>352531936</v>
      </c>
      <c r="K113" s="15">
        <v>465934946</v>
      </c>
    </row>
    <row r="114" spans="1:11" x14ac:dyDescent="0.25">
      <c r="A114" s="25" t="s">
        <v>201</v>
      </c>
      <c r="B114" s="14">
        <v>101229395</v>
      </c>
      <c r="C114" s="6">
        <v>226306231</v>
      </c>
      <c r="D114" s="6">
        <v>0</v>
      </c>
      <c r="E114" s="6">
        <v>42741194</v>
      </c>
      <c r="F114" s="15">
        <v>478582882</v>
      </c>
      <c r="G114" s="14">
        <v>43585431</v>
      </c>
      <c r="H114" s="6">
        <v>90570041</v>
      </c>
      <c r="I114" s="6">
        <v>134155472</v>
      </c>
      <c r="J114" s="6">
        <v>344427409</v>
      </c>
      <c r="K114" s="15">
        <v>478582881</v>
      </c>
    </row>
    <row r="115" spans="1:11" x14ac:dyDescent="0.25">
      <c r="A115" s="25" t="s">
        <v>202</v>
      </c>
      <c r="B115" s="14">
        <v>96288121</v>
      </c>
      <c r="C115" s="6">
        <v>225838384</v>
      </c>
      <c r="D115" s="6">
        <v>0</v>
      </c>
      <c r="E115" s="6">
        <v>44634740</v>
      </c>
      <c r="F115" s="15">
        <v>473739223</v>
      </c>
      <c r="G115" s="14">
        <v>36397989</v>
      </c>
      <c r="H115" s="6">
        <v>88118086</v>
      </c>
      <c r="I115" s="6">
        <v>124516075</v>
      </c>
      <c r="J115" s="6">
        <v>349223149</v>
      </c>
      <c r="K115" s="15">
        <v>473739224</v>
      </c>
    </row>
    <row r="116" spans="1:11" x14ac:dyDescent="0.25">
      <c r="A116" s="22" t="s">
        <v>157</v>
      </c>
      <c r="B116" s="12">
        <f t="shared" ref="B116:K116" si="17">SUM(B112:B115)</f>
        <v>401993067.90999997</v>
      </c>
      <c r="C116" s="5">
        <f t="shared" si="17"/>
        <v>898825097.37</v>
      </c>
      <c r="D116" s="5">
        <f t="shared" si="17"/>
        <v>0</v>
      </c>
      <c r="E116" s="5">
        <f t="shared" si="17"/>
        <v>166157365.56999999</v>
      </c>
      <c r="F116" s="13">
        <f t="shared" si="17"/>
        <v>1883712076.6199999</v>
      </c>
      <c r="G116" s="12">
        <f t="shared" si="17"/>
        <v>144211503.57999998</v>
      </c>
      <c r="H116" s="5">
        <f t="shared" si="17"/>
        <v>358282792.42000002</v>
      </c>
      <c r="I116" s="5">
        <f t="shared" si="17"/>
        <v>502494296</v>
      </c>
      <c r="J116" s="5">
        <f t="shared" si="17"/>
        <v>1381217780.29</v>
      </c>
      <c r="K116" s="13">
        <f t="shared" si="17"/>
        <v>1883712076.29</v>
      </c>
    </row>
    <row r="117" spans="1:11" x14ac:dyDescent="0.25">
      <c r="A117" s="24"/>
      <c r="B117" s="33"/>
      <c r="C117" s="34"/>
      <c r="D117" s="34"/>
      <c r="E117" s="34"/>
      <c r="F117" s="35"/>
      <c r="G117" s="33"/>
      <c r="H117" s="34"/>
      <c r="I117" s="34"/>
      <c r="J117" s="34"/>
      <c r="K117" s="35"/>
    </row>
    <row r="118" spans="1:11" x14ac:dyDescent="0.25">
      <c r="A118" s="22" t="s">
        <v>173</v>
      </c>
      <c r="B118" s="33"/>
      <c r="C118" s="34"/>
      <c r="D118" s="34"/>
      <c r="E118" s="34"/>
      <c r="F118" s="35"/>
      <c r="G118" s="33"/>
      <c r="H118" s="34"/>
      <c r="I118" s="34"/>
      <c r="J118" s="34"/>
      <c r="K118" s="35"/>
    </row>
    <row r="119" spans="1:11" x14ac:dyDescent="0.25">
      <c r="A119" s="25" t="s">
        <v>199</v>
      </c>
      <c r="B119" s="14">
        <v>12870802.689999999</v>
      </c>
      <c r="C119" s="6">
        <v>111743428.78</v>
      </c>
      <c r="D119" s="6">
        <v>2906967.26</v>
      </c>
      <c r="E119" s="6">
        <v>740115.04</v>
      </c>
      <c r="F119" s="15">
        <v>209756235.80000001</v>
      </c>
      <c r="G119" s="14">
        <v>-855206248.72000003</v>
      </c>
      <c r="H119" s="6">
        <v>0</v>
      </c>
      <c r="I119" s="6">
        <v>-855206248.72000003</v>
      </c>
      <c r="J119" s="6">
        <v>1064962484.52</v>
      </c>
      <c r="K119" s="15">
        <v>209756235.80000001</v>
      </c>
    </row>
    <row r="120" spans="1:11" x14ac:dyDescent="0.25">
      <c r="A120" s="25" t="s">
        <v>200</v>
      </c>
      <c r="B120" s="14">
        <v>10751769.720000001</v>
      </c>
      <c r="C120" s="6">
        <v>110299251.91</v>
      </c>
      <c r="D120" s="6">
        <v>2906967.26</v>
      </c>
      <c r="E120" s="6">
        <v>675035.71</v>
      </c>
      <c r="F120" s="15">
        <v>205731854.50999999</v>
      </c>
      <c r="G120" s="14">
        <v>-873713244.55999994</v>
      </c>
      <c r="H120" s="6">
        <v>0</v>
      </c>
      <c r="I120" s="6">
        <v>-873713244.55999994</v>
      </c>
      <c r="J120" s="6">
        <v>1079445099.0699999</v>
      </c>
      <c r="K120" s="15">
        <v>205731854.50999999</v>
      </c>
    </row>
    <row r="121" spans="1:11" x14ac:dyDescent="0.25">
      <c r="A121" s="25" t="s">
        <v>201</v>
      </c>
      <c r="B121" s="14">
        <v>14659558.77</v>
      </c>
      <c r="C121" s="6">
        <v>108546475.40000001</v>
      </c>
      <c r="D121" s="6">
        <v>2906967.26</v>
      </c>
      <c r="E121" s="6">
        <v>768331.38</v>
      </c>
      <c r="F121" s="15">
        <v>203297911.58000001</v>
      </c>
      <c r="G121" s="14">
        <v>-881969735.38</v>
      </c>
      <c r="H121" s="6">
        <v>0</v>
      </c>
      <c r="I121" s="6">
        <v>-881969735.38</v>
      </c>
      <c r="J121" s="6">
        <v>1085267646.96</v>
      </c>
      <c r="K121" s="15">
        <v>203297911.58000001</v>
      </c>
    </row>
    <row r="122" spans="1:11" x14ac:dyDescent="0.25">
      <c r="A122" s="25" t="s">
        <v>202</v>
      </c>
      <c r="B122" s="14">
        <v>17064021.780000001</v>
      </c>
      <c r="C122" s="6">
        <v>109187171.54000001</v>
      </c>
      <c r="D122" s="6">
        <v>2906967.26</v>
      </c>
      <c r="E122" s="6">
        <v>680831.18</v>
      </c>
      <c r="F122" s="15">
        <v>203357029.15000001</v>
      </c>
      <c r="G122" s="14">
        <v>-890868455.02999997</v>
      </c>
      <c r="H122" s="6">
        <v>0</v>
      </c>
      <c r="I122" s="6">
        <v>-890868455.02999997</v>
      </c>
      <c r="J122" s="6">
        <v>1094225484.1800001</v>
      </c>
      <c r="K122" s="15">
        <v>203357029.15000001</v>
      </c>
    </row>
    <row r="123" spans="1:11" x14ac:dyDescent="0.25">
      <c r="A123" s="22" t="s">
        <v>157</v>
      </c>
      <c r="B123" s="12">
        <f t="shared" ref="B123:K123" si="18">SUM(B119:B122)</f>
        <v>55346152.960000001</v>
      </c>
      <c r="C123" s="5">
        <f t="shared" si="18"/>
        <v>439776327.63000005</v>
      </c>
      <c r="D123" s="5">
        <f t="shared" si="18"/>
        <v>11627869.039999999</v>
      </c>
      <c r="E123" s="5">
        <f t="shared" si="18"/>
        <v>2864313.31</v>
      </c>
      <c r="F123" s="13">
        <f t="shared" si="18"/>
        <v>822143031.03999996</v>
      </c>
      <c r="G123" s="12">
        <f t="shared" si="18"/>
        <v>-3501757683.6899996</v>
      </c>
      <c r="H123" s="5">
        <f t="shared" si="18"/>
        <v>0</v>
      </c>
      <c r="I123" s="5">
        <f t="shared" si="18"/>
        <v>-3501757683.6899996</v>
      </c>
      <c r="J123" s="5">
        <f t="shared" si="18"/>
        <v>4323900714.7300005</v>
      </c>
      <c r="K123" s="13">
        <f t="shared" si="18"/>
        <v>822143031.03999996</v>
      </c>
    </row>
    <row r="124" spans="1:11" x14ac:dyDescent="0.25">
      <c r="A124" s="24"/>
      <c r="B124" s="33"/>
      <c r="C124" s="34"/>
      <c r="D124" s="34"/>
      <c r="E124" s="34"/>
      <c r="F124" s="35"/>
      <c r="G124" s="33"/>
      <c r="H124" s="34"/>
      <c r="I124" s="34"/>
      <c r="J124" s="34"/>
      <c r="K124" s="35"/>
    </row>
    <row r="125" spans="1:11" x14ac:dyDescent="0.25">
      <c r="A125" s="22" t="s">
        <v>175</v>
      </c>
      <c r="B125" s="33"/>
      <c r="C125" s="34"/>
      <c r="D125" s="34"/>
      <c r="E125" s="34"/>
      <c r="F125" s="35"/>
      <c r="G125" s="33"/>
      <c r="H125" s="34"/>
      <c r="I125" s="34"/>
      <c r="J125" s="34"/>
      <c r="K125" s="35"/>
    </row>
    <row r="126" spans="1:11" x14ac:dyDescent="0.25">
      <c r="A126" s="25" t="s">
        <v>199</v>
      </c>
      <c r="B126" s="14">
        <v>23705293</v>
      </c>
      <c r="C126" s="6">
        <v>332248820</v>
      </c>
      <c r="D126" s="6">
        <v>19015679</v>
      </c>
      <c r="E126" s="6">
        <v>9067832</v>
      </c>
      <c r="F126" s="15">
        <v>517854409</v>
      </c>
      <c r="G126" s="14">
        <v>62343154</v>
      </c>
      <c r="H126" s="6">
        <v>112314439</v>
      </c>
      <c r="I126" s="6">
        <v>174657593</v>
      </c>
      <c r="J126" s="6">
        <v>343196816</v>
      </c>
      <c r="K126" s="15">
        <v>517854409</v>
      </c>
    </row>
    <row r="127" spans="1:11" x14ac:dyDescent="0.25">
      <c r="A127" s="25" t="s">
        <v>200</v>
      </c>
      <c r="B127" s="14">
        <v>23471794</v>
      </c>
      <c r="C127" s="6">
        <v>332027309</v>
      </c>
      <c r="D127" s="6">
        <v>19015679</v>
      </c>
      <c r="E127" s="6">
        <v>-566661</v>
      </c>
      <c r="F127" s="15">
        <v>492125435</v>
      </c>
      <c r="G127" s="14">
        <v>66146256</v>
      </c>
      <c r="H127" s="6">
        <v>86092801</v>
      </c>
      <c r="I127" s="6">
        <v>152239057</v>
      </c>
      <c r="J127" s="6">
        <v>339886377</v>
      </c>
      <c r="K127" s="15">
        <v>492125434</v>
      </c>
    </row>
    <row r="128" spans="1:11" x14ac:dyDescent="0.25">
      <c r="A128" s="25" t="s">
        <v>201</v>
      </c>
      <c r="B128" s="14">
        <v>23798095</v>
      </c>
      <c r="C128" s="6">
        <v>334094179</v>
      </c>
      <c r="D128" s="6">
        <v>19015679</v>
      </c>
      <c r="E128" s="6">
        <v>-796379</v>
      </c>
      <c r="F128" s="15">
        <v>504394544</v>
      </c>
      <c r="G128" s="14">
        <v>65165336</v>
      </c>
      <c r="H128" s="6">
        <v>101883734</v>
      </c>
      <c r="I128" s="6">
        <v>167049070</v>
      </c>
      <c r="J128" s="6">
        <v>337345474</v>
      </c>
      <c r="K128" s="15">
        <v>504394544</v>
      </c>
    </row>
    <row r="129" spans="1:11" x14ac:dyDescent="0.25">
      <c r="A129" s="25" t="s">
        <v>202</v>
      </c>
      <c r="B129" s="14">
        <v>27306846</v>
      </c>
      <c r="C129" s="6">
        <v>344489795</v>
      </c>
      <c r="D129" s="6">
        <v>19015679</v>
      </c>
      <c r="E129" s="6">
        <v>215770</v>
      </c>
      <c r="F129" s="15">
        <v>514170977</v>
      </c>
      <c r="G129" s="14">
        <v>65374829</v>
      </c>
      <c r="H129" s="6">
        <v>111400571</v>
      </c>
      <c r="I129" s="6">
        <v>176775400</v>
      </c>
      <c r="J129" s="6">
        <v>337395577</v>
      </c>
      <c r="K129" s="15">
        <v>514170977</v>
      </c>
    </row>
    <row r="130" spans="1:11" x14ac:dyDescent="0.25">
      <c r="A130" s="22" t="s">
        <v>157</v>
      </c>
      <c r="B130" s="12">
        <f t="shared" ref="B130:K130" si="19">SUM(B126:B129)</f>
        <v>98282028</v>
      </c>
      <c r="C130" s="5">
        <f t="shared" si="19"/>
        <v>1342860103</v>
      </c>
      <c r="D130" s="5">
        <f t="shared" si="19"/>
        <v>76062716</v>
      </c>
      <c r="E130" s="5">
        <f t="shared" si="19"/>
        <v>7920562</v>
      </c>
      <c r="F130" s="13">
        <f t="shared" si="19"/>
        <v>2028545365</v>
      </c>
      <c r="G130" s="12">
        <f t="shared" si="19"/>
        <v>259029575</v>
      </c>
      <c r="H130" s="5">
        <f t="shared" si="19"/>
        <v>411691545</v>
      </c>
      <c r="I130" s="5">
        <f t="shared" si="19"/>
        <v>670721120</v>
      </c>
      <c r="J130" s="5">
        <f t="shared" si="19"/>
        <v>1357824244</v>
      </c>
      <c r="K130" s="13">
        <f t="shared" si="19"/>
        <v>2028545364</v>
      </c>
    </row>
    <row r="131" spans="1:11" x14ac:dyDescent="0.25">
      <c r="A131" s="24"/>
      <c r="B131" s="33"/>
      <c r="C131" s="34"/>
      <c r="D131" s="34"/>
      <c r="E131" s="34"/>
      <c r="F131" s="35"/>
      <c r="G131" s="33"/>
      <c r="H131" s="34"/>
      <c r="I131" s="34"/>
      <c r="J131" s="34"/>
      <c r="K131" s="35"/>
    </row>
    <row r="132" spans="1:11" x14ac:dyDescent="0.25">
      <c r="A132" s="22" t="s">
        <v>174</v>
      </c>
      <c r="B132" s="33"/>
      <c r="C132" s="34"/>
      <c r="D132" s="34"/>
      <c r="E132" s="34"/>
      <c r="F132" s="35"/>
      <c r="G132" s="33"/>
      <c r="H132" s="34"/>
      <c r="I132" s="34"/>
      <c r="J132" s="34"/>
      <c r="K132" s="35"/>
    </row>
    <row r="133" spans="1:11" x14ac:dyDescent="0.25">
      <c r="A133" s="25" t="s">
        <v>199</v>
      </c>
      <c r="B133" s="14">
        <v>213052608</v>
      </c>
      <c r="C133" s="6">
        <v>216811067</v>
      </c>
      <c r="D133" s="6">
        <v>0</v>
      </c>
      <c r="E133" s="6">
        <v>81656</v>
      </c>
      <c r="F133" s="15">
        <v>731713640</v>
      </c>
      <c r="G133" s="14">
        <v>149735889</v>
      </c>
      <c r="H133" s="6">
        <v>799312142</v>
      </c>
      <c r="I133" s="6">
        <v>949048031</v>
      </c>
      <c r="J133" s="6">
        <v>-217334391</v>
      </c>
      <c r="K133" s="15">
        <v>731713640</v>
      </c>
    </row>
    <row r="134" spans="1:11" x14ac:dyDescent="0.25">
      <c r="A134" s="25" t="s">
        <v>200</v>
      </c>
      <c r="B134" s="14">
        <v>159502435</v>
      </c>
      <c r="C134" s="6">
        <v>222565830</v>
      </c>
      <c r="D134" s="6">
        <v>0</v>
      </c>
      <c r="E134" s="6">
        <v>6638658</v>
      </c>
      <c r="F134" s="15">
        <v>722910253</v>
      </c>
      <c r="G134" s="14">
        <v>152330190</v>
      </c>
      <c r="H134" s="6">
        <v>752148093</v>
      </c>
      <c r="I134" s="6">
        <v>904478283</v>
      </c>
      <c r="J134" s="6">
        <v>-181568030</v>
      </c>
      <c r="K134" s="15">
        <v>722910253</v>
      </c>
    </row>
    <row r="135" spans="1:11" x14ac:dyDescent="0.25">
      <c r="A135" s="25" t="s">
        <v>201</v>
      </c>
      <c r="B135" s="14">
        <v>103705808</v>
      </c>
      <c r="C135" s="6">
        <v>243887184</v>
      </c>
      <c r="D135" s="6">
        <v>21610615</v>
      </c>
      <c r="E135" s="6">
        <v>1320157</v>
      </c>
      <c r="F135" s="15">
        <v>742217041</v>
      </c>
      <c r="G135" s="14">
        <v>145330667</v>
      </c>
      <c r="H135" s="6">
        <v>792353246</v>
      </c>
      <c r="I135" s="6">
        <v>937683913</v>
      </c>
      <c r="J135" s="6">
        <v>-195466872</v>
      </c>
      <c r="K135" s="15">
        <v>742217041</v>
      </c>
    </row>
    <row r="136" spans="1:11" x14ac:dyDescent="0.25">
      <c r="A136" s="25" t="s">
        <v>202</v>
      </c>
      <c r="B136" s="14">
        <v>210138308</v>
      </c>
      <c r="C136" s="6">
        <v>252383152</v>
      </c>
      <c r="D136" s="6">
        <v>15093379</v>
      </c>
      <c r="E136" s="6">
        <v>181656</v>
      </c>
      <c r="F136" s="15">
        <v>752350022</v>
      </c>
      <c r="G136" s="14">
        <v>145626239</v>
      </c>
      <c r="H136" s="6">
        <v>788931424</v>
      </c>
      <c r="I136" s="6">
        <v>934557663</v>
      </c>
      <c r="J136" s="6">
        <v>-182207641</v>
      </c>
      <c r="K136" s="15">
        <v>752350022</v>
      </c>
    </row>
    <row r="137" spans="1:11" x14ac:dyDescent="0.25">
      <c r="A137" s="22" t="s">
        <v>157</v>
      </c>
      <c r="B137" s="12">
        <f t="shared" ref="B137:K137" si="20">SUM(B133:B136)</f>
        <v>686399159</v>
      </c>
      <c r="C137" s="5">
        <f t="shared" si="20"/>
        <v>935647233</v>
      </c>
      <c r="D137" s="5">
        <f t="shared" si="20"/>
        <v>36703994</v>
      </c>
      <c r="E137" s="5">
        <f t="shared" si="20"/>
        <v>8222127</v>
      </c>
      <c r="F137" s="13">
        <f t="shared" si="20"/>
        <v>2949190956</v>
      </c>
      <c r="G137" s="12">
        <f t="shared" si="20"/>
        <v>593022985</v>
      </c>
      <c r="H137" s="5">
        <f t="shared" si="20"/>
        <v>3132744905</v>
      </c>
      <c r="I137" s="5">
        <f t="shared" si="20"/>
        <v>3725767890</v>
      </c>
      <c r="J137" s="5">
        <f t="shared" si="20"/>
        <v>-776576934</v>
      </c>
      <c r="K137" s="13">
        <f t="shared" si="20"/>
        <v>2949190956</v>
      </c>
    </row>
    <row r="138" spans="1:11" x14ac:dyDescent="0.25">
      <c r="A138" s="24"/>
      <c r="B138" s="33"/>
      <c r="C138" s="34"/>
      <c r="D138" s="34"/>
      <c r="E138" s="34"/>
      <c r="F138" s="35"/>
      <c r="G138" s="33"/>
      <c r="H138" s="34"/>
      <c r="I138" s="34"/>
      <c r="J138" s="34"/>
      <c r="K138" s="35"/>
    </row>
    <row r="139" spans="1:11" x14ac:dyDescent="0.25">
      <c r="A139" s="22" t="s">
        <v>176</v>
      </c>
      <c r="B139" s="33"/>
      <c r="C139" s="34"/>
      <c r="D139" s="34"/>
      <c r="E139" s="34"/>
      <c r="F139" s="35"/>
      <c r="G139" s="33"/>
      <c r="H139" s="34"/>
      <c r="I139" s="34"/>
      <c r="J139" s="34"/>
      <c r="K139" s="35"/>
    </row>
    <row r="140" spans="1:11" x14ac:dyDescent="0.25">
      <c r="A140" s="25" t="s">
        <v>199</v>
      </c>
      <c r="B140" s="14">
        <v>16200156.92</v>
      </c>
      <c r="C140" s="6">
        <v>89417620.269999996</v>
      </c>
      <c r="D140" s="6">
        <v>2607117.71</v>
      </c>
      <c r="E140" s="6">
        <v>739796.92</v>
      </c>
      <c r="F140" s="15">
        <v>153859016.63</v>
      </c>
      <c r="G140" s="14">
        <v>-303732288.94</v>
      </c>
      <c r="H140" s="6">
        <v>15374500</v>
      </c>
      <c r="I140" s="6">
        <v>-288357788.94</v>
      </c>
      <c r="J140" s="6">
        <v>442216805.56999999</v>
      </c>
      <c r="K140" s="15">
        <v>153859016.63</v>
      </c>
    </row>
    <row r="141" spans="1:11" x14ac:dyDescent="0.25">
      <c r="A141" s="25" t="s">
        <v>200</v>
      </c>
      <c r="B141" s="14">
        <v>13229459.539999999</v>
      </c>
      <c r="C141" s="6">
        <v>88875634.079999998</v>
      </c>
      <c r="D141" s="6">
        <v>2607117.71</v>
      </c>
      <c r="E141" s="6">
        <v>680123.57</v>
      </c>
      <c r="F141" s="15">
        <v>152759889.19999999</v>
      </c>
      <c r="G141" s="14">
        <v>-301033843.99000001</v>
      </c>
      <c r="H141" s="6">
        <v>15374500</v>
      </c>
      <c r="I141" s="6">
        <v>-285659343.99000001</v>
      </c>
      <c r="J141" s="6">
        <v>438419233.19</v>
      </c>
      <c r="K141" s="15">
        <v>152759889.19999999</v>
      </c>
    </row>
    <row r="142" spans="1:11" x14ac:dyDescent="0.25">
      <c r="A142" s="25" t="s">
        <v>201</v>
      </c>
      <c r="B142" s="14">
        <v>14797732.6</v>
      </c>
      <c r="C142" s="6">
        <v>87183935.260000005</v>
      </c>
      <c r="D142" s="6">
        <v>2607117.71</v>
      </c>
      <c r="E142" s="6">
        <v>801668.27</v>
      </c>
      <c r="F142" s="15">
        <v>151536716.43000001</v>
      </c>
      <c r="G142" s="14">
        <v>-291458768.89999998</v>
      </c>
      <c r="H142" s="6">
        <v>15374500</v>
      </c>
      <c r="I142" s="6">
        <v>-276084268.89999998</v>
      </c>
      <c r="J142" s="6">
        <v>427620985.32999998</v>
      </c>
      <c r="K142" s="15">
        <v>151536716.43000001</v>
      </c>
    </row>
    <row r="143" spans="1:11" x14ac:dyDescent="0.25">
      <c r="A143" s="25" t="s">
        <v>202</v>
      </c>
      <c r="B143" s="14">
        <v>18291580.390000001</v>
      </c>
      <c r="C143" s="6">
        <v>85335200.129999995</v>
      </c>
      <c r="D143" s="6">
        <v>2607117.71</v>
      </c>
      <c r="E143" s="6">
        <v>665932.68999999994</v>
      </c>
      <c r="F143" s="15">
        <v>153071508.47</v>
      </c>
      <c r="G143" s="14">
        <v>-284471859.00999999</v>
      </c>
      <c r="H143" s="6">
        <v>15374500</v>
      </c>
      <c r="I143" s="6">
        <v>-269097359.00999999</v>
      </c>
      <c r="J143" s="6">
        <v>422168867.48000002</v>
      </c>
      <c r="K143" s="15">
        <v>153071508.47</v>
      </c>
    </row>
    <row r="144" spans="1:11" x14ac:dyDescent="0.25">
      <c r="A144" s="22" t="s">
        <v>157</v>
      </c>
      <c r="B144" s="12">
        <f t="shared" ref="B144:K144" si="21">SUM(B140:B143)</f>
        <v>62518929.450000003</v>
      </c>
      <c r="C144" s="5">
        <f t="shared" si="21"/>
        <v>350812389.74000001</v>
      </c>
      <c r="D144" s="5">
        <f t="shared" si="21"/>
        <v>10428470.84</v>
      </c>
      <c r="E144" s="5">
        <f t="shared" si="21"/>
        <v>2887521.4499999997</v>
      </c>
      <c r="F144" s="13">
        <f t="shared" si="21"/>
        <v>611227130.73000002</v>
      </c>
      <c r="G144" s="12">
        <f t="shared" si="21"/>
        <v>-1180696760.8400002</v>
      </c>
      <c r="H144" s="5">
        <f t="shared" si="21"/>
        <v>61498000</v>
      </c>
      <c r="I144" s="5">
        <f t="shared" si="21"/>
        <v>-1119198760.8400002</v>
      </c>
      <c r="J144" s="5">
        <f t="shared" si="21"/>
        <v>1730425891.5699999</v>
      </c>
      <c r="K144" s="13">
        <f t="shared" si="21"/>
        <v>611227130.73000002</v>
      </c>
    </row>
    <row r="145" spans="1:11" x14ac:dyDescent="0.25">
      <c r="A145" s="24"/>
      <c r="B145" s="33"/>
      <c r="C145" s="34"/>
      <c r="D145" s="34"/>
      <c r="E145" s="34"/>
      <c r="F145" s="35"/>
      <c r="G145" s="33"/>
      <c r="H145" s="34"/>
      <c r="I145" s="34"/>
      <c r="J145" s="34"/>
      <c r="K145" s="35"/>
    </row>
    <row r="146" spans="1:11" x14ac:dyDescent="0.25">
      <c r="A146" s="22" t="s">
        <v>177</v>
      </c>
      <c r="B146" s="33"/>
      <c r="C146" s="34"/>
      <c r="D146" s="34"/>
      <c r="E146" s="34"/>
      <c r="F146" s="35"/>
      <c r="G146" s="33"/>
      <c r="H146" s="34"/>
      <c r="I146" s="34"/>
      <c r="J146" s="34"/>
      <c r="K146" s="35"/>
    </row>
    <row r="147" spans="1:11" x14ac:dyDescent="0.25">
      <c r="A147" s="25" t="s">
        <v>199</v>
      </c>
      <c r="B147" s="14">
        <v>184470078.97</v>
      </c>
      <c r="C147" s="6">
        <v>186264230.83000001</v>
      </c>
      <c r="D147" s="6">
        <v>6247916.46</v>
      </c>
      <c r="E147" s="6">
        <v>29905474.699999999</v>
      </c>
      <c r="F147" s="15">
        <v>453820627.36000001</v>
      </c>
      <c r="G147" s="14">
        <v>32169949.710000001</v>
      </c>
      <c r="H147" s="6">
        <v>148591741.19</v>
      </c>
      <c r="I147" s="6">
        <v>180761690.90000001</v>
      </c>
      <c r="J147" s="6">
        <v>273058936.45999998</v>
      </c>
      <c r="K147" s="15">
        <v>453820627.36000001</v>
      </c>
    </row>
    <row r="148" spans="1:11" x14ac:dyDescent="0.25">
      <c r="A148" s="25" t="s">
        <v>200</v>
      </c>
      <c r="B148" s="14">
        <v>199384714</v>
      </c>
      <c r="C148" s="6">
        <v>184981560</v>
      </c>
      <c r="D148" s="6">
        <v>6247916</v>
      </c>
      <c r="E148" s="6">
        <v>28933210</v>
      </c>
      <c r="F148" s="15">
        <v>463200193</v>
      </c>
      <c r="G148" s="14">
        <v>35754955</v>
      </c>
      <c r="H148" s="6">
        <v>146348456</v>
      </c>
      <c r="I148" s="6">
        <v>182103411</v>
      </c>
      <c r="J148" s="6">
        <v>281096782</v>
      </c>
      <c r="K148" s="15">
        <v>463200193</v>
      </c>
    </row>
    <row r="149" spans="1:11" x14ac:dyDescent="0.25">
      <c r="A149" s="25" t="s">
        <v>201</v>
      </c>
      <c r="B149" s="14">
        <v>190217795</v>
      </c>
      <c r="C149" s="6">
        <v>186954972</v>
      </c>
      <c r="D149" s="6">
        <v>6247916</v>
      </c>
      <c r="E149" s="6">
        <v>24891111</v>
      </c>
      <c r="F149" s="15">
        <v>451646447</v>
      </c>
      <c r="G149" s="14">
        <v>35660586</v>
      </c>
      <c r="H149" s="6">
        <v>138339620</v>
      </c>
      <c r="I149" s="6">
        <v>174000206</v>
      </c>
      <c r="J149" s="6">
        <v>277646241</v>
      </c>
      <c r="K149" s="15">
        <v>451646447</v>
      </c>
    </row>
    <row r="150" spans="1:11" x14ac:dyDescent="0.25">
      <c r="A150" s="25" t="s">
        <v>202</v>
      </c>
      <c r="B150" s="14">
        <v>207145823.28999999</v>
      </c>
      <c r="C150" s="6">
        <v>183753665.25999999</v>
      </c>
      <c r="D150" s="6">
        <v>6247916.46</v>
      </c>
      <c r="E150" s="6">
        <v>28469152.23</v>
      </c>
      <c r="F150" s="15">
        <v>472346647.32999998</v>
      </c>
      <c r="G150" s="14">
        <v>35500347.369999997</v>
      </c>
      <c r="H150" s="6">
        <v>139362641.38999999</v>
      </c>
      <c r="I150" s="6">
        <v>174862988.75999999</v>
      </c>
      <c r="J150" s="6">
        <v>297483658.56999999</v>
      </c>
      <c r="K150" s="15">
        <v>472346647.32999998</v>
      </c>
    </row>
    <row r="151" spans="1:11" x14ac:dyDescent="0.25">
      <c r="A151" s="22" t="s">
        <v>157</v>
      </c>
      <c r="B151" s="12">
        <f t="shared" ref="B151:K151" si="22">SUM(B147:B150)</f>
        <v>781218411.25999999</v>
      </c>
      <c r="C151" s="5">
        <f t="shared" si="22"/>
        <v>741954428.09000003</v>
      </c>
      <c r="D151" s="5">
        <f t="shared" si="22"/>
        <v>24991664.920000002</v>
      </c>
      <c r="E151" s="5">
        <f t="shared" si="22"/>
        <v>112198947.93000001</v>
      </c>
      <c r="F151" s="13">
        <f t="shared" si="22"/>
        <v>1841013914.6900001</v>
      </c>
      <c r="G151" s="12">
        <f t="shared" si="22"/>
        <v>139085838.08000001</v>
      </c>
      <c r="H151" s="5">
        <f t="shared" si="22"/>
        <v>572642458.57999992</v>
      </c>
      <c r="I151" s="5">
        <f t="shared" si="22"/>
        <v>711728296.65999997</v>
      </c>
      <c r="J151" s="5">
        <f t="shared" si="22"/>
        <v>1129285618.03</v>
      </c>
      <c r="K151" s="13">
        <f t="shared" si="22"/>
        <v>1841013914.6900001</v>
      </c>
    </row>
    <row r="152" spans="1:11" x14ac:dyDescent="0.25">
      <c r="A152" s="24"/>
      <c r="B152" s="33"/>
      <c r="C152" s="34"/>
      <c r="D152" s="34"/>
      <c r="E152" s="34"/>
      <c r="F152" s="35"/>
      <c r="G152" s="33"/>
      <c r="H152" s="34"/>
      <c r="I152" s="34"/>
      <c r="J152" s="34"/>
      <c r="K152" s="35"/>
    </row>
    <row r="153" spans="1:11" x14ac:dyDescent="0.25">
      <c r="A153" s="22" t="s">
        <v>178</v>
      </c>
      <c r="B153" s="33"/>
      <c r="C153" s="34"/>
      <c r="D153" s="34"/>
      <c r="E153" s="34"/>
      <c r="F153" s="35"/>
      <c r="G153" s="33"/>
      <c r="H153" s="34"/>
      <c r="I153" s="34"/>
      <c r="J153" s="34"/>
      <c r="K153" s="35"/>
    </row>
    <row r="154" spans="1:11" x14ac:dyDescent="0.25">
      <c r="A154" s="25" t="s">
        <v>199</v>
      </c>
      <c r="B154" s="14" t="s">
        <v>206</v>
      </c>
      <c r="C154" s="6" t="s">
        <v>206</v>
      </c>
      <c r="D154" s="6" t="s">
        <v>206</v>
      </c>
      <c r="E154" s="6" t="s">
        <v>206</v>
      </c>
      <c r="F154" s="15" t="s">
        <v>206</v>
      </c>
      <c r="G154" s="14" t="s">
        <v>206</v>
      </c>
      <c r="H154" s="6" t="s">
        <v>206</v>
      </c>
      <c r="I154" s="6" t="s">
        <v>206</v>
      </c>
      <c r="J154" s="6" t="s">
        <v>206</v>
      </c>
      <c r="K154" s="15" t="s">
        <v>206</v>
      </c>
    </row>
    <row r="155" spans="1:11" x14ac:dyDescent="0.25">
      <c r="A155" s="25" t="s">
        <v>200</v>
      </c>
      <c r="B155" s="14" t="s">
        <v>206</v>
      </c>
      <c r="C155" s="6" t="s">
        <v>206</v>
      </c>
      <c r="D155" s="6" t="s">
        <v>206</v>
      </c>
      <c r="E155" s="6" t="s">
        <v>206</v>
      </c>
      <c r="F155" s="15" t="s">
        <v>206</v>
      </c>
      <c r="G155" s="14" t="s">
        <v>206</v>
      </c>
      <c r="H155" s="6" t="s">
        <v>206</v>
      </c>
      <c r="I155" s="6" t="s">
        <v>206</v>
      </c>
      <c r="J155" s="6" t="s">
        <v>206</v>
      </c>
      <c r="K155" s="15" t="s">
        <v>206</v>
      </c>
    </row>
    <row r="156" spans="1:11" x14ac:dyDescent="0.25">
      <c r="A156" s="25" t="s">
        <v>201</v>
      </c>
      <c r="B156" s="14" t="s">
        <v>206</v>
      </c>
      <c r="C156" s="6" t="s">
        <v>206</v>
      </c>
      <c r="D156" s="6" t="s">
        <v>206</v>
      </c>
      <c r="E156" s="6" t="s">
        <v>206</v>
      </c>
      <c r="F156" s="15" t="s">
        <v>206</v>
      </c>
      <c r="G156" s="14" t="s">
        <v>206</v>
      </c>
      <c r="H156" s="6" t="s">
        <v>206</v>
      </c>
      <c r="I156" s="6" t="s">
        <v>206</v>
      </c>
      <c r="J156" s="6" t="s">
        <v>206</v>
      </c>
      <c r="K156" s="15" t="s">
        <v>206</v>
      </c>
    </row>
    <row r="157" spans="1:11" x14ac:dyDescent="0.25">
      <c r="A157" s="25" t="s">
        <v>202</v>
      </c>
      <c r="B157" s="14" t="s">
        <v>206</v>
      </c>
      <c r="C157" s="6" t="s">
        <v>206</v>
      </c>
      <c r="D157" s="6" t="s">
        <v>206</v>
      </c>
      <c r="E157" s="6" t="s">
        <v>206</v>
      </c>
      <c r="F157" s="15" t="s">
        <v>206</v>
      </c>
      <c r="G157" s="14" t="s">
        <v>206</v>
      </c>
      <c r="H157" s="6" t="s">
        <v>206</v>
      </c>
      <c r="I157" s="6" t="s">
        <v>206</v>
      </c>
      <c r="J157" s="6" t="s">
        <v>206</v>
      </c>
      <c r="K157" s="15" t="s">
        <v>206</v>
      </c>
    </row>
    <row r="158" spans="1:11" x14ac:dyDescent="0.25">
      <c r="A158" s="22" t="s">
        <v>157</v>
      </c>
      <c r="B158" s="12">
        <f t="shared" ref="B158:K158" si="23">SUM(B154:B157)</f>
        <v>0</v>
      </c>
      <c r="C158" s="5">
        <f t="shared" si="23"/>
        <v>0</v>
      </c>
      <c r="D158" s="5">
        <f t="shared" si="23"/>
        <v>0</v>
      </c>
      <c r="E158" s="5">
        <f t="shared" si="23"/>
        <v>0</v>
      </c>
      <c r="F158" s="13">
        <f t="shared" si="23"/>
        <v>0</v>
      </c>
      <c r="G158" s="12">
        <f t="shared" si="23"/>
        <v>0</v>
      </c>
      <c r="H158" s="5">
        <f t="shared" si="23"/>
        <v>0</v>
      </c>
      <c r="I158" s="5">
        <f t="shared" si="23"/>
        <v>0</v>
      </c>
      <c r="J158" s="5">
        <f t="shared" si="23"/>
        <v>0</v>
      </c>
      <c r="K158" s="13">
        <f t="shared" si="23"/>
        <v>0</v>
      </c>
    </row>
    <row r="159" spans="1:11" x14ac:dyDescent="0.25">
      <c r="A159" s="24"/>
      <c r="B159" s="33"/>
      <c r="C159" s="34"/>
      <c r="D159" s="34"/>
      <c r="E159" s="34"/>
      <c r="F159" s="35"/>
      <c r="G159" s="33"/>
      <c r="H159" s="34"/>
      <c r="I159" s="34"/>
      <c r="J159" s="34"/>
      <c r="K159" s="35"/>
    </row>
    <row r="160" spans="1:11" x14ac:dyDescent="0.25">
      <c r="A160" s="22" t="s">
        <v>179</v>
      </c>
      <c r="B160" s="33"/>
      <c r="C160" s="34"/>
      <c r="D160" s="34"/>
      <c r="E160" s="34"/>
      <c r="F160" s="35"/>
      <c r="G160" s="33"/>
      <c r="H160" s="34"/>
      <c r="I160" s="34"/>
      <c r="J160" s="34"/>
      <c r="K160" s="35"/>
    </row>
    <row r="161" spans="1:11" x14ac:dyDescent="0.25">
      <c r="A161" s="25" t="s">
        <v>199</v>
      </c>
      <c r="B161" s="14">
        <v>6332439.5</v>
      </c>
      <c r="C161" s="6">
        <v>36086017.25</v>
      </c>
      <c r="D161" s="6">
        <v>0</v>
      </c>
      <c r="E161" s="6">
        <v>504493.79</v>
      </c>
      <c r="F161" s="15">
        <v>65718257.630000003</v>
      </c>
      <c r="G161" s="14">
        <v>-86975695.430000007</v>
      </c>
      <c r="H161" s="6">
        <v>0</v>
      </c>
      <c r="I161" s="6">
        <v>-86975695.430000007</v>
      </c>
      <c r="J161" s="6">
        <v>152693953.06</v>
      </c>
      <c r="K161" s="15">
        <v>65718257.630000003</v>
      </c>
    </row>
    <row r="162" spans="1:11" x14ac:dyDescent="0.25">
      <c r="A162" s="25" t="s">
        <v>200</v>
      </c>
      <c r="B162" s="14">
        <v>6133354.7400000002</v>
      </c>
      <c r="C162" s="6">
        <v>35074497.009999998</v>
      </c>
      <c r="D162" s="6">
        <v>0</v>
      </c>
      <c r="E162" s="6">
        <v>564254.57999999996</v>
      </c>
      <c r="F162" s="15">
        <v>63704565.57</v>
      </c>
      <c r="G162" s="14">
        <v>-88205084.200000003</v>
      </c>
      <c r="H162" s="6">
        <v>0</v>
      </c>
      <c r="I162" s="6">
        <v>-88205084.200000003</v>
      </c>
      <c r="J162" s="6">
        <v>151909649.77000001</v>
      </c>
      <c r="K162" s="15">
        <v>63704565.57</v>
      </c>
    </row>
    <row r="163" spans="1:11" x14ac:dyDescent="0.25">
      <c r="A163" s="25" t="s">
        <v>201</v>
      </c>
      <c r="B163" s="14">
        <v>5923759.6200000001</v>
      </c>
      <c r="C163" s="6">
        <v>35877665.579999998</v>
      </c>
      <c r="D163" s="6">
        <v>0</v>
      </c>
      <c r="E163" s="6">
        <v>603611.34</v>
      </c>
      <c r="F163" s="15">
        <v>66670813.479999997</v>
      </c>
      <c r="G163" s="14">
        <v>-86672919.079999998</v>
      </c>
      <c r="H163" s="6">
        <v>0</v>
      </c>
      <c r="I163" s="6">
        <v>-86672919.079999998</v>
      </c>
      <c r="J163" s="6">
        <v>153343732.56</v>
      </c>
      <c r="K163" s="15">
        <v>66670813.479999997</v>
      </c>
    </row>
    <row r="164" spans="1:11" x14ac:dyDescent="0.25">
      <c r="A164" s="25" t="s">
        <v>202</v>
      </c>
      <c r="B164" s="14">
        <v>6639817.1299999999</v>
      </c>
      <c r="C164" s="6">
        <v>34688158.310000002</v>
      </c>
      <c r="D164" s="6">
        <v>0</v>
      </c>
      <c r="E164" s="6">
        <v>501570.02</v>
      </c>
      <c r="F164" s="15">
        <v>64910236.93</v>
      </c>
      <c r="G164" s="14">
        <v>-85123761.549999997</v>
      </c>
      <c r="H164" s="6">
        <v>0</v>
      </c>
      <c r="I164" s="6">
        <v>-85123761.549999997</v>
      </c>
      <c r="J164" s="6">
        <v>150033998.47999999</v>
      </c>
      <c r="K164" s="15">
        <v>64910236.93</v>
      </c>
    </row>
    <row r="165" spans="1:11" x14ac:dyDescent="0.25">
      <c r="A165" s="22" t="s">
        <v>157</v>
      </c>
      <c r="B165" s="12">
        <f t="shared" ref="B165:K165" si="24">SUM(B161:B164)</f>
        <v>25029370.989999998</v>
      </c>
      <c r="C165" s="5">
        <f t="shared" si="24"/>
        <v>141726338.14999998</v>
      </c>
      <c r="D165" s="5">
        <f t="shared" si="24"/>
        <v>0</v>
      </c>
      <c r="E165" s="5">
        <f t="shared" si="24"/>
        <v>2173929.73</v>
      </c>
      <c r="F165" s="13">
        <f t="shared" si="24"/>
        <v>261003873.61000001</v>
      </c>
      <c r="G165" s="12">
        <f t="shared" si="24"/>
        <v>-346977460.25999999</v>
      </c>
      <c r="H165" s="5">
        <f t="shared" si="24"/>
        <v>0</v>
      </c>
      <c r="I165" s="5">
        <f t="shared" si="24"/>
        <v>-346977460.25999999</v>
      </c>
      <c r="J165" s="5">
        <f t="shared" si="24"/>
        <v>607981333.87</v>
      </c>
      <c r="K165" s="13">
        <f t="shared" si="24"/>
        <v>261003873.61000001</v>
      </c>
    </row>
    <row r="166" spans="1:11" x14ac:dyDescent="0.25">
      <c r="A166" s="24"/>
      <c r="B166" s="33"/>
      <c r="C166" s="34"/>
      <c r="D166" s="34"/>
      <c r="E166" s="34"/>
      <c r="F166" s="35"/>
      <c r="G166" s="33"/>
      <c r="H166" s="34"/>
      <c r="I166" s="34"/>
      <c r="J166" s="34"/>
      <c r="K166" s="35"/>
    </row>
    <row r="167" spans="1:11" x14ac:dyDescent="0.25">
      <c r="A167" s="22" t="s">
        <v>180</v>
      </c>
      <c r="B167" s="33"/>
      <c r="C167" s="34"/>
      <c r="D167" s="34"/>
      <c r="E167" s="34"/>
      <c r="F167" s="35"/>
      <c r="G167" s="33"/>
      <c r="H167" s="34"/>
      <c r="I167" s="34"/>
      <c r="J167" s="34"/>
      <c r="K167" s="35"/>
    </row>
    <row r="168" spans="1:11" x14ac:dyDescent="0.25">
      <c r="A168" s="25" t="s">
        <v>199</v>
      </c>
      <c r="B168" s="14">
        <v>7394246.2699999996</v>
      </c>
      <c r="C168" s="6">
        <v>266808060.68000001</v>
      </c>
      <c r="D168" s="6">
        <v>0</v>
      </c>
      <c r="E168" s="6">
        <v>114581.92</v>
      </c>
      <c r="F168" s="15">
        <v>296732935.60000002</v>
      </c>
      <c r="G168" s="14">
        <v>360287568.05000001</v>
      </c>
      <c r="H168" s="6">
        <v>0</v>
      </c>
      <c r="I168" s="6">
        <v>360287568.05000001</v>
      </c>
      <c r="J168" s="6">
        <v>-63554632.450000003</v>
      </c>
      <c r="K168" s="15">
        <v>296732935.60000002</v>
      </c>
    </row>
    <row r="169" spans="1:11" x14ac:dyDescent="0.25">
      <c r="A169" s="25" t="s">
        <v>200</v>
      </c>
      <c r="B169" s="14">
        <v>7538636.8799999999</v>
      </c>
      <c r="C169" s="6">
        <v>256786472.75</v>
      </c>
      <c r="D169" s="6">
        <v>0</v>
      </c>
      <c r="E169" s="6">
        <v>1470462.01</v>
      </c>
      <c r="F169" s="15">
        <v>288747440.80000001</v>
      </c>
      <c r="G169" s="14">
        <v>372572363.20999998</v>
      </c>
      <c r="H169" s="6">
        <v>0</v>
      </c>
      <c r="I169" s="6">
        <v>372572363.20999998</v>
      </c>
      <c r="J169" s="6">
        <v>-83824922.409999996</v>
      </c>
      <c r="K169" s="15">
        <v>288747440.80000001</v>
      </c>
    </row>
    <row r="170" spans="1:11" x14ac:dyDescent="0.25">
      <c r="A170" s="25" t="s">
        <v>201</v>
      </c>
      <c r="B170" s="14">
        <v>7928162.4000000004</v>
      </c>
      <c r="C170" s="6">
        <v>251076778.68000001</v>
      </c>
      <c r="D170" s="6">
        <v>0</v>
      </c>
      <c r="E170" s="6">
        <v>1583071.54</v>
      </c>
      <c r="F170" s="15">
        <v>280104040.56999999</v>
      </c>
      <c r="G170" s="14">
        <v>385784930.80000001</v>
      </c>
      <c r="H170" s="6">
        <v>0</v>
      </c>
      <c r="I170" s="6">
        <v>385784930.80000001</v>
      </c>
      <c r="J170" s="6">
        <v>-105680890.23</v>
      </c>
      <c r="K170" s="15">
        <v>280104040.56999999</v>
      </c>
    </row>
    <row r="171" spans="1:11" x14ac:dyDescent="0.25">
      <c r="A171" s="25" t="s">
        <v>202</v>
      </c>
      <c r="B171" s="14">
        <v>8526372.7799999993</v>
      </c>
      <c r="C171" s="6">
        <v>245781361.49000001</v>
      </c>
      <c r="D171" s="6">
        <v>0</v>
      </c>
      <c r="E171" s="6">
        <v>1091659.0900000001</v>
      </c>
      <c r="F171" s="15">
        <v>275331706.64999998</v>
      </c>
      <c r="G171" s="14">
        <v>399086246.56999999</v>
      </c>
      <c r="H171" s="6">
        <v>0</v>
      </c>
      <c r="I171" s="6">
        <v>399086246.56999999</v>
      </c>
      <c r="J171" s="6">
        <v>-123754539.92</v>
      </c>
      <c r="K171" s="15">
        <v>275331706.64999998</v>
      </c>
    </row>
    <row r="172" spans="1:11" x14ac:dyDescent="0.25">
      <c r="A172" s="22" t="s">
        <v>157</v>
      </c>
      <c r="B172" s="12">
        <f t="shared" ref="B172:K172" si="25">SUM(B168:B171)</f>
        <v>31387418.329999998</v>
      </c>
      <c r="C172" s="5">
        <f t="shared" si="25"/>
        <v>1020452673.6</v>
      </c>
      <c r="D172" s="5">
        <f t="shared" si="25"/>
        <v>0</v>
      </c>
      <c r="E172" s="5">
        <f t="shared" si="25"/>
        <v>4259774.5599999996</v>
      </c>
      <c r="F172" s="13">
        <f t="shared" si="25"/>
        <v>1140916123.6199999</v>
      </c>
      <c r="G172" s="12">
        <f t="shared" si="25"/>
        <v>1517731108.6299999</v>
      </c>
      <c r="H172" s="5">
        <f t="shared" si="25"/>
        <v>0</v>
      </c>
      <c r="I172" s="5">
        <f t="shared" si="25"/>
        <v>1517731108.6299999</v>
      </c>
      <c r="J172" s="5">
        <f t="shared" si="25"/>
        <v>-376814985.01000005</v>
      </c>
      <c r="K172" s="13">
        <f t="shared" si="25"/>
        <v>1140916123.6199999</v>
      </c>
    </row>
    <row r="173" spans="1:11" x14ac:dyDescent="0.25">
      <c r="A173" s="24"/>
      <c r="B173" s="33"/>
      <c r="C173" s="34"/>
      <c r="D173" s="34"/>
      <c r="E173" s="34"/>
      <c r="F173" s="35"/>
      <c r="G173" s="33"/>
      <c r="H173" s="34"/>
      <c r="I173" s="34"/>
      <c r="J173" s="34"/>
      <c r="K173" s="35"/>
    </row>
    <row r="174" spans="1:11" x14ac:dyDescent="0.25">
      <c r="A174" s="22" t="s">
        <v>181</v>
      </c>
      <c r="B174" s="33"/>
      <c r="C174" s="34"/>
      <c r="D174" s="34"/>
      <c r="E174" s="34"/>
      <c r="F174" s="35"/>
      <c r="G174" s="33"/>
      <c r="H174" s="34"/>
      <c r="I174" s="34"/>
      <c r="J174" s="34"/>
      <c r="K174" s="35"/>
    </row>
    <row r="175" spans="1:11" x14ac:dyDescent="0.25">
      <c r="A175" s="25" t="s">
        <v>199</v>
      </c>
      <c r="B175" s="14">
        <v>151945348</v>
      </c>
      <c r="C175" s="6">
        <v>443947886</v>
      </c>
      <c r="D175" s="6">
        <v>0</v>
      </c>
      <c r="E175" s="6">
        <v>71388610</v>
      </c>
      <c r="F175" s="15">
        <v>825874474</v>
      </c>
      <c r="G175" s="14">
        <v>263683597</v>
      </c>
      <c r="H175" s="6">
        <v>661045748</v>
      </c>
      <c r="I175" s="6">
        <v>924729345</v>
      </c>
      <c r="J175" s="6">
        <v>-98854871</v>
      </c>
      <c r="K175" s="15">
        <v>825874474</v>
      </c>
    </row>
    <row r="176" spans="1:11" x14ac:dyDescent="0.25">
      <c r="A176" s="25" t="s">
        <v>200</v>
      </c>
      <c r="B176" s="14">
        <v>150535275</v>
      </c>
      <c r="C176" s="6">
        <v>447344753</v>
      </c>
      <c r="D176" s="6">
        <v>0</v>
      </c>
      <c r="E176" s="6">
        <v>47669647</v>
      </c>
      <c r="F176" s="15">
        <v>802420241</v>
      </c>
      <c r="G176" s="14">
        <v>179435674</v>
      </c>
      <c r="H176" s="6">
        <v>648385089</v>
      </c>
      <c r="I176" s="6">
        <v>827820763</v>
      </c>
      <c r="J176" s="6">
        <v>-25400522</v>
      </c>
      <c r="K176" s="15">
        <v>802420241</v>
      </c>
    </row>
    <row r="177" spans="1:11" x14ac:dyDescent="0.25">
      <c r="A177" s="25" t="s">
        <v>201</v>
      </c>
      <c r="B177" s="14">
        <v>153820848</v>
      </c>
      <c r="C177" s="6">
        <v>455037802</v>
      </c>
      <c r="D177" s="6">
        <v>0</v>
      </c>
      <c r="E177" s="6">
        <v>29761309</v>
      </c>
      <c r="F177" s="15">
        <v>802734574</v>
      </c>
      <c r="G177" s="14">
        <v>240176727</v>
      </c>
      <c r="H177" s="6">
        <v>647140677</v>
      </c>
      <c r="I177" s="6">
        <v>887317404</v>
      </c>
      <c r="J177" s="6">
        <v>-84582830</v>
      </c>
      <c r="K177" s="15">
        <v>802734574</v>
      </c>
    </row>
    <row r="178" spans="1:11" x14ac:dyDescent="0.25">
      <c r="A178" s="25" t="s">
        <v>202</v>
      </c>
      <c r="B178" s="14">
        <v>160589441</v>
      </c>
      <c r="C178" s="6">
        <v>457282757</v>
      </c>
      <c r="D178" s="6">
        <v>0</v>
      </c>
      <c r="E178" s="6">
        <v>24207302</v>
      </c>
      <c r="F178" s="15">
        <v>821715914</v>
      </c>
      <c r="G178" s="14">
        <v>285834956</v>
      </c>
      <c r="H178" s="6">
        <v>645560653</v>
      </c>
      <c r="I178" s="6">
        <v>931395609</v>
      </c>
      <c r="J178" s="6">
        <v>-109679695</v>
      </c>
      <c r="K178" s="15">
        <v>821715914</v>
      </c>
    </row>
    <row r="179" spans="1:11" x14ac:dyDescent="0.25">
      <c r="A179" s="22" t="s">
        <v>157</v>
      </c>
      <c r="B179" s="12">
        <f t="shared" ref="B179:K179" si="26">SUM(B175:B178)</f>
        <v>616890912</v>
      </c>
      <c r="C179" s="5">
        <f t="shared" si="26"/>
        <v>1803613198</v>
      </c>
      <c r="D179" s="5">
        <f t="shared" si="26"/>
        <v>0</v>
      </c>
      <c r="E179" s="5">
        <f t="shared" si="26"/>
        <v>173026868</v>
      </c>
      <c r="F179" s="13">
        <f t="shared" si="26"/>
        <v>3252745203</v>
      </c>
      <c r="G179" s="12">
        <f t="shared" si="26"/>
        <v>969130954</v>
      </c>
      <c r="H179" s="5">
        <f t="shared" si="26"/>
        <v>2602132167</v>
      </c>
      <c r="I179" s="5">
        <f t="shared" si="26"/>
        <v>3571263121</v>
      </c>
      <c r="J179" s="5">
        <f t="shared" si="26"/>
        <v>-318517918</v>
      </c>
      <c r="K179" s="13">
        <f t="shared" si="26"/>
        <v>3252745203</v>
      </c>
    </row>
    <row r="180" spans="1:11" x14ac:dyDescent="0.25">
      <c r="A180" s="24"/>
      <c r="B180" s="33"/>
      <c r="C180" s="34"/>
      <c r="D180" s="34"/>
      <c r="E180" s="34"/>
      <c r="F180" s="35"/>
      <c r="G180" s="33"/>
      <c r="H180" s="34"/>
      <c r="I180" s="34"/>
      <c r="J180" s="34"/>
      <c r="K180" s="35"/>
    </row>
    <row r="181" spans="1:11" x14ac:dyDescent="0.25">
      <c r="A181" s="22" t="s">
        <v>182</v>
      </c>
      <c r="B181" s="33"/>
      <c r="C181" s="34"/>
      <c r="D181" s="34"/>
      <c r="E181" s="34"/>
      <c r="F181" s="35"/>
      <c r="G181" s="33"/>
      <c r="H181" s="34"/>
      <c r="I181" s="34"/>
      <c r="J181" s="34"/>
      <c r="K181" s="35"/>
    </row>
    <row r="182" spans="1:11" x14ac:dyDescent="0.25">
      <c r="A182" s="25" t="s">
        <v>199</v>
      </c>
      <c r="B182" s="14">
        <v>6851685</v>
      </c>
      <c r="C182" s="6">
        <v>72041438</v>
      </c>
      <c r="D182" s="6">
        <v>0</v>
      </c>
      <c r="E182" s="6">
        <v>24714809</v>
      </c>
      <c r="F182" s="15">
        <v>123115764</v>
      </c>
      <c r="G182" s="14">
        <v>29662825</v>
      </c>
      <c r="H182" s="6">
        <v>124916708</v>
      </c>
      <c r="I182" s="6">
        <v>154579533</v>
      </c>
      <c r="J182" s="6">
        <v>-31463769</v>
      </c>
      <c r="K182" s="15">
        <v>123115764</v>
      </c>
    </row>
    <row r="183" spans="1:11" x14ac:dyDescent="0.25">
      <c r="A183" s="25" t="s">
        <v>200</v>
      </c>
      <c r="B183" s="14">
        <v>12104713</v>
      </c>
      <c r="C183" s="6">
        <v>77631030</v>
      </c>
      <c r="D183" s="6">
        <v>0</v>
      </c>
      <c r="E183" s="6">
        <v>34145234</v>
      </c>
      <c r="F183" s="15">
        <v>142738870</v>
      </c>
      <c r="G183" s="14">
        <v>30325984</v>
      </c>
      <c r="H183" s="6">
        <v>122420246</v>
      </c>
      <c r="I183" s="6">
        <v>152746230</v>
      </c>
      <c r="J183" s="6">
        <v>-10007360</v>
      </c>
      <c r="K183" s="15">
        <v>142738870</v>
      </c>
    </row>
    <row r="184" spans="1:11" x14ac:dyDescent="0.25">
      <c r="A184" s="25" t="s">
        <v>201</v>
      </c>
      <c r="B184" s="14">
        <v>12425091</v>
      </c>
      <c r="C184" s="6">
        <v>82526355</v>
      </c>
      <c r="D184" s="6">
        <v>0</v>
      </c>
      <c r="E184" s="6">
        <v>38753148</v>
      </c>
      <c r="F184" s="15">
        <v>152408929</v>
      </c>
      <c r="G184" s="14">
        <v>31462351</v>
      </c>
      <c r="H184" s="6">
        <v>121852470</v>
      </c>
      <c r="I184" s="6">
        <v>153314821</v>
      </c>
      <c r="J184" s="6">
        <v>-905892</v>
      </c>
      <c r="K184" s="15">
        <v>152408929</v>
      </c>
    </row>
    <row r="185" spans="1:11" x14ac:dyDescent="0.25">
      <c r="A185" s="25" t="s">
        <v>202</v>
      </c>
      <c r="B185" s="14">
        <v>12963130</v>
      </c>
      <c r="C185" s="6">
        <v>111140618</v>
      </c>
      <c r="D185" s="6">
        <v>0</v>
      </c>
      <c r="E185" s="6">
        <v>17898321</v>
      </c>
      <c r="F185" s="15">
        <v>161163618</v>
      </c>
      <c r="G185" s="14">
        <v>31650029</v>
      </c>
      <c r="H185" s="6">
        <v>121279688</v>
      </c>
      <c r="I185" s="6">
        <v>152929717</v>
      </c>
      <c r="J185" s="6">
        <v>8233901</v>
      </c>
      <c r="K185" s="15">
        <v>161163618</v>
      </c>
    </row>
    <row r="186" spans="1:11" x14ac:dyDescent="0.25">
      <c r="A186" s="22" t="s">
        <v>157</v>
      </c>
      <c r="B186" s="12">
        <f t="shared" ref="B186:K186" si="27">SUM(B182:B185)</f>
        <v>44344619</v>
      </c>
      <c r="C186" s="5">
        <f t="shared" si="27"/>
        <v>343339441</v>
      </c>
      <c r="D186" s="5">
        <f t="shared" si="27"/>
        <v>0</v>
      </c>
      <c r="E186" s="5">
        <f t="shared" si="27"/>
        <v>115511512</v>
      </c>
      <c r="F186" s="13">
        <f t="shared" si="27"/>
        <v>579427181</v>
      </c>
      <c r="G186" s="12">
        <f t="shared" si="27"/>
        <v>123101189</v>
      </c>
      <c r="H186" s="5">
        <f t="shared" si="27"/>
        <v>490469112</v>
      </c>
      <c r="I186" s="5">
        <f t="shared" si="27"/>
        <v>613570301</v>
      </c>
      <c r="J186" s="5">
        <f t="shared" si="27"/>
        <v>-34143120</v>
      </c>
      <c r="K186" s="13">
        <f t="shared" si="27"/>
        <v>579427181</v>
      </c>
    </row>
    <row r="187" spans="1:11" x14ac:dyDescent="0.25">
      <c r="A187" s="24"/>
      <c r="B187" s="33"/>
      <c r="C187" s="34"/>
      <c r="D187" s="34"/>
      <c r="E187" s="34"/>
      <c r="F187" s="35"/>
      <c r="G187" s="33"/>
      <c r="H187" s="34"/>
      <c r="I187" s="34"/>
      <c r="J187" s="34"/>
      <c r="K187" s="35"/>
    </row>
    <row r="188" spans="1:11" x14ac:dyDescent="0.25">
      <c r="A188" s="22" t="s">
        <v>183</v>
      </c>
      <c r="B188" s="33"/>
      <c r="C188" s="34"/>
      <c r="D188" s="34"/>
      <c r="E188" s="34"/>
      <c r="F188" s="35"/>
      <c r="G188" s="33"/>
      <c r="H188" s="34"/>
      <c r="I188" s="34"/>
      <c r="J188" s="34"/>
      <c r="K188" s="35"/>
    </row>
    <row r="189" spans="1:11" x14ac:dyDescent="0.25">
      <c r="A189" s="25" t="s">
        <v>199</v>
      </c>
      <c r="B189" s="14">
        <v>17987431</v>
      </c>
      <c r="C189" s="6">
        <v>63114651</v>
      </c>
      <c r="D189" s="6">
        <v>0</v>
      </c>
      <c r="E189" s="6">
        <v>1350507</v>
      </c>
      <c r="F189" s="15">
        <v>113499946</v>
      </c>
      <c r="G189" s="14">
        <v>-47328883</v>
      </c>
      <c r="H189" s="6">
        <v>104228987</v>
      </c>
      <c r="I189" s="6">
        <v>56900104</v>
      </c>
      <c r="J189" s="6">
        <v>56599840</v>
      </c>
      <c r="K189" s="15">
        <v>113499944</v>
      </c>
    </row>
    <row r="190" spans="1:11" x14ac:dyDescent="0.25">
      <c r="A190" s="25" t="s">
        <v>200</v>
      </c>
      <c r="B190" s="14">
        <v>10234812</v>
      </c>
      <c r="C190" s="6">
        <v>63972117</v>
      </c>
      <c r="D190" s="6">
        <v>0</v>
      </c>
      <c r="E190" s="6">
        <v>1316907</v>
      </c>
      <c r="F190" s="15">
        <v>106829316</v>
      </c>
      <c r="G190" s="14">
        <v>-50557429</v>
      </c>
      <c r="H190" s="6">
        <v>105693438</v>
      </c>
      <c r="I190" s="6">
        <v>55136009</v>
      </c>
      <c r="J190" s="6">
        <v>51693307</v>
      </c>
      <c r="K190" s="15">
        <v>106829316</v>
      </c>
    </row>
    <row r="191" spans="1:11" x14ac:dyDescent="0.25">
      <c r="A191" s="25" t="s">
        <v>201</v>
      </c>
      <c r="B191" s="14">
        <v>10140278</v>
      </c>
      <c r="C191" s="6">
        <v>61408813</v>
      </c>
      <c r="D191" s="6">
        <v>0</v>
      </c>
      <c r="E191" s="6">
        <v>1114637</v>
      </c>
      <c r="F191" s="15">
        <v>102922723</v>
      </c>
      <c r="G191" s="14">
        <v>-48031839</v>
      </c>
      <c r="H191" s="6">
        <v>104195632</v>
      </c>
      <c r="I191" s="6">
        <v>56163793</v>
      </c>
      <c r="J191" s="6">
        <v>46758931</v>
      </c>
      <c r="K191" s="15">
        <v>102922724</v>
      </c>
    </row>
    <row r="192" spans="1:11" x14ac:dyDescent="0.25">
      <c r="A192" s="25" t="s">
        <v>202</v>
      </c>
      <c r="B192" s="14">
        <v>13394252</v>
      </c>
      <c r="C192" s="6">
        <v>60123567</v>
      </c>
      <c r="D192" s="6">
        <v>0</v>
      </c>
      <c r="E192" s="6">
        <v>1143782</v>
      </c>
      <c r="F192" s="15">
        <v>103591624</v>
      </c>
      <c r="G192" s="14">
        <v>-39781694</v>
      </c>
      <c r="H192" s="6">
        <v>102812897</v>
      </c>
      <c r="I192" s="6">
        <v>63031203</v>
      </c>
      <c r="J192" s="6">
        <v>40557172</v>
      </c>
      <c r="K192" s="15">
        <v>103588375</v>
      </c>
    </row>
    <row r="193" spans="1:11" x14ac:dyDescent="0.25">
      <c r="A193" s="22" t="s">
        <v>157</v>
      </c>
      <c r="B193" s="12">
        <f t="shared" ref="B193:K193" si="28">SUM(B189:B192)</f>
        <v>51756773</v>
      </c>
      <c r="C193" s="5">
        <f t="shared" si="28"/>
        <v>248619148</v>
      </c>
      <c r="D193" s="5">
        <f t="shared" si="28"/>
        <v>0</v>
      </c>
      <c r="E193" s="5">
        <f t="shared" si="28"/>
        <v>4925833</v>
      </c>
      <c r="F193" s="13">
        <f t="shared" si="28"/>
        <v>426843609</v>
      </c>
      <c r="G193" s="12">
        <f t="shared" si="28"/>
        <v>-185699845</v>
      </c>
      <c r="H193" s="5">
        <f t="shared" si="28"/>
        <v>416930954</v>
      </c>
      <c r="I193" s="5">
        <f t="shared" si="28"/>
        <v>231231109</v>
      </c>
      <c r="J193" s="5">
        <f t="shared" si="28"/>
        <v>195609250</v>
      </c>
      <c r="K193" s="13">
        <f t="shared" si="28"/>
        <v>426840359</v>
      </c>
    </row>
    <row r="194" spans="1:11" x14ac:dyDescent="0.25">
      <c r="A194" s="24"/>
      <c r="B194" s="33"/>
      <c r="C194" s="34"/>
      <c r="D194" s="34"/>
      <c r="E194" s="34"/>
      <c r="F194" s="35"/>
      <c r="G194" s="33"/>
      <c r="H194" s="34"/>
      <c r="I194" s="34"/>
      <c r="J194" s="34"/>
      <c r="K194" s="35"/>
    </row>
    <row r="195" spans="1:11" x14ac:dyDescent="0.25">
      <c r="A195" s="22" t="s">
        <v>184</v>
      </c>
      <c r="B195" s="33"/>
      <c r="C195" s="34"/>
      <c r="D195" s="34"/>
      <c r="E195" s="34"/>
      <c r="F195" s="35"/>
      <c r="G195" s="33"/>
      <c r="H195" s="34"/>
      <c r="I195" s="34"/>
      <c r="J195" s="34"/>
      <c r="K195" s="35"/>
    </row>
    <row r="196" spans="1:11" x14ac:dyDescent="0.25">
      <c r="A196" s="25" t="s">
        <v>199</v>
      </c>
      <c r="B196" s="14">
        <v>7993295</v>
      </c>
      <c r="C196" s="6">
        <v>19948807</v>
      </c>
      <c r="D196" s="6">
        <v>0</v>
      </c>
      <c r="E196" s="6">
        <v>108628</v>
      </c>
      <c r="F196" s="15">
        <v>37006739</v>
      </c>
      <c r="G196" s="14">
        <v>4207425</v>
      </c>
      <c r="H196" s="6">
        <v>7482270</v>
      </c>
      <c r="I196" s="6">
        <v>11689695</v>
      </c>
      <c r="J196" s="6">
        <v>25317044</v>
      </c>
      <c r="K196" s="15">
        <v>37006739</v>
      </c>
    </row>
    <row r="197" spans="1:11" x14ac:dyDescent="0.25">
      <c r="A197" s="25" t="s">
        <v>200</v>
      </c>
      <c r="B197" s="14">
        <v>2387741</v>
      </c>
      <c r="C197" s="6">
        <v>20130285</v>
      </c>
      <c r="D197" s="6">
        <v>0</v>
      </c>
      <c r="E197" s="6">
        <v>172308</v>
      </c>
      <c r="F197" s="15">
        <v>31323338</v>
      </c>
      <c r="G197" s="14">
        <v>1621201</v>
      </c>
      <c r="H197" s="6">
        <v>7212172</v>
      </c>
      <c r="I197" s="6">
        <v>8833373</v>
      </c>
      <c r="J197" s="6">
        <v>22489967</v>
      </c>
      <c r="K197" s="15">
        <v>31323340</v>
      </c>
    </row>
    <row r="198" spans="1:11" x14ac:dyDescent="0.25">
      <c r="A198" s="25" t="s">
        <v>201</v>
      </c>
      <c r="B198" s="14">
        <v>6546926</v>
      </c>
      <c r="C198" s="6">
        <v>19918644</v>
      </c>
      <c r="D198" s="6">
        <v>0</v>
      </c>
      <c r="E198" s="6">
        <v>159817</v>
      </c>
      <c r="F198" s="15">
        <v>35491049</v>
      </c>
      <c r="G198" s="14">
        <v>6847717</v>
      </c>
      <c r="H198" s="6">
        <v>7595838</v>
      </c>
      <c r="I198" s="6">
        <v>14443555</v>
      </c>
      <c r="J198" s="6">
        <v>21047493</v>
      </c>
      <c r="K198" s="15">
        <v>35491048</v>
      </c>
    </row>
    <row r="199" spans="1:11" x14ac:dyDescent="0.25">
      <c r="A199" s="25" t="s">
        <v>202</v>
      </c>
      <c r="B199" s="14">
        <v>7903370</v>
      </c>
      <c r="C199" s="6">
        <v>20767447</v>
      </c>
      <c r="D199" s="6">
        <v>0</v>
      </c>
      <c r="E199" s="6">
        <v>272065</v>
      </c>
      <c r="F199" s="15">
        <v>37379436</v>
      </c>
      <c r="G199" s="14">
        <v>7657683</v>
      </c>
      <c r="H199" s="6">
        <v>4215500</v>
      </c>
      <c r="I199" s="6">
        <v>11873183</v>
      </c>
      <c r="J199" s="6">
        <v>25506253</v>
      </c>
      <c r="K199" s="15">
        <v>37379436</v>
      </c>
    </row>
    <row r="200" spans="1:11" x14ac:dyDescent="0.25">
      <c r="A200" s="22" t="s">
        <v>157</v>
      </c>
      <c r="B200" s="12">
        <f t="shared" ref="B200:K200" si="29">SUM(B196:B199)</f>
        <v>24831332</v>
      </c>
      <c r="C200" s="5">
        <f t="shared" si="29"/>
        <v>80765183</v>
      </c>
      <c r="D200" s="5">
        <f t="shared" si="29"/>
        <v>0</v>
      </c>
      <c r="E200" s="5">
        <f t="shared" si="29"/>
        <v>712818</v>
      </c>
      <c r="F200" s="13">
        <f t="shared" si="29"/>
        <v>141200562</v>
      </c>
      <c r="G200" s="12">
        <f t="shared" si="29"/>
        <v>20334026</v>
      </c>
      <c r="H200" s="5">
        <f t="shared" si="29"/>
        <v>26505780</v>
      </c>
      <c r="I200" s="5">
        <f t="shared" si="29"/>
        <v>46839806</v>
      </c>
      <c r="J200" s="5">
        <f t="shared" si="29"/>
        <v>94360757</v>
      </c>
      <c r="K200" s="13">
        <f t="shared" si="29"/>
        <v>141200563</v>
      </c>
    </row>
    <row r="201" spans="1:11" x14ac:dyDescent="0.25">
      <c r="A201" s="24"/>
      <c r="B201" s="33"/>
      <c r="C201" s="34"/>
      <c r="D201" s="34"/>
      <c r="E201" s="34"/>
      <c r="F201" s="35"/>
      <c r="G201" s="33"/>
      <c r="H201" s="34"/>
      <c r="I201" s="34"/>
      <c r="J201" s="34"/>
      <c r="K201" s="35"/>
    </row>
    <row r="202" spans="1:11" x14ac:dyDescent="0.25">
      <c r="A202" s="22" t="s">
        <v>185</v>
      </c>
      <c r="B202" s="33"/>
      <c r="C202" s="34"/>
      <c r="D202" s="34"/>
      <c r="E202" s="34"/>
      <c r="F202" s="35"/>
      <c r="G202" s="33"/>
      <c r="H202" s="34"/>
      <c r="I202" s="34"/>
      <c r="J202" s="34"/>
      <c r="K202" s="35"/>
    </row>
    <row r="203" spans="1:11" x14ac:dyDescent="0.25">
      <c r="A203" s="25" t="s">
        <v>199</v>
      </c>
      <c r="B203" s="14">
        <v>59517532</v>
      </c>
      <c r="C203" s="6">
        <v>21733192</v>
      </c>
      <c r="D203" s="6">
        <v>0</v>
      </c>
      <c r="E203" s="6">
        <v>0</v>
      </c>
      <c r="F203" s="15">
        <v>82268840</v>
      </c>
      <c r="G203" s="14">
        <v>903518</v>
      </c>
      <c r="H203" s="6">
        <v>14154568</v>
      </c>
      <c r="I203" s="6">
        <v>15058086</v>
      </c>
      <c r="J203" s="6">
        <v>67210754</v>
      </c>
      <c r="K203" s="15">
        <v>82268840</v>
      </c>
    </row>
    <row r="204" spans="1:11" x14ac:dyDescent="0.25">
      <c r="A204" s="25" t="s">
        <v>200</v>
      </c>
      <c r="B204" s="14">
        <v>59927364</v>
      </c>
      <c r="C204" s="6">
        <v>24623249</v>
      </c>
      <c r="D204" s="6">
        <v>0</v>
      </c>
      <c r="E204" s="6">
        <v>0</v>
      </c>
      <c r="F204" s="15">
        <v>85880980</v>
      </c>
      <c r="G204" s="14">
        <v>1628337</v>
      </c>
      <c r="H204" s="6">
        <v>14154568</v>
      </c>
      <c r="I204" s="6">
        <v>15782905</v>
      </c>
      <c r="J204" s="6">
        <v>70098075</v>
      </c>
      <c r="K204" s="15">
        <v>85880980</v>
      </c>
    </row>
    <row r="205" spans="1:11" x14ac:dyDescent="0.25">
      <c r="A205" s="25" t="s">
        <v>201</v>
      </c>
      <c r="B205" s="14">
        <v>58924678</v>
      </c>
      <c r="C205" s="6">
        <v>24964816</v>
      </c>
      <c r="D205" s="6">
        <v>0</v>
      </c>
      <c r="E205" s="6">
        <v>0</v>
      </c>
      <c r="F205" s="15">
        <v>85178110</v>
      </c>
      <c r="G205" s="14">
        <v>220442</v>
      </c>
      <c r="H205" s="6">
        <v>14154568</v>
      </c>
      <c r="I205" s="6">
        <v>14375010</v>
      </c>
      <c r="J205" s="6">
        <v>70803100</v>
      </c>
      <c r="K205" s="15">
        <v>85178110</v>
      </c>
    </row>
    <row r="206" spans="1:11" x14ac:dyDescent="0.25">
      <c r="A206" s="25" t="s">
        <v>202</v>
      </c>
      <c r="B206" s="14">
        <v>59731181</v>
      </c>
      <c r="C206" s="6">
        <v>26247659</v>
      </c>
      <c r="D206" s="6">
        <v>0</v>
      </c>
      <c r="E206" s="6">
        <v>0</v>
      </c>
      <c r="F206" s="15">
        <v>86971618</v>
      </c>
      <c r="G206" s="14">
        <v>635872</v>
      </c>
      <c r="H206" s="6">
        <v>10536037</v>
      </c>
      <c r="I206" s="6">
        <v>11171909</v>
      </c>
      <c r="J206" s="6">
        <v>75799709</v>
      </c>
      <c r="K206" s="15">
        <v>86971618</v>
      </c>
    </row>
    <row r="207" spans="1:11" x14ac:dyDescent="0.25">
      <c r="A207" s="22" t="s">
        <v>157</v>
      </c>
      <c r="B207" s="12">
        <f t="shared" ref="B207:K207" si="30">SUM(B203:B206)</f>
        <v>238100755</v>
      </c>
      <c r="C207" s="5">
        <f t="shared" si="30"/>
        <v>97568916</v>
      </c>
      <c r="D207" s="5">
        <f t="shared" si="30"/>
        <v>0</v>
      </c>
      <c r="E207" s="5">
        <f t="shared" si="30"/>
        <v>0</v>
      </c>
      <c r="F207" s="13">
        <f t="shared" si="30"/>
        <v>340299548</v>
      </c>
      <c r="G207" s="12">
        <f t="shared" si="30"/>
        <v>3388169</v>
      </c>
      <c r="H207" s="5">
        <f t="shared" si="30"/>
        <v>52999741</v>
      </c>
      <c r="I207" s="5">
        <f t="shared" si="30"/>
        <v>56387910</v>
      </c>
      <c r="J207" s="5">
        <f t="shared" si="30"/>
        <v>283911638</v>
      </c>
      <c r="K207" s="13">
        <f t="shared" si="30"/>
        <v>340299548</v>
      </c>
    </row>
    <row r="208" spans="1:11" x14ac:dyDescent="0.25">
      <c r="A208" s="24"/>
      <c r="B208" s="33"/>
      <c r="C208" s="34"/>
      <c r="D208" s="34"/>
      <c r="E208" s="34"/>
      <c r="F208" s="35"/>
      <c r="G208" s="33"/>
      <c r="H208" s="34"/>
      <c r="I208" s="34"/>
      <c r="J208" s="34"/>
      <c r="K208" s="35"/>
    </row>
    <row r="209" spans="1:11" x14ac:dyDescent="0.25">
      <c r="A209" s="22" t="s">
        <v>186</v>
      </c>
      <c r="B209" s="33"/>
      <c r="C209" s="34"/>
      <c r="D209" s="34"/>
      <c r="E209" s="34"/>
      <c r="F209" s="35"/>
      <c r="G209" s="33"/>
      <c r="H209" s="34"/>
      <c r="I209" s="34"/>
      <c r="J209" s="34"/>
      <c r="K209" s="35"/>
    </row>
    <row r="210" spans="1:11" x14ac:dyDescent="0.25">
      <c r="A210" s="25" t="s">
        <v>199</v>
      </c>
      <c r="B210" s="14">
        <v>10855781</v>
      </c>
      <c r="C210" s="6">
        <v>13462209</v>
      </c>
      <c r="D210" s="6">
        <v>170046</v>
      </c>
      <c r="E210" s="6">
        <v>0</v>
      </c>
      <c r="F210" s="15">
        <v>33385864</v>
      </c>
      <c r="G210" s="14">
        <v>5304864</v>
      </c>
      <c r="H210" s="6">
        <v>23537375</v>
      </c>
      <c r="I210" s="6">
        <v>28842239</v>
      </c>
      <c r="J210" s="6">
        <v>4563624</v>
      </c>
      <c r="K210" s="15">
        <v>33405863</v>
      </c>
    </row>
    <row r="211" spans="1:11" x14ac:dyDescent="0.25">
      <c r="A211" s="25" t="s">
        <v>200</v>
      </c>
      <c r="B211" s="14">
        <v>10147742</v>
      </c>
      <c r="C211" s="6">
        <v>13381996</v>
      </c>
      <c r="D211" s="6">
        <v>266046</v>
      </c>
      <c r="E211" s="6">
        <v>0</v>
      </c>
      <c r="F211" s="15">
        <v>32937453</v>
      </c>
      <c r="G211" s="14">
        <v>5498919</v>
      </c>
      <c r="H211" s="6">
        <v>23258794</v>
      </c>
      <c r="I211" s="6">
        <v>28757713</v>
      </c>
      <c r="J211" s="6">
        <v>4179739</v>
      </c>
      <c r="K211" s="15">
        <v>32937452</v>
      </c>
    </row>
    <row r="212" spans="1:11" x14ac:dyDescent="0.25">
      <c r="A212" s="25" t="s">
        <v>201</v>
      </c>
      <c r="B212" s="14">
        <v>10725010</v>
      </c>
      <c r="C212" s="6">
        <v>13133340.220000001</v>
      </c>
      <c r="D212" s="6">
        <v>266045.77</v>
      </c>
      <c r="E212" s="6">
        <v>0</v>
      </c>
      <c r="F212" s="15">
        <v>32247015.989999998</v>
      </c>
      <c r="G212" s="14">
        <v>5103756.37</v>
      </c>
      <c r="H212" s="6">
        <v>23085278</v>
      </c>
      <c r="I212" s="6">
        <v>28189034.370000001</v>
      </c>
      <c r="J212" s="6">
        <v>4066004</v>
      </c>
      <c r="K212" s="15">
        <v>32255038.370000001</v>
      </c>
    </row>
    <row r="213" spans="1:11" x14ac:dyDescent="0.25">
      <c r="A213" s="25" t="s">
        <v>202</v>
      </c>
      <c r="B213" s="14">
        <v>10562498</v>
      </c>
      <c r="C213" s="6">
        <v>13228461.880000001</v>
      </c>
      <c r="D213" s="6">
        <v>261658.77</v>
      </c>
      <c r="E213" s="6">
        <v>0</v>
      </c>
      <c r="F213" s="15">
        <v>31254526.649999999</v>
      </c>
      <c r="G213" s="14">
        <v>6040510</v>
      </c>
      <c r="H213" s="6">
        <v>23263607</v>
      </c>
      <c r="I213" s="6">
        <v>29304117</v>
      </c>
      <c r="J213" s="6">
        <v>1950408</v>
      </c>
      <c r="K213" s="15">
        <v>31254525</v>
      </c>
    </row>
    <row r="214" spans="1:11" x14ac:dyDescent="0.25">
      <c r="A214" s="22" t="s">
        <v>157</v>
      </c>
      <c r="B214" s="12">
        <f t="shared" ref="B214:K214" si="31">SUM(B210:B213)</f>
        <v>42291031</v>
      </c>
      <c r="C214" s="5">
        <f t="shared" si="31"/>
        <v>53206007.100000001</v>
      </c>
      <c r="D214" s="5">
        <f t="shared" si="31"/>
        <v>963796.54</v>
      </c>
      <c r="E214" s="5">
        <f t="shared" si="31"/>
        <v>0</v>
      </c>
      <c r="F214" s="13">
        <f t="shared" si="31"/>
        <v>129824859.63999999</v>
      </c>
      <c r="G214" s="12">
        <f t="shared" si="31"/>
        <v>21948049.370000001</v>
      </c>
      <c r="H214" s="5">
        <f t="shared" si="31"/>
        <v>93145054</v>
      </c>
      <c r="I214" s="5">
        <f t="shared" si="31"/>
        <v>115093103.37</v>
      </c>
      <c r="J214" s="5">
        <f t="shared" si="31"/>
        <v>14759775</v>
      </c>
      <c r="K214" s="13">
        <f t="shared" si="31"/>
        <v>129852878.37</v>
      </c>
    </row>
    <row r="215" spans="1:11" x14ac:dyDescent="0.25">
      <c r="A215" s="24"/>
      <c r="B215" s="33"/>
      <c r="C215" s="34"/>
      <c r="D215" s="34"/>
      <c r="E215" s="34"/>
      <c r="F215" s="35"/>
      <c r="G215" s="33"/>
      <c r="H215" s="34"/>
      <c r="I215" s="34"/>
      <c r="J215" s="34"/>
      <c r="K215" s="35"/>
    </row>
    <row r="216" spans="1:11" x14ac:dyDescent="0.25">
      <c r="A216" s="22" t="s">
        <v>187</v>
      </c>
      <c r="B216" s="33"/>
      <c r="C216" s="34"/>
      <c r="D216" s="34"/>
      <c r="E216" s="34"/>
      <c r="F216" s="35"/>
      <c r="G216" s="33"/>
      <c r="H216" s="34"/>
      <c r="I216" s="34"/>
      <c r="J216" s="34"/>
      <c r="K216" s="35"/>
    </row>
    <row r="217" spans="1:11" x14ac:dyDescent="0.25">
      <c r="A217" s="25" t="s">
        <v>199</v>
      </c>
      <c r="B217" s="14">
        <v>65696041.579999998</v>
      </c>
      <c r="C217" s="6">
        <v>47471064.280000001</v>
      </c>
      <c r="D217" s="6">
        <v>0</v>
      </c>
      <c r="E217" s="6">
        <v>38091177.039999999</v>
      </c>
      <c r="F217" s="15">
        <v>164243367.31999999</v>
      </c>
      <c r="G217" s="14">
        <v>10715934.539999999</v>
      </c>
      <c r="H217" s="6">
        <v>47595215.25</v>
      </c>
      <c r="I217" s="6">
        <v>58311149.789999999</v>
      </c>
      <c r="J217" s="6">
        <v>105932217.53</v>
      </c>
      <c r="K217" s="15">
        <v>164243367.31999999</v>
      </c>
    </row>
    <row r="218" spans="1:11" x14ac:dyDescent="0.25">
      <c r="A218" s="25" t="s">
        <v>200</v>
      </c>
      <c r="B218" s="14">
        <v>69035001.230000004</v>
      </c>
      <c r="C218" s="6">
        <v>48814957.590000004</v>
      </c>
      <c r="D218" s="6">
        <v>0</v>
      </c>
      <c r="E218" s="6">
        <v>36908812.009999998</v>
      </c>
      <c r="F218" s="15">
        <v>167421643.08000001</v>
      </c>
      <c r="G218" s="14">
        <v>11473252.970000001</v>
      </c>
      <c r="H218" s="6">
        <v>47428989.770000003</v>
      </c>
      <c r="I218" s="6">
        <v>58902242.740000002</v>
      </c>
      <c r="J218" s="6">
        <v>108519400.34</v>
      </c>
      <c r="K218" s="15">
        <v>167421643.08000001</v>
      </c>
    </row>
    <row r="219" spans="1:11" x14ac:dyDescent="0.25">
      <c r="A219" s="25" t="s">
        <v>201</v>
      </c>
      <c r="B219" s="14">
        <v>70421094.819999993</v>
      </c>
      <c r="C219" s="6">
        <v>56944854.479999997</v>
      </c>
      <c r="D219" s="6">
        <v>0</v>
      </c>
      <c r="E219" s="6">
        <v>30079432.859999999</v>
      </c>
      <c r="F219" s="15">
        <v>170491361.34999999</v>
      </c>
      <c r="G219" s="14">
        <v>13226438.93</v>
      </c>
      <c r="H219" s="6">
        <v>47262007.619999997</v>
      </c>
      <c r="I219" s="6">
        <v>60488446.549999997</v>
      </c>
      <c r="J219" s="6">
        <v>110002914.8</v>
      </c>
      <c r="K219" s="15">
        <v>170491361.34999999</v>
      </c>
    </row>
    <row r="220" spans="1:11" x14ac:dyDescent="0.25">
      <c r="A220" s="25" t="s">
        <v>202</v>
      </c>
      <c r="B220" s="14">
        <v>80273313.920000002</v>
      </c>
      <c r="C220" s="6">
        <v>64130085.299999997</v>
      </c>
      <c r="D220" s="6">
        <v>0</v>
      </c>
      <c r="E220" s="6">
        <v>24289747.829999998</v>
      </c>
      <c r="F220" s="15">
        <v>181160854.06999999</v>
      </c>
      <c r="G220" s="14">
        <v>15696241.779999999</v>
      </c>
      <c r="H220" s="6">
        <v>47235135.109999999</v>
      </c>
      <c r="I220" s="6">
        <v>62931376.890000001</v>
      </c>
      <c r="J220" s="6">
        <v>118229477.18000001</v>
      </c>
      <c r="K220" s="15">
        <v>181160854.06999999</v>
      </c>
    </row>
    <row r="221" spans="1:11" x14ac:dyDescent="0.25">
      <c r="A221" s="22" t="s">
        <v>157</v>
      </c>
      <c r="B221" s="12">
        <f t="shared" ref="B221:K221" si="32">SUM(B217:B220)</f>
        <v>285425451.55000001</v>
      </c>
      <c r="C221" s="5">
        <f t="shared" si="32"/>
        <v>217360961.64999998</v>
      </c>
      <c r="D221" s="5">
        <f t="shared" si="32"/>
        <v>0</v>
      </c>
      <c r="E221" s="5">
        <f t="shared" si="32"/>
        <v>129369169.73999999</v>
      </c>
      <c r="F221" s="13">
        <f t="shared" si="32"/>
        <v>683317225.81999993</v>
      </c>
      <c r="G221" s="12">
        <f t="shared" si="32"/>
        <v>51111868.219999999</v>
      </c>
      <c r="H221" s="5">
        <f t="shared" si="32"/>
        <v>189521347.75</v>
      </c>
      <c r="I221" s="5">
        <f t="shared" si="32"/>
        <v>240633215.96999997</v>
      </c>
      <c r="J221" s="5">
        <f t="shared" si="32"/>
        <v>442684009.85000002</v>
      </c>
      <c r="K221" s="13">
        <f t="shared" si="32"/>
        <v>683317225.81999993</v>
      </c>
    </row>
    <row r="222" spans="1:11" x14ac:dyDescent="0.25">
      <c r="A222" s="24"/>
      <c r="B222" s="33"/>
      <c r="C222" s="34"/>
      <c r="D222" s="34"/>
      <c r="E222" s="34"/>
      <c r="F222" s="35"/>
      <c r="G222" s="33"/>
      <c r="H222" s="34"/>
      <c r="I222" s="34"/>
      <c r="J222" s="34"/>
      <c r="K222" s="35"/>
    </row>
    <row r="223" spans="1:11" x14ac:dyDescent="0.25">
      <c r="A223" s="22" t="s">
        <v>188</v>
      </c>
      <c r="B223" s="33"/>
      <c r="C223" s="34"/>
      <c r="D223" s="34"/>
      <c r="E223" s="34"/>
      <c r="F223" s="35"/>
      <c r="G223" s="33"/>
      <c r="H223" s="34"/>
      <c r="I223" s="34"/>
      <c r="J223" s="34"/>
      <c r="K223" s="35"/>
    </row>
    <row r="224" spans="1:11" x14ac:dyDescent="0.25">
      <c r="A224" s="25" t="s">
        <v>199</v>
      </c>
      <c r="B224" s="14">
        <v>900913.95</v>
      </c>
      <c r="C224" s="6">
        <v>24357925.59</v>
      </c>
      <c r="D224" s="6">
        <v>38261915.899999999</v>
      </c>
      <c r="E224" s="6">
        <v>131907.07999999999</v>
      </c>
      <c r="F224" s="15">
        <v>68544542.209999993</v>
      </c>
      <c r="G224" s="14">
        <v>45389330.140000001</v>
      </c>
      <c r="H224" s="6">
        <v>0</v>
      </c>
      <c r="I224" s="6">
        <v>45389330.140000001</v>
      </c>
      <c r="J224" s="6">
        <v>23155212.07</v>
      </c>
      <c r="K224" s="15">
        <v>68544542.209999993</v>
      </c>
    </row>
    <row r="225" spans="1:11" x14ac:dyDescent="0.25">
      <c r="A225" s="25" t="s">
        <v>200</v>
      </c>
      <c r="B225" s="14">
        <v>876644.28</v>
      </c>
      <c r="C225" s="6">
        <v>23939843.050000001</v>
      </c>
      <c r="D225" s="6">
        <v>38261915.899999999</v>
      </c>
      <c r="E225" s="6">
        <v>122334.32</v>
      </c>
      <c r="F225" s="15">
        <v>67230144.650000006</v>
      </c>
      <c r="G225" s="14">
        <v>45887063.810000002</v>
      </c>
      <c r="H225" s="6">
        <v>0</v>
      </c>
      <c r="I225" s="6">
        <v>45887063.810000002</v>
      </c>
      <c r="J225" s="6">
        <v>21343080.84</v>
      </c>
      <c r="K225" s="15">
        <v>67230144.650000006</v>
      </c>
    </row>
    <row r="226" spans="1:11" x14ac:dyDescent="0.25">
      <c r="A226" s="25" t="s">
        <v>201</v>
      </c>
      <c r="B226" s="14">
        <v>1112836</v>
      </c>
      <c r="C226" s="6">
        <v>24108910.379999999</v>
      </c>
      <c r="D226" s="6">
        <v>38261915.899999999</v>
      </c>
      <c r="E226" s="6">
        <v>126596.78</v>
      </c>
      <c r="F226" s="15">
        <v>68069523.450000003</v>
      </c>
      <c r="G226" s="14">
        <v>47567749.829999998</v>
      </c>
      <c r="H226" s="6">
        <v>0</v>
      </c>
      <c r="I226" s="6">
        <v>47567749.829999998</v>
      </c>
      <c r="J226" s="6">
        <v>20501773.620000001</v>
      </c>
      <c r="K226" s="15">
        <v>68069523.450000003</v>
      </c>
    </row>
    <row r="227" spans="1:11" x14ac:dyDescent="0.25">
      <c r="A227" s="25" t="s">
        <v>202</v>
      </c>
      <c r="B227" s="14">
        <v>3828821.94</v>
      </c>
      <c r="C227" s="6">
        <v>23460368.129999999</v>
      </c>
      <c r="D227" s="6">
        <v>38261915.899999999</v>
      </c>
      <c r="E227" s="6">
        <v>92971.37</v>
      </c>
      <c r="F227" s="15">
        <v>71448431.760000005</v>
      </c>
      <c r="G227" s="14">
        <v>49129108.439999998</v>
      </c>
      <c r="H227" s="6">
        <v>0</v>
      </c>
      <c r="I227" s="6">
        <v>49129108.439999998</v>
      </c>
      <c r="J227" s="6">
        <v>22319323.32</v>
      </c>
      <c r="K227" s="15">
        <v>71448431.760000005</v>
      </c>
    </row>
    <row r="228" spans="1:11" x14ac:dyDescent="0.25">
      <c r="A228" s="22" t="s">
        <v>157</v>
      </c>
      <c r="B228" s="12">
        <f t="shared" ref="B228:K228" si="33">SUM(B224:B227)</f>
        <v>6719216.1699999999</v>
      </c>
      <c r="C228" s="5">
        <f t="shared" si="33"/>
        <v>95867047.149999991</v>
      </c>
      <c r="D228" s="5">
        <f t="shared" si="33"/>
        <v>153047663.59999999</v>
      </c>
      <c r="E228" s="5">
        <f t="shared" si="33"/>
        <v>473809.55</v>
      </c>
      <c r="F228" s="13">
        <f t="shared" si="33"/>
        <v>275292642.06999999</v>
      </c>
      <c r="G228" s="12">
        <f t="shared" si="33"/>
        <v>187973252.22</v>
      </c>
      <c r="H228" s="5">
        <f t="shared" si="33"/>
        <v>0</v>
      </c>
      <c r="I228" s="5">
        <f t="shared" si="33"/>
        <v>187973252.22</v>
      </c>
      <c r="J228" s="5">
        <f t="shared" si="33"/>
        <v>87319389.849999994</v>
      </c>
      <c r="K228" s="13">
        <f t="shared" si="33"/>
        <v>275292642.06999999</v>
      </c>
    </row>
    <row r="229" spans="1:11" x14ac:dyDescent="0.25">
      <c r="A229" s="24"/>
      <c r="B229" s="33"/>
      <c r="C229" s="34"/>
      <c r="D229" s="34"/>
      <c r="E229" s="34"/>
      <c r="F229" s="35"/>
      <c r="G229" s="33"/>
      <c r="H229" s="34"/>
      <c r="I229" s="34"/>
      <c r="J229" s="34"/>
      <c r="K229" s="35"/>
    </row>
    <row r="230" spans="1:11" x14ac:dyDescent="0.25">
      <c r="A230" s="22" t="s">
        <v>189</v>
      </c>
      <c r="B230" s="33"/>
      <c r="C230" s="34"/>
      <c r="D230" s="34"/>
      <c r="E230" s="34"/>
      <c r="F230" s="35"/>
      <c r="G230" s="33"/>
      <c r="H230" s="34"/>
      <c r="I230" s="34"/>
      <c r="J230" s="34"/>
      <c r="K230" s="35"/>
    </row>
    <row r="231" spans="1:11" x14ac:dyDescent="0.25">
      <c r="A231" s="25" t="s">
        <v>199</v>
      </c>
      <c r="B231" s="14">
        <v>7227170.6399999997</v>
      </c>
      <c r="C231" s="6">
        <v>2777224.94</v>
      </c>
      <c r="D231" s="6">
        <v>0</v>
      </c>
      <c r="E231" s="6">
        <v>0</v>
      </c>
      <c r="F231" s="15">
        <v>10468601.779999999</v>
      </c>
      <c r="G231" s="14">
        <v>4191764.51</v>
      </c>
      <c r="H231" s="6">
        <v>4512761.17</v>
      </c>
      <c r="I231" s="6">
        <v>8704525.6799999997</v>
      </c>
      <c r="J231" s="6">
        <v>1764107.91</v>
      </c>
      <c r="K231" s="15">
        <v>10468633.59</v>
      </c>
    </row>
    <row r="232" spans="1:11" x14ac:dyDescent="0.25">
      <c r="A232" s="25" t="s">
        <v>200</v>
      </c>
      <c r="B232" s="14">
        <v>7487731.7999999998</v>
      </c>
      <c r="C232" s="6">
        <v>2672575.0699999998</v>
      </c>
      <c r="D232" s="6">
        <v>0</v>
      </c>
      <c r="E232" s="6">
        <v>0</v>
      </c>
      <c r="F232" s="15">
        <v>11208313.49</v>
      </c>
      <c r="G232" s="14">
        <v>704810.85</v>
      </c>
      <c r="H232" s="6">
        <v>8796310.1699999999</v>
      </c>
      <c r="I232" s="6">
        <v>9501121.0199999996</v>
      </c>
      <c r="J232" s="6">
        <v>1707224.28</v>
      </c>
      <c r="K232" s="15">
        <v>11208345.300000001</v>
      </c>
    </row>
    <row r="233" spans="1:11" x14ac:dyDescent="0.25">
      <c r="A233" s="25" t="s">
        <v>201</v>
      </c>
      <c r="B233" s="14">
        <v>7572111.9000000004</v>
      </c>
      <c r="C233" s="6">
        <v>2688895.11</v>
      </c>
      <c r="D233" s="6">
        <v>0</v>
      </c>
      <c r="E233" s="6">
        <v>0</v>
      </c>
      <c r="F233" s="15">
        <v>11530297.390000001</v>
      </c>
      <c r="G233" s="14">
        <v>772818.36</v>
      </c>
      <c r="H233" s="6">
        <v>8722211.0700000003</v>
      </c>
      <c r="I233" s="6">
        <v>9495029.4299999997</v>
      </c>
      <c r="J233" s="6">
        <v>2035299.77</v>
      </c>
      <c r="K233" s="15">
        <v>11530329.199999999</v>
      </c>
    </row>
    <row r="234" spans="1:11" x14ac:dyDescent="0.25">
      <c r="A234" s="25" t="s">
        <v>202</v>
      </c>
      <c r="B234" s="14">
        <v>7582933.9400000004</v>
      </c>
      <c r="C234" s="6">
        <v>2624391.7400000002</v>
      </c>
      <c r="D234" s="6">
        <v>0</v>
      </c>
      <c r="E234" s="6">
        <v>0</v>
      </c>
      <c r="F234" s="15">
        <v>11609197.699999999</v>
      </c>
      <c r="G234" s="14">
        <v>804729.01</v>
      </c>
      <c r="H234" s="6">
        <v>8721859.6699999999</v>
      </c>
      <c r="I234" s="6">
        <v>9526588.6799999997</v>
      </c>
      <c r="J234" s="6">
        <v>2082640.83</v>
      </c>
      <c r="K234" s="15">
        <v>11609229.51</v>
      </c>
    </row>
    <row r="235" spans="1:11" x14ac:dyDescent="0.25">
      <c r="A235" s="22" t="s">
        <v>157</v>
      </c>
      <c r="B235" s="12">
        <f t="shared" ref="B235:K235" si="34">SUM(B231:B234)</f>
        <v>29869948.280000001</v>
      </c>
      <c r="C235" s="5">
        <f t="shared" si="34"/>
        <v>10763086.859999999</v>
      </c>
      <c r="D235" s="5">
        <f t="shared" si="34"/>
        <v>0</v>
      </c>
      <c r="E235" s="5">
        <f t="shared" si="34"/>
        <v>0</v>
      </c>
      <c r="F235" s="13">
        <f t="shared" si="34"/>
        <v>44816410.359999999</v>
      </c>
      <c r="G235" s="12">
        <f t="shared" si="34"/>
        <v>6474122.7299999995</v>
      </c>
      <c r="H235" s="5">
        <f t="shared" si="34"/>
        <v>30753142.079999998</v>
      </c>
      <c r="I235" s="5">
        <f t="shared" si="34"/>
        <v>37227264.810000002</v>
      </c>
      <c r="J235" s="5">
        <f t="shared" si="34"/>
        <v>7589272.79</v>
      </c>
      <c r="K235" s="13">
        <f t="shared" si="34"/>
        <v>44816537.600000001</v>
      </c>
    </row>
    <row r="236" spans="1:11" x14ac:dyDescent="0.25">
      <c r="A236" s="24"/>
      <c r="B236" s="33"/>
      <c r="C236" s="34"/>
      <c r="D236" s="34"/>
      <c r="E236" s="34"/>
      <c r="F236" s="35"/>
      <c r="G236" s="33"/>
      <c r="H236" s="34"/>
      <c r="I236" s="34"/>
      <c r="J236" s="34"/>
      <c r="K236" s="35"/>
    </row>
    <row r="237" spans="1:11" x14ac:dyDescent="0.25">
      <c r="A237" s="22" t="s">
        <v>190</v>
      </c>
      <c r="B237" s="33"/>
      <c r="C237" s="34"/>
      <c r="D237" s="34"/>
      <c r="E237" s="34"/>
      <c r="F237" s="35"/>
      <c r="G237" s="33"/>
      <c r="H237" s="34"/>
      <c r="I237" s="34"/>
      <c r="J237" s="34"/>
      <c r="K237" s="35"/>
    </row>
    <row r="238" spans="1:11" x14ac:dyDescent="0.25">
      <c r="A238" s="25" t="s">
        <v>199</v>
      </c>
      <c r="B238" s="14">
        <v>20241920</v>
      </c>
      <c r="C238" s="6">
        <v>49147785</v>
      </c>
      <c r="D238" s="6">
        <v>0</v>
      </c>
      <c r="E238" s="6">
        <v>24142105</v>
      </c>
      <c r="F238" s="15">
        <v>113531615</v>
      </c>
      <c r="G238" s="14">
        <v>7145522</v>
      </c>
      <c r="H238" s="6">
        <v>52313210</v>
      </c>
      <c r="I238" s="6">
        <v>59458732</v>
      </c>
      <c r="J238" s="6">
        <v>54072883</v>
      </c>
      <c r="K238" s="15">
        <v>113531615</v>
      </c>
    </row>
    <row r="239" spans="1:11" x14ac:dyDescent="0.25">
      <c r="A239" s="25" t="s">
        <v>200</v>
      </c>
      <c r="B239" s="14">
        <v>26370294</v>
      </c>
      <c r="C239" s="6">
        <v>48287516.030000001</v>
      </c>
      <c r="D239" s="6">
        <v>0</v>
      </c>
      <c r="E239" s="6">
        <v>24142105</v>
      </c>
      <c r="F239" s="15">
        <v>114726832.03</v>
      </c>
      <c r="G239" s="14">
        <v>8364482</v>
      </c>
      <c r="H239" s="6">
        <v>50519322</v>
      </c>
      <c r="I239" s="6">
        <v>58883804</v>
      </c>
      <c r="J239" s="6">
        <v>55843029</v>
      </c>
      <c r="K239" s="15">
        <v>114726833</v>
      </c>
    </row>
    <row r="240" spans="1:11" x14ac:dyDescent="0.25">
      <c r="A240" s="25" t="s">
        <v>201</v>
      </c>
      <c r="B240" s="14">
        <v>25547056</v>
      </c>
      <c r="C240" s="6">
        <v>47058656.979999997</v>
      </c>
      <c r="D240" s="6">
        <v>0</v>
      </c>
      <c r="E240" s="6">
        <v>24142105</v>
      </c>
      <c r="F240" s="15">
        <v>110014898.98</v>
      </c>
      <c r="G240" s="14">
        <v>7159287</v>
      </c>
      <c r="H240" s="6">
        <v>49210010</v>
      </c>
      <c r="I240" s="6">
        <v>56369297</v>
      </c>
      <c r="J240" s="6">
        <v>53645602</v>
      </c>
      <c r="K240" s="15">
        <v>110014899</v>
      </c>
    </row>
    <row r="241" spans="1:11" x14ac:dyDescent="0.25">
      <c r="A241" s="25" t="s">
        <v>202</v>
      </c>
      <c r="B241" s="14">
        <v>27162422</v>
      </c>
      <c r="C241" s="6">
        <v>48459763</v>
      </c>
      <c r="D241" s="6">
        <v>0</v>
      </c>
      <c r="E241" s="6">
        <v>34634722</v>
      </c>
      <c r="F241" s="15">
        <v>123939277</v>
      </c>
      <c r="G241" s="14">
        <v>7682528</v>
      </c>
      <c r="H241" s="6">
        <v>67103557</v>
      </c>
      <c r="I241" s="6">
        <v>74786085</v>
      </c>
      <c r="J241" s="6">
        <v>49153192</v>
      </c>
      <c r="K241" s="15">
        <v>123939277</v>
      </c>
    </row>
    <row r="242" spans="1:11" x14ac:dyDescent="0.25">
      <c r="A242" s="22" t="s">
        <v>157</v>
      </c>
      <c r="B242" s="12">
        <f t="shared" ref="B242:K242" si="35">SUM(B238:B241)</f>
        <v>99321692</v>
      </c>
      <c r="C242" s="5">
        <f t="shared" si="35"/>
        <v>192953721.00999999</v>
      </c>
      <c r="D242" s="5">
        <f t="shared" si="35"/>
        <v>0</v>
      </c>
      <c r="E242" s="5">
        <f t="shared" si="35"/>
        <v>107061037</v>
      </c>
      <c r="F242" s="13">
        <f t="shared" si="35"/>
        <v>462212623.00999999</v>
      </c>
      <c r="G242" s="12">
        <f t="shared" si="35"/>
        <v>30351819</v>
      </c>
      <c r="H242" s="5">
        <f t="shared" si="35"/>
        <v>219146099</v>
      </c>
      <c r="I242" s="5">
        <f t="shared" si="35"/>
        <v>249497918</v>
      </c>
      <c r="J242" s="5">
        <f t="shared" si="35"/>
        <v>212714706</v>
      </c>
      <c r="K242" s="13">
        <f t="shared" si="35"/>
        <v>462212624</v>
      </c>
    </row>
    <row r="243" spans="1:11" x14ac:dyDescent="0.25">
      <c r="A243" s="24"/>
      <c r="B243" s="33"/>
      <c r="C243" s="34"/>
      <c r="D243" s="34"/>
      <c r="E243" s="34"/>
      <c r="F243" s="35"/>
      <c r="G243" s="33"/>
      <c r="H243" s="34"/>
      <c r="I243" s="34"/>
      <c r="J243" s="34"/>
      <c r="K243" s="35"/>
    </row>
    <row r="244" spans="1:11" x14ac:dyDescent="0.25">
      <c r="A244" s="22" t="s">
        <v>191</v>
      </c>
      <c r="B244" s="33"/>
      <c r="C244" s="34"/>
      <c r="D244" s="34"/>
      <c r="E244" s="34"/>
      <c r="F244" s="35"/>
      <c r="G244" s="33"/>
      <c r="H244" s="34"/>
      <c r="I244" s="34"/>
      <c r="J244" s="34"/>
      <c r="K244" s="35"/>
    </row>
    <row r="245" spans="1:11" x14ac:dyDescent="0.25">
      <c r="A245" s="25" t="s">
        <v>199</v>
      </c>
      <c r="B245" s="14">
        <v>1926254.62</v>
      </c>
      <c r="C245" s="6">
        <v>206415.72</v>
      </c>
      <c r="D245" s="6">
        <v>0</v>
      </c>
      <c r="E245" s="6">
        <v>0</v>
      </c>
      <c r="F245" s="15">
        <v>2415576.4900000002</v>
      </c>
      <c r="G245" s="14">
        <v>864049.02</v>
      </c>
      <c r="H245" s="6">
        <v>0</v>
      </c>
      <c r="I245" s="6">
        <v>864049.02</v>
      </c>
      <c r="J245" s="6">
        <v>1025390.31</v>
      </c>
      <c r="K245" s="15">
        <v>1889439.33</v>
      </c>
    </row>
    <row r="246" spans="1:11" x14ac:dyDescent="0.25">
      <c r="A246" s="25" t="s">
        <v>200</v>
      </c>
      <c r="B246" s="14">
        <v>721222.12</v>
      </c>
      <c r="C246" s="6">
        <v>5181250.96</v>
      </c>
      <c r="D246" s="6">
        <v>0</v>
      </c>
      <c r="E246" s="6">
        <v>0</v>
      </c>
      <c r="F246" s="15">
        <v>6084669.2699999996</v>
      </c>
      <c r="G246" s="14">
        <v>262900.27</v>
      </c>
      <c r="H246" s="6">
        <v>0</v>
      </c>
      <c r="I246" s="6">
        <v>262900.27</v>
      </c>
      <c r="J246" s="6">
        <v>217291.24</v>
      </c>
      <c r="K246" s="15">
        <v>480191.51</v>
      </c>
    </row>
    <row r="247" spans="1:11" x14ac:dyDescent="0.25">
      <c r="A247" s="25" t="s">
        <v>201</v>
      </c>
      <c r="B247" s="14">
        <v>1187411.92</v>
      </c>
      <c r="C247" s="6">
        <v>471681.79</v>
      </c>
      <c r="D247" s="6">
        <v>0</v>
      </c>
      <c r="E247" s="6">
        <v>0</v>
      </c>
      <c r="F247" s="15">
        <v>1874741.12</v>
      </c>
      <c r="G247" s="14">
        <v>391789.81</v>
      </c>
      <c r="H247" s="6">
        <v>0</v>
      </c>
      <c r="I247" s="6">
        <v>391789.81</v>
      </c>
      <c r="J247" s="6">
        <v>1905456.97</v>
      </c>
      <c r="K247" s="15">
        <v>2297246.7799999998</v>
      </c>
    </row>
    <row r="248" spans="1:11" x14ac:dyDescent="0.25">
      <c r="A248" s="25" t="s">
        <v>202</v>
      </c>
      <c r="B248" s="14">
        <v>-2561916.9</v>
      </c>
      <c r="C248" s="6">
        <v>2657070.5499999998</v>
      </c>
      <c r="D248" s="6">
        <v>0</v>
      </c>
      <c r="E248" s="6">
        <v>0</v>
      </c>
      <c r="F248" s="15">
        <v>-267747.26</v>
      </c>
      <c r="G248" s="14">
        <v>485417.77</v>
      </c>
      <c r="H248" s="6">
        <v>0</v>
      </c>
      <c r="I248" s="6">
        <v>485417.77</v>
      </c>
      <c r="J248" s="6">
        <v>-217670.51</v>
      </c>
      <c r="K248" s="15">
        <v>267747.26</v>
      </c>
    </row>
    <row r="249" spans="1:11" x14ac:dyDescent="0.25">
      <c r="A249" s="22" t="s">
        <v>157</v>
      </c>
      <c r="B249" s="12">
        <f t="shared" ref="B249:K249" si="36">SUM(B245:B248)</f>
        <v>1272971.7600000002</v>
      </c>
      <c r="C249" s="5">
        <f t="shared" si="36"/>
        <v>8516419.0199999996</v>
      </c>
      <c r="D249" s="5">
        <f t="shared" si="36"/>
        <v>0</v>
      </c>
      <c r="E249" s="5">
        <f t="shared" si="36"/>
        <v>0</v>
      </c>
      <c r="F249" s="13">
        <f t="shared" si="36"/>
        <v>10107239.619999999</v>
      </c>
      <c r="G249" s="12">
        <f t="shared" si="36"/>
        <v>2004156.87</v>
      </c>
      <c r="H249" s="5">
        <f t="shared" si="36"/>
        <v>0</v>
      </c>
      <c r="I249" s="5">
        <f t="shared" si="36"/>
        <v>2004156.87</v>
      </c>
      <c r="J249" s="5">
        <f t="shared" si="36"/>
        <v>2930468.01</v>
      </c>
      <c r="K249" s="13">
        <f t="shared" si="36"/>
        <v>4934624.879999999</v>
      </c>
    </row>
    <row r="250" spans="1:11" x14ac:dyDescent="0.25">
      <c r="A250" s="24"/>
      <c r="B250" s="33"/>
      <c r="C250" s="34"/>
      <c r="D250" s="34"/>
      <c r="E250" s="34"/>
      <c r="F250" s="35"/>
      <c r="G250" s="33"/>
      <c r="H250" s="34"/>
      <c r="I250" s="34"/>
      <c r="J250" s="34"/>
      <c r="K250" s="35"/>
    </row>
    <row r="251" spans="1:11" x14ac:dyDescent="0.25">
      <c r="A251" s="22" t="s">
        <v>192</v>
      </c>
      <c r="B251" s="33"/>
      <c r="C251" s="34"/>
      <c r="D251" s="34"/>
      <c r="E251" s="34"/>
      <c r="F251" s="35"/>
      <c r="G251" s="33"/>
      <c r="H251" s="34"/>
      <c r="I251" s="34"/>
      <c r="J251" s="34"/>
      <c r="K251" s="35"/>
    </row>
    <row r="252" spans="1:11" x14ac:dyDescent="0.25">
      <c r="A252" s="25" t="s">
        <v>199</v>
      </c>
      <c r="B252" s="14">
        <v>902074</v>
      </c>
      <c r="C252" s="6">
        <v>8691868</v>
      </c>
      <c r="D252" s="6">
        <v>4693110</v>
      </c>
      <c r="E252" s="6">
        <v>0</v>
      </c>
      <c r="F252" s="15">
        <v>19280524</v>
      </c>
      <c r="G252" s="14">
        <v>4824019</v>
      </c>
      <c r="H252" s="6">
        <v>14846147</v>
      </c>
      <c r="I252" s="6">
        <v>19670166</v>
      </c>
      <c r="J252" s="6">
        <v>-389642</v>
      </c>
      <c r="K252" s="15">
        <v>19280524</v>
      </c>
    </row>
    <row r="253" spans="1:11" x14ac:dyDescent="0.25">
      <c r="A253" s="25" t="s">
        <v>200</v>
      </c>
      <c r="B253" s="14">
        <v>886059</v>
      </c>
      <c r="C253" s="6">
        <v>8695246</v>
      </c>
      <c r="D253" s="6">
        <v>4436382</v>
      </c>
      <c r="E253" s="6">
        <v>0</v>
      </c>
      <c r="F253" s="15">
        <v>18546169</v>
      </c>
      <c r="G253" s="14">
        <v>5436008</v>
      </c>
      <c r="H253" s="6">
        <v>14015603</v>
      </c>
      <c r="I253" s="6">
        <v>19451611</v>
      </c>
      <c r="J253" s="6">
        <v>-905442</v>
      </c>
      <c r="K253" s="15">
        <v>18546169</v>
      </c>
    </row>
    <row r="254" spans="1:11" x14ac:dyDescent="0.25">
      <c r="A254" s="25" t="s">
        <v>201</v>
      </c>
      <c r="B254" s="14">
        <v>912560</v>
      </c>
      <c r="C254" s="6">
        <v>8471819</v>
      </c>
      <c r="D254" s="6">
        <v>4278644</v>
      </c>
      <c r="E254" s="6">
        <v>0</v>
      </c>
      <c r="F254" s="15">
        <v>18744007</v>
      </c>
      <c r="G254" s="14">
        <v>4941189</v>
      </c>
      <c r="H254" s="6">
        <v>15763526</v>
      </c>
      <c r="I254" s="6">
        <v>20704715</v>
      </c>
      <c r="J254" s="6">
        <v>-1960708</v>
      </c>
      <c r="K254" s="15">
        <v>18744007</v>
      </c>
    </row>
    <row r="255" spans="1:11" x14ac:dyDescent="0.25">
      <c r="A255" s="25" t="s">
        <v>202</v>
      </c>
      <c r="B255" s="14">
        <v>1281959</v>
      </c>
      <c r="C255" s="6">
        <v>8415759</v>
      </c>
      <c r="D255" s="6">
        <v>4034302</v>
      </c>
      <c r="E255" s="6">
        <v>0</v>
      </c>
      <c r="F255" s="15">
        <v>21860044</v>
      </c>
      <c r="G255" s="14">
        <v>6484050</v>
      </c>
      <c r="H255" s="6">
        <v>15785418</v>
      </c>
      <c r="I255" s="6">
        <v>22269468</v>
      </c>
      <c r="J255" s="6">
        <v>-409424</v>
      </c>
      <c r="K255" s="15">
        <v>21860044</v>
      </c>
    </row>
    <row r="256" spans="1:11" x14ac:dyDescent="0.25">
      <c r="A256" s="22" t="s">
        <v>157</v>
      </c>
      <c r="B256" s="12">
        <f t="shared" ref="B256:K256" si="37">SUM(B252:B255)</f>
        <v>3982652</v>
      </c>
      <c r="C256" s="5">
        <f t="shared" si="37"/>
        <v>34274692</v>
      </c>
      <c r="D256" s="5">
        <f t="shared" si="37"/>
        <v>17442438</v>
      </c>
      <c r="E256" s="5">
        <f t="shared" si="37"/>
        <v>0</v>
      </c>
      <c r="F256" s="13">
        <f t="shared" si="37"/>
        <v>78430744</v>
      </c>
      <c r="G256" s="12">
        <f t="shared" si="37"/>
        <v>21685266</v>
      </c>
      <c r="H256" s="5">
        <f t="shared" si="37"/>
        <v>60410694</v>
      </c>
      <c r="I256" s="5">
        <f t="shared" si="37"/>
        <v>82095960</v>
      </c>
      <c r="J256" s="5">
        <f t="shared" si="37"/>
        <v>-3665216</v>
      </c>
      <c r="K256" s="13">
        <f t="shared" si="37"/>
        <v>78430744</v>
      </c>
    </row>
    <row r="257" spans="1:11" x14ac:dyDescent="0.25">
      <c r="A257" s="24"/>
      <c r="B257" s="33"/>
      <c r="C257" s="34"/>
      <c r="D257" s="34"/>
      <c r="E257" s="34"/>
      <c r="F257" s="35"/>
      <c r="G257" s="33"/>
      <c r="H257" s="34"/>
      <c r="I257" s="34"/>
      <c r="J257" s="34"/>
      <c r="K257" s="35"/>
    </row>
    <row r="258" spans="1:11" x14ac:dyDescent="0.25">
      <c r="A258" s="22" t="s">
        <v>193</v>
      </c>
      <c r="B258" s="33"/>
      <c r="C258" s="34"/>
      <c r="D258" s="34"/>
      <c r="E258" s="34"/>
      <c r="F258" s="35"/>
      <c r="G258" s="33"/>
      <c r="H258" s="34"/>
      <c r="I258" s="34"/>
      <c r="J258" s="34"/>
      <c r="K258" s="35"/>
    </row>
    <row r="259" spans="1:11" x14ac:dyDescent="0.25">
      <c r="A259" s="25" t="s">
        <v>199</v>
      </c>
      <c r="B259" s="14">
        <v>6335707</v>
      </c>
      <c r="C259" s="6">
        <v>3554818</v>
      </c>
      <c r="D259" s="6">
        <v>0</v>
      </c>
      <c r="E259" s="6">
        <v>7512268</v>
      </c>
      <c r="F259" s="15">
        <v>20093327</v>
      </c>
      <c r="G259" s="14">
        <v>1431508</v>
      </c>
      <c r="H259" s="6">
        <v>17392134</v>
      </c>
      <c r="I259" s="6">
        <v>18823642</v>
      </c>
      <c r="J259" s="6">
        <v>1269685</v>
      </c>
      <c r="K259" s="15">
        <v>20093327</v>
      </c>
    </row>
    <row r="260" spans="1:11" x14ac:dyDescent="0.25">
      <c r="A260" s="25" t="s">
        <v>200</v>
      </c>
      <c r="B260" s="14">
        <v>6510658</v>
      </c>
      <c r="C260" s="6">
        <v>3619277</v>
      </c>
      <c r="D260" s="6">
        <v>0</v>
      </c>
      <c r="E260" s="6">
        <v>7512268</v>
      </c>
      <c r="F260" s="15">
        <v>21108720</v>
      </c>
      <c r="G260" s="14">
        <v>2647267</v>
      </c>
      <c r="H260" s="6">
        <v>17392134</v>
      </c>
      <c r="I260" s="6">
        <v>20039401</v>
      </c>
      <c r="J260" s="6">
        <v>1069319</v>
      </c>
      <c r="K260" s="15">
        <v>21108720</v>
      </c>
    </row>
    <row r="261" spans="1:11" x14ac:dyDescent="0.25">
      <c r="A261" s="25" t="s">
        <v>201</v>
      </c>
      <c r="B261" s="14">
        <v>5312414</v>
      </c>
      <c r="C261" s="6">
        <v>3582812</v>
      </c>
      <c r="D261" s="6">
        <v>0</v>
      </c>
      <c r="E261" s="6">
        <v>7019104</v>
      </c>
      <c r="F261" s="15">
        <v>18517384</v>
      </c>
      <c r="G261" s="14">
        <v>2635933</v>
      </c>
      <c r="H261" s="6">
        <v>17786999</v>
      </c>
      <c r="I261" s="6">
        <v>20422932</v>
      </c>
      <c r="J261" s="6">
        <v>-1905550</v>
      </c>
      <c r="K261" s="15">
        <v>18517382</v>
      </c>
    </row>
    <row r="262" spans="1:11" x14ac:dyDescent="0.25">
      <c r="A262" s="25" t="s">
        <v>202</v>
      </c>
      <c r="B262" s="14">
        <v>4934472</v>
      </c>
      <c r="C262" s="6">
        <v>3512565</v>
      </c>
      <c r="D262" s="6">
        <v>0</v>
      </c>
      <c r="E262" s="6">
        <v>7019104</v>
      </c>
      <c r="F262" s="15">
        <v>18421216</v>
      </c>
      <c r="G262" s="14">
        <v>2545034</v>
      </c>
      <c r="H262" s="6">
        <v>17786999</v>
      </c>
      <c r="I262" s="6">
        <v>20332033</v>
      </c>
      <c r="J262" s="6">
        <v>-1910818</v>
      </c>
      <c r="K262" s="15">
        <v>18421215</v>
      </c>
    </row>
    <row r="263" spans="1:11" x14ac:dyDescent="0.25">
      <c r="A263" s="22" t="s">
        <v>157</v>
      </c>
      <c r="B263" s="12">
        <f t="shared" ref="B263:K263" si="38">SUM(B259:B262)</f>
        <v>23093251</v>
      </c>
      <c r="C263" s="5">
        <f t="shared" si="38"/>
        <v>14269472</v>
      </c>
      <c r="D263" s="5">
        <f t="shared" si="38"/>
        <v>0</v>
      </c>
      <c r="E263" s="5">
        <f t="shared" si="38"/>
        <v>29062744</v>
      </c>
      <c r="F263" s="13">
        <f t="shared" si="38"/>
        <v>78140647</v>
      </c>
      <c r="G263" s="12">
        <f t="shared" si="38"/>
        <v>9259742</v>
      </c>
      <c r="H263" s="5">
        <f t="shared" si="38"/>
        <v>70358266</v>
      </c>
      <c r="I263" s="5">
        <f t="shared" si="38"/>
        <v>79618008</v>
      </c>
      <c r="J263" s="5">
        <f t="shared" si="38"/>
        <v>-1477364</v>
      </c>
      <c r="K263" s="13">
        <f t="shared" si="38"/>
        <v>78140644</v>
      </c>
    </row>
    <row r="264" spans="1:11" x14ac:dyDescent="0.25">
      <c r="A264" s="24"/>
      <c r="B264" s="33"/>
      <c r="C264" s="34"/>
      <c r="D264" s="34"/>
      <c r="E264" s="34"/>
      <c r="F264" s="35"/>
      <c r="G264" s="33"/>
      <c r="H264" s="34"/>
      <c r="I264" s="34"/>
      <c r="J264" s="34"/>
      <c r="K264" s="35"/>
    </row>
    <row r="265" spans="1:11" x14ac:dyDescent="0.25">
      <c r="A265" s="22" t="s">
        <v>194</v>
      </c>
      <c r="B265" s="33"/>
      <c r="C265" s="34"/>
      <c r="D265" s="34"/>
      <c r="E265" s="34"/>
      <c r="F265" s="35"/>
      <c r="G265" s="33"/>
      <c r="H265" s="34"/>
      <c r="I265" s="34"/>
      <c r="J265" s="34"/>
      <c r="K265" s="35"/>
    </row>
    <row r="266" spans="1:11" x14ac:dyDescent="0.25">
      <c r="A266" s="25" t="s">
        <v>199</v>
      </c>
      <c r="B266" s="14">
        <v>2865089</v>
      </c>
      <c r="C266" s="6">
        <v>33649217</v>
      </c>
      <c r="D266" s="6">
        <v>32051345</v>
      </c>
      <c r="E266" s="6">
        <v>0</v>
      </c>
      <c r="F266" s="15">
        <v>82393854</v>
      </c>
      <c r="G266" s="14">
        <v>5381389</v>
      </c>
      <c r="H266" s="6">
        <v>-465138023</v>
      </c>
      <c r="I266" s="6">
        <v>-459756634</v>
      </c>
      <c r="J266" s="6">
        <v>542150487</v>
      </c>
      <c r="K266" s="15">
        <v>82393853</v>
      </c>
    </row>
    <row r="267" spans="1:11" x14ac:dyDescent="0.25">
      <c r="A267" s="25" t="s">
        <v>200</v>
      </c>
      <c r="B267" s="14">
        <v>2685608</v>
      </c>
      <c r="C267" s="6">
        <v>33188867</v>
      </c>
      <c r="D267" s="6">
        <v>32023000</v>
      </c>
      <c r="E267" s="6">
        <v>0</v>
      </c>
      <c r="F267" s="15">
        <v>80332317</v>
      </c>
      <c r="G267" s="14">
        <v>5014060</v>
      </c>
      <c r="H267" s="6">
        <v>-470737754</v>
      </c>
      <c r="I267" s="6">
        <v>-465723694</v>
      </c>
      <c r="J267" s="6">
        <v>546056011</v>
      </c>
      <c r="K267" s="15">
        <v>80332317</v>
      </c>
    </row>
    <row r="268" spans="1:11" x14ac:dyDescent="0.25">
      <c r="A268" s="25" t="s">
        <v>201</v>
      </c>
      <c r="B268" s="14">
        <v>2842037</v>
      </c>
      <c r="C268" s="6">
        <v>29001755</v>
      </c>
      <c r="D268" s="6">
        <v>46523938</v>
      </c>
      <c r="E268" s="6">
        <v>0</v>
      </c>
      <c r="F268" s="15">
        <v>91688024</v>
      </c>
      <c r="G268" s="14">
        <v>5166202</v>
      </c>
      <c r="H268" s="6">
        <v>-474973527</v>
      </c>
      <c r="I268" s="6">
        <v>-469807325</v>
      </c>
      <c r="J268" s="6">
        <v>561495349</v>
      </c>
      <c r="K268" s="15">
        <v>91688024</v>
      </c>
    </row>
    <row r="269" spans="1:11" x14ac:dyDescent="0.25">
      <c r="A269" s="25" t="s">
        <v>202</v>
      </c>
      <c r="B269" s="14">
        <v>6412357</v>
      </c>
      <c r="C269" s="6">
        <v>28409059</v>
      </c>
      <c r="D269" s="6">
        <v>46428351</v>
      </c>
      <c r="E269" s="6">
        <v>0</v>
      </c>
      <c r="F269" s="15">
        <v>94673585</v>
      </c>
      <c r="G269" s="14">
        <v>6861202</v>
      </c>
      <c r="H269" s="6">
        <v>-481186411</v>
      </c>
      <c r="I269" s="6">
        <v>-474325209</v>
      </c>
      <c r="J269" s="6">
        <v>568998794</v>
      </c>
      <c r="K269" s="15">
        <v>94673585</v>
      </c>
    </row>
    <row r="270" spans="1:11" x14ac:dyDescent="0.25">
      <c r="A270" s="22" t="s">
        <v>157</v>
      </c>
      <c r="B270" s="12">
        <f t="shared" ref="B270:K270" si="39">SUM(B266:B269)</f>
        <v>14805091</v>
      </c>
      <c r="C270" s="5">
        <f t="shared" si="39"/>
        <v>124248898</v>
      </c>
      <c r="D270" s="5">
        <f t="shared" si="39"/>
        <v>157026634</v>
      </c>
      <c r="E270" s="5">
        <f t="shared" si="39"/>
        <v>0</v>
      </c>
      <c r="F270" s="13">
        <f t="shared" si="39"/>
        <v>349087780</v>
      </c>
      <c r="G270" s="12">
        <f t="shared" si="39"/>
        <v>22422853</v>
      </c>
      <c r="H270" s="5">
        <f t="shared" si="39"/>
        <v>-1892035715</v>
      </c>
      <c r="I270" s="5">
        <f t="shared" si="39"/>
        <v>-1869612862</v>
      </c>
      <c r="J270" s="5">
        <f t="shared" si="39"/>
        <v>2218700641</v>
      </c>
      <c r="K270" s="13">
        <f t="shared" si="39"/>
        <v>349087779</v>
      </c>
    </row>
    <row r="271" spans="1:11" x14ac:dyDescent="0.25">
      <c r="A271" s="24"/>
      <c r="B271" s="33"/>
      <c r="C271" s="34"/>
      <c r="D271" s="34"/>
      <c r="E271" s="34"/>
      <c r="F271" s="35"/>
      <c r="G271" s="33"/>
      <c r="H271" s="34"/>
      <c r="I271" s="34"/>
      <c r="J271" s="34"/>
      <c r="K271" s="35"/>
    </row>
    <row r="272" spans="1:11" x14ac:dyDescent="0.25">
      <c r="A272" s="22" t="s">
        <v>195</v>
      </c>
      <c r="B272" s="33"/>
      <c r="C272" s="34"/>
      <c r="D272" s="34"/>
      <c r="E272" s="34"/>
      <c r="F272" s="35"/>
      <c r="G272" s="33"/>
      <c r="H272" s="34"/>
      <c r="I272" s="34"/>
      <c r="J272" s="34"/>
      <c r="K272" s="35"/>
    </row>
    <row r="273" spans="1:11" x14ac:dyDescent="0.25">
      <c r="A273" s="25" t="s">
        <v>199</v>
      </c>
      <c r="B273" s="14">
        <v>6941224</v>
      </c>
      <c r="C273" s="6">
        <v>5732374</v>
      </c>
      <c r="D273" s="6">
        <v>4444342</v>
      </c>
      <c r="E273" s="6">
        <v>0</v>
      </c>
      <c r="F273" s="15">
        <v>18187383</v>
      </c>
      <c r="G273" s="14">
        <v>2345384</v>
      </c>
      <c r="H273" s="6">
        <v>16982674</v>
      </c>
      <c r="I273" s="6">
        <v>19328058</v>
      </c>
      <c r="J273" s="6">
        <v>-1140675</v>
      </c>
      <c r="K273" s="15">
        <v>18187383</v>
      </c>
    </row>
    <row r="274" spans="1:11" x14ac:dyDescent="0.25">
      <c r="A274" s="25" t="s">
        <v>200</v>
      </c>
      <c r="B274" s="14">
        <v>7350164</v>
      </c>
      <c r="C274" s="6">
        <v>5735436</v>
      </c>
      <c r="D274" s="6">
        <v>4444342</v>
      </c>
      <c r="E274" s="6">
        <v>0</v>
      </c>
      <c r="F274" s="15">
        <v>20562800</v>
      </c>
      <c r="G274" s="14">
        <v>4080034</v>
      </c>
      <c r="H274" s="6">
        <v>17051255</v>
      </c>
      <c r="I274" s="6">
        <v>21131289</v>
      </c>
      <c r="J274" s="6">
        <v>-568489</v>
      </c>
      <c r="K274" s="15">
        <v>20562800</v>
      </c>
    </row>
    <row r="275" spans="1:11" x14ac:dyDescent="0.25">
      <c r="A275" s="25" t="s">
        <v>201</v>
      </c>
      <c r="B275" s="14">
        <v>5583973</v>
      </c>
      <c r="C275" s="6">
        <v>5604506</v>
      </c>
      <c r="D275" s="6">
        <v>4035590</v>
      </c>
      <c r="E275" s="6">
        <v>0</v>
      </c>
      <c r="F275" s="15">
        <v>17746837</v>
      </c>
      <c r="G275" s="14">
        <v>2011153</v>
      </c>
      <c r="H275" s="6">
        <v>17262630</v>
      </c>
      <c r="I275" s="6">
        <v>19273783</v>
      </c>
      <c r="J275" s="6">
        <v>-1526946</v>
      </c>
      <c r="K275" s="15">
        <v>17746837</v>
      </c>
    </row>
    <row r="276" spans="1:11" x14ac:dyDescent="0.25">
      <c r="A276" s="25" t="s">
        <v>202</v>
      </c>
      <c r="B276" s="14">
        <v>5925610</v>
      </c>
      <c r="C276" s="6">
        <v>5493028</v>
      </c>
      <c r="D276" s="6">
        <v>4291008</v>
      </c>
      <c r="E276" s="6">
        <v>0</v>
      </c>
      <c r="F276" s="15">
        <v>17489004</v>
      </c>
      <c r="G276" s="14">
        <v>2438662</v>
      </c>
      <c r="H276" s="6">
        <v>17329083</v>
      </c>
      <c r="I276" s="6">
        <v>19767745</v>
      </c>
      <c r="J276" s="6">
        <v>-2278741</v>
      </c>
      <c r="K276" s="15">
        <v>17489004</v>
      </c>
    </row>
    <row r="277" spans="1:11" x14ac:dyDescent="0.25">
      <c r="A277" s="22" t="s">
        <v>157</v>
      </c>
      <c r="B277" s="12">
        <f t="shared" ref="B277:K277" si="40">SUM(B273:B276)</f>
        <v>25800971</v>
      </c>
      <c r="C277" s="5">
        <f t="shared" si="40"/>
        <v>22565344</v>
      </c>
      <c r="D277" s="5">
        <f t="shared" si="40"/>
        <v>17215282</v>
      </c>
      <c r="E277" s="5">
        <f t="shared" si="40"/>
        <v>0</v>
      </c>
      <c r="F277" s="13">
        <f t="shared" si="40"/>
        <v>73986024</v>
      </c>
      <c r="G277" s="12">
        <f t="shared" si="40"/>
        <v>10875233</v>
      </c>
      <c r="H277" s="5">
        <f t="shared" si="40"/>
        <v>68625642</v>
      </c>
      <c r="I277" s="5">
        <f t="shared" si="40"/>
        <v>79500875</v>
      </c>
      <c r="J277" s="5">
        <f t="shared" si="40"/>
        <v>-5514851</v>
      </c>
      <c r="K277" s="13">
        <f t="shared" si="40"/>
        <v>73986024</v>
      </c>
    </row>
    <row r="278" spans="1:11" x14ac:dyDescent="0.25">
      <c r="A278" s="24"/>
      <c r="B278" s="33"/>
      <c r="C278" s="34"/>
      <c r="D278" s="34"/>
      <c r="E278" s="34"/>
      <c r="F278" s="35"/>
      <c r="G278" s="33"/>
      <c r="H278" s="34"/>
      <c r="I278" s="34"/>
      <c r="J278" s="34"/>
      <c r="K278" s="35"/>
    </row>
    <row r="279" spans="1:11" x14ac:dyDescent="0.25">
      <c r="A279" s="22" t="s">
        <v>196</v>
      </c>
      <c r="B279" s="33"/>
      <c r="C279" s="34"/>
      <c r="D279" s="34"/>
      <c r="E279" s="34"/>
      <c r="F279" s="35"/>
      <c r="G279" s="33"/>
      <c r="H279" s="34"/>
      <c r="I279" s="34"/>
      <c r="J279" s="34"/>
      <c r="K279" s="35"/>
    </row>
    <row r="280" spans="1:11" x14ac:dyDescent="0.25">
      <c r="A280" s="25" t="s">
        <v>199</v>
      </c>
      <c r="B280" s="14">
        <v>3921178.8</v>
      </c>
      <c r="C280" s="6">
        <v>3852878.54</v>
      </c>
      <c r="D280" s="6">
        <v>0</v>
      </c>
      <c r="E280" s="6">
        <v>27570.13</v>
      </c>
      <c r="F280" s="15">
        <v>10044445.949999999</v>
      </c>
      <c r="G280" s="14">
        <v>1296170.5900000001</v>
      </c>
      <c r="H280" s="6">
        <v>0</v>
      </c>
      <c r="I280" s="6">
        <v>1296170.5900000001</v>
      </c>
      <c r="J280" s="6">
        <v>8788510.2300000004</v>
      </c>
      <c r="K280" s="15">
        <v>10084680.82</v>
      </c>
    </row>
    <row r="281" spans="1:11" x14ac:dyDescent="0.25">
      <c r="A281" s="25" t="s">
        <v>200</v>
      </c>
      <c r="B281" s="14">
        <v>4017080.18</v>
      </c>
      <c r="C281" s="6">
        <v>3850299.77</v>
      </c>
      <c r="D281" s="6">
        <v>0</v>
      </c>
      <c r="E281" s="6">
        <v>27804.34</v>
      </c>
      <c r="F281" s="15">
        <v>10082155.75</v>
      </c>
      <c r="G281" s="14">
        <v>1909239.85</v>
      </c>
      <c r="H281" s="6">
        <v>0</v>
      </c>
      <c r="I281" s="6">
        <v>1909239.85</v>
      </c>
      <c r="J281" s="6">
        <v>8213150.7699999996</v>
      </c>
      <c r="K281" s="15">
        <v>10122390.619999999</v>
      </c>
    </row>
    <row r="282" spans="1:11" x14ac:dyDescent="0.25">
      <c r="A282" s="25" t="s">
        <v>201</v>
      </c>
      <c r="B282" s="14">
        <v>4606182.3</v>
      </c>
      <c r="C282" s="6">
        <v>3760897.67</v>
      </c>
      <c r="D282" s="6">
        <v>0</v>
      </c>
      <c r="E282" s="6">
        <v>25923.62</v>
      </c>
      <c r="F282" s="15">
        <v>10712843.199999999</v>
      </c>
      <c r="G282" s="14">
        <v>2089011.71</v>
      </c>
      <c r="H282" s="6">
        <v>0</v>
      </c>
      <c r="I282" s="6">
        <v>2089011.71</v>
      </c>
      <c r="J282" s="6">
        <v>8661515.6400000006</v>
      </c>
      <c r="K282" s="15">
        <v>10750527.35</v>
      </c>
    </row>
    <row r="283" spans="1:11" x14ac:dyDescent="0.25">
      <c r="A283" s="25" t="s">
        <v>202</v>
      </c>
      <c r="B283" s="14">
        <v>6003669.1399999997</v>
      </c>
      <c r="C283" s="6">
        <v>3690248.9</v>
      </c>
      <c r="D283" s="6">
        <v>0</v>
      </c>
      <c r="E283" s="6">
        <v>24851.99</v>
      </c>
      <c r="F283" s="15">
        <v>12338237.4</v>
      </c>
      <c r="G283" s="14">
        <v>3696697.8</v>
      </c>
      <c r="H283" s="6">
        <v>0</v>
      </c>
      <c r="I283" s="6">
        <v>3696697.8</v>
      </c>
      <c r="J283" s="6">
        <v>8677929.1699999999</v>
      </c>
      <c r="K283" s="15">
        <v>12374626.970000001</v>
      </c>
    </row>
    <row r="284" spans="1:11" x14ac:dyDescent="0.25">
      <c r="A284" s="22" t="s">
        <v>157</v>
      </c>
      <c r="B284" s="12">
        <f t="shared" ref="B284:K284" si="41">SUM(B280:B283)</f>
        <v>18548110.420000002</v>
      </c>
      <c r="C284" s="5">
        <f t="shared" si="41"/>
        <v>15154324.880000001</v>
      </c>
      <c r="D284" s="5">
        <f t="shared" si="41"/>
        <v>0</v>
      </c>
      <c r="E284" s="5">
        <f t="shared" si="41"/>
        <v>106150.08</v>
      </c>
      <c r="F284" s="13">
        <f t="shared" si="41"/>
        <v>43177682.299999997</v>
      </c>
      <c r="G284" s="12">
        <f t="shared" si="41"/>
        <v>8991119.9499999993</v>
      </c>
      <c r="H284" s="5">
        <f t="shared" si="41"/>
        <v>0</v>
      </c>
      <c r="I284" s="5">
        <f t="shared" si="41"/>
        <v>8991119.9499999993</v>
      </c>
      <c r="J284" s="5">
        <f t="shared" si="41"/>
        <v>34341105.810000002</v>
      </c>
      <c r="K284" s="13">
        <f t="shared" si="41"/>
        <v>43332225.759999998</v>
      </c>
    </row>
    <row r="285" spans="1:11" x14ac:dyDescent="0.25">
      <c r="A285" s="24"/>
      <c r="B285" s="33"/>
      <c r="C285" s="34"/>
      <c r="D285" s="34"/>
      <c r="E285" s="34"/>
      <c r="F285" s="35"/>
      <c r="G285" s="33"/>
      <c r="H285" s="34"/>
      <c r="I285" s="34"/>
      <c r="J285" s="34"/>
      <c r="K285" s="35"/>
    </row>
    <row r="286" spans="1:11" x14ac:dyDescent="0.25">
      <c r="A286" s="22" t="s">
        <v>197</v>
      </c>
      <c r="B286" s="33"/>
      <c r="C286" s="34"/>
      <c r="D286" s="34"/>
      <c r="E286" s="34"/>
      <c r="F286" s="35"/>
      <c r="G286" s="33"/>
      <c r="H286" s="34"/>
      <c r="I286" s="34"/>
      <c r="J286" s="34"/>
      <c r="K286" s="35"/>
    </row>
    <row r="287" spans="1:11" x14ac:dyDescent="0.25">
      <c r="A287" s="25" t="s">
        <v>199</v>
      </c>
      <c r="B287" s="14">
        <v>28756573</v>
      </c>
      <c r="C287" s="6">
        <v>11491872</v>
      </c>
      <c r="D287" s="6">
        <v>0</v>
      </c>
      <c r="E287" s="6">
        <v>0</v>
      </c>
      <c r="F287" s="15">
        <v>47754425</v>
      </c>
      <c r="G287" s="14">
        <v>2188532</v>
      </c>
      <c r="H287" s="6">
        <v>142773</v>
      </c>
      <c r="I287" s="6">
        <v>2331305</v>
      </c>
      <c r="J287" s="6">
        <v>45423120</v>
      </c>
      <c r="K287" s="15">
        <v>47754425</v>
      </c>
    </row>
    <row r="288" spans="1:11" x14ac:dyDescent="0.25">
      <c r="A288" s="25" t="s">
        <v>200</v>
      </c>
      <c r="B288" s="14">
        <v>32488146</v>
      </c>
      <c r="C288" s="6">
        <v>11247898</v>
      </c>
      <c r="D288" s="6">
        <v>0</v>
      </c>
      <c r="E288" s="6">
        <v>0</v>
      </c>
      <c r="F288" s="15">
        <v>48850537</v>
      </c>
      <c r="G288" s="14">
        <v>2035135</v>
      </c>
      <c r="H288" s="6">
        <v>140215</v>
      </c>
      <c r="I288" s="6">
        <v>2175350</v>
      </c>
      <c r="J288" s="6">
        <v>46675187</v>
      </c>
      <c r="K288" s="15">
        <v>48850537</v>
      </c>
    </row>
    <row r="289" spans="1:11" x14ac:dyDescent="0.25">
      <c r="A289" s="25" t="s">
        <v>201</v>
      </c>
      <c r="B289" s="14">
        <v>34160776</v>
      </c>
      <c r="C289" s="6">
        <v>11260802</v>
      </c>
      <c r="D289" s="6">
        <v>0</v>
      </c>
      <c r="E289" s="6">
        <v>0</v>
      </c>
      <c r="F289" s="15">
        <v>50174167</v>
      </c>
      <c r="G289" s="14">
        <v>2174516</v>
      </c>
      <c r="H289" s="6">
        <v>207657</v>
      </c>
      <c r="I289" s="6">
        <v>2382173</v>
      </c>
      <c r="J289" s="6">
        <v>47791994</v>
      </c>
      <c r="K289" s="15">
        <v>50174167</v>
      </c>
    </row>
    <row r="290" spans="1:11" x14ac:dyDescent="0.25">
      <c r="A290" s="25" t="s">
        <v>202</v>
      </c>
      <c r="B290" s="14">
        <v>37647562</v>
      </c>
      <c r="C290" s="6">
        <v>10384998</v>
      </c>
      <c r="D290" s="6">
        <v>0</v>
      </c>
      <c r="E290" s="6">
        <v>0</v>
      </c>
      <c r="F290" s="15">
        <v>51650727</v>
      </c>
      <c r="G290" s="14">
        <v>2146664</v>
      </c>
      <c r="H290" s="6">
        <v>127349</v>
      </c>
      <c r="I290" s="6">
        <v>2274013</v>
      </c>
      <c r="J290" s="6">
        <v>49376714</v>
      </c>
      <c r="K290" s="15">
        <v>51650727</v>
      </c>
    </row>
    <row r="291" spans="1:11" ht="15.75" thickBot="1" x14ac:dyDescent="0.3">
      <c r="A291" s="26" t="s">
        <v>157</v>
      </c>
      <c r="B291" s="16">
        <f t="shared" ref="B291:K291" si="42">SUM(B287:B290)</f>
        <v>133053057</v>
      </c>
      <c r="C291" s="21">
        <f t="shared" si="42"/>
        <v>44385570</v>
      </c>
      <c r="D291" s="21">
        <f t="shared" si="42"/>
        <v>0</v>
      </c>
      <c r="E291" s="21">
        <f t="shared" si="42"/>
        <v>0</v>
      </c>
      <c r="F291" s="17">
        <f t="shared" si="42"/>
        <v>198429856</v>
      </c>
      <c r="G291" s="16">
        <f t="shared" si="42"/>
        <v>8544847</v>
      </c>
      <c r="H291" s="21">
        <f t="shared" si="42"/>
        <v>617994</v>
      </c>
      <c r="I291" s="21">
        <f t="shared" si="42"/>
        <v>9162841</v>
      </c>
      <c r="J291" s="21">
        <f t="shared" si="42"/>
        <v>189267015</v>
      </c>
      <c r="K291" s="17">
        <f t="shared" si="42"/>
        <v>198429856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B13:F13"/>
    <mergeCell ref="G13:K13"/>
    <mergeCell ref="A13:A14"/>
  </mergeCells>
  <phoneticPr fontId="17" type="noConversion"/>
  <conditionalFormatting sqref="B1:K1048576">
    <cfRule type="cellIs" dxfId="9" priority="81" operator="equal">
      <formula>"Delinquent"</formula>
    </cfRule>
    <cfRule type="cellIs" dxfId="8" priority="82" operator="lessThan">
      <formula>0</formula>
    </cfRule>
  </conditionalFormatting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6:L291"/>
  <sheetViews>
    <sheetView showGridLines="0" workbookViewId="0"/>
  </sheetViews>
  <sheetFormatPr defaultRowHeight="15" x14ac:dyDescent="0.25"/>
  <cols>
    <col min="1" max="1" width="40.5703125" style="1" bestFit="1" customWidth="1"/>
    <col min="2" max="8" width="19.140625" style="45" customWidth="1"/>
    <col min="9" max="10" width="20.28515625" style="45" bestFit="1" customWidth="1"/>
    <col min="11" max="11" width="19.140625" style="45" customWidth="1"/>
    <col min="12" max="12" width="20.28515625" style="45" bestFit="1" customWidth="1"/>
    <col min="13" max="16384" width="9.140625" style="1"/>
  </cols>
  <sheetData>
    <row r="6" spans="1:12" ht="18" x14ac:dyDescent="0.25">
      <c r="A6" s="2" t="str">
        <f>Contents!A7</f>
        <v>Nevada Healthcare Quarterly Reports</v>
      </c>
    </row>
    <row r="7" spans="1:12" ht="18.75" x14ac:dyDescent="0.3">
      <c r="A7" s="42" t="str">
        <f>Contents!A8</f>
        <v>Acute Hospitals Financial Reports: First Quarter 2023 - Fourth Quarter 2023</v>
      </c>
      <c r="B7" s="48"/>
      <c r="C7" s="46"/>
      <c r="D7" s="46"/>
      <c r="E7" s="46"/>
      <c r="F7" s="46"/>
      <c r="G7" s="46"/>
      <c r="H7" s="46"/>
    </row>
    <row r="8" spans="1:12" ht="18.75" x14ac:dyDescent="0.3">
      <c r="A8" s="43" t="s">
        <v>88</v>
      </c>
      <c r="B8" s="48"/>
      <c r="C8" s="46"/>
      <c r="D8" s="46"/>
      <c r="E8" s="46"/>
      <c r="F8" s="46"/>
      <c r="G8" s="46"/>
      <c r="H8" s="46"/>
    </row>
    <row r="9" spans="1:12" ht="18.75" x14ac:dyDescent="0.3">
      <c r="A9" s="28" t="str">
        <f>Contents!A9</f>
        <v>Produced on August 8, 2024</v>
      </c>
      <c r="B9" s="48"/>
      <c r="C9" s="46"/>
      <c r="D9" s="46"/>
      <c r="E9" s="46"/>
      <c r="F9" s="46"/>
      <c r="G9" s="46"/>
      <c r="H9" s="46"/>
    </row>
    <row r="10" spans="1:12" ht="18.75" x14ac:dyDescent="0.3">
      <c r="A10" s="28" t="str">
        <f>Contents!A10</f>
        <v>Includes data submitted through August 6, 2024</v>
      </c>
      <c r="B10" s="48"/>
      <c r="C10" s="46"/>
      <c r="D10" s="46"/>
      <c r="E10" s="46"/>
      <c r="F10" s="46"/>
      <c r="G10" s="46"/>
      <c r="H10" s="46"/>
    </row>
    <row r="11" spans="1:12" x14ac:dyDescent="0.25">
      <c r="A11" s="3"/>
      <c r="B11" s="46"/>
      <c r="C11" s="46"/>
      <c r="D11" s="46"/>
      <c r="E11" s="46"/>
      <c r="F11" s="46"/>
      <c r="G11" s="46"/>
      <c r="H11" s="46"/>
    </row>
    <row r="12" spans="1:12" ht="15.75" customHeight="1" thickBot="1" x14ac:dyDescent="0.3">
      <c r="A12" s="29" t="s">
        <v>149</v>
      </c>
      <c r="B12" s="46"/>
      <c r="C12" s="46"/>
      <c r="D12" s="46"/>
      <c r="E12" s="46"/>
      <c r="F12" s="46"/>
      <c r="G12" s="46"/>
      <c r="H12" s="46"/>
    </row>
    <row r="13" spans="1:12" s="49" customFormat="1" ht="30.75" customHeight="1" x14ac:dyDescent="0.25">
      <c r="A13" s="55" t="s">
        <v>19</v>
      </c>
      <c r="B13" s="52" t="s">
        <v>88</v>
      </c>
      <c r="C13" s="53"/>
      <c r="D13" s="53"/>
      <c r="E13" s="53"/>
      <c r="F13" s="61"/>
      <c r="G13" s="61"/>
      <c r="H13" s="62"/>
      <c r="I13" s="63" t="s">
        <v>97</v>
      </c>
      <c r="J13" s="64"/>
      <c r="K13" s="57"/>
      <c r="L13" s="50" t="s">
        <v>107</v>
      </c>
    </row>
    <row r="14" spans="1:12" s="49" customFormat="1" ht="50.25" customHeight="1" thickBot="1" x14ac:dyDescent="0.3">
      <c r="A14" s="65"/>
      <c r="B14" s="10" t="s">
        <v>98</v>
      </c>
      <c r="C14" s="4" t="s">
        <v>99</v>
      </c>
      <c r="D14" s="4" t="s">
        <v>100</v>
      </c>
      <c r="E14" s="4" t="s">
        <v>101</v>
      </c>
      <c r="F14" s="4" t="s">
        <v>102</v>
      </c>
      <c r="G14" s="4" t="s">
        <v>103</v>
      </c>
      <c r="H14" s="11" t="s">
        <v>35</v>
      </c>
      <c r="I14" s="10" t="s">
        <v>104</v>
      </c>
      <c r="J14" s="4" t="s">
        <v>105</v>
      </c>
      <c r="K14" s="11" t="s">
        <v>106</v>
      </c>
      <c r="L14" s="66"/>
    </row>
    <row r="15" spans="1:12" x14ac:dyDescent="0.25">
      <c r="A15" s="22" t="s">
        <v>158</v>
      </c>
      <c r="B15" s="12">
        <f>SUM(B16:B18)</f>
        <v>1355463325.9300001</v>
      </c>
      <c r="C15" s="5">
        <f t="shared" ref="C15:L15" si="0">SUM(C16:C18)</f>
        <v>849376187.07999992</v>
      </c>
      <c r="D15" s="5">
        <f t="shared" si="0"/>
        <v>847928679.31000006</v>
      </c>
      <c r="E15" s="5">
        <f t="shared" si="0"/>
        <v>211086340.63</v>
      </c>
      <c r="F15" s="5">
        <f t="shared" si="0"/>
        <v>664728659.34000003</v>
      </c>
      <c r="G15" s="5">
        <f t="shared" si="0"/>
        <v>688840766.11999989</v>
      </c>
      <c r="H15" s="13">
        <f t="shared" si="0"/>
        <v>4617423958.4099998</v>
      </c>
      <c r="I15" s="12">
        <f t="shared" si="0"/>
        <v>19692861631.610001</v>
      </c>
      <c r="J15" s="5">
        <f t="shared" si="0"/>
        <v>13909192487.549999</v>
      </c>
      <c r="K15" s="13">
        <f t="shared" si="0"/>
        <v>5783669144.0600004</v>
      </c>
      <c r="L15" s="7">
        <f t="shared" si="0"/>
        <v>26521236550.68</v>
      </c>
    </row>
    <row r="16" spans="1:12" x14ac:dyDescent="0.25">
      <c r="A16" s="23" t="s">
        <v>146</v>
      </c>
      <c r="B16" s="12">
        <f>B25+B32+B39+B46+B53+B60+B67+B74+B81+B88+B95+B102+B109+B116+B123+B130+B137+B144</f>
        <v>467518028.15000004</v>
      </c>
      <c r="C16" s="5">
        <f t="shared" ref="C16:L16" si="1">C25+C32+C39+C46+C53+C60+C67+C74+C81+C88+C95+C102+C109+C116+C123+C130+C137+C144</f>
        <v>0</v>
      </c>
      <c r="D16" s="5">
        <f t="shared" si="1"/>
        <v>571332377.99000001</v>
      </c>
      <c r="E16" s="5">
        <f t="shared" si="1"/>
        <v>121375448.47999999</v>
      </c>
      <c r="F16" s="5">
        <f t="shared" si="1"/>
        <v>588163755.5</v>
      </c>
      <c r="G16" s="5">
        <f t="shared" si="1"/>
        <v>371291313.52999997</v>
      </c>
      <c r="H16" s="13">
        <f t="shared" si="1"/>
        <v>2119680923.6499999</v>
      </c>
      <c r="I16" s="12">
        <f t="shared" si="1"/>
        <v>15068019732.33</v>
      </c>
      <c r="J16" s="5">
        <f t="shared" si="1"/>
        <v>10835706360.09</v>
      </c>
      <c r="K16" s="13">
        <f t="shared" si="1"/>
        <v>4232313372.2400002</v>
      </c>
      <c r="L16" s="7">
        <f t="shared" si="1"/>
        <v>16110962801.939999</v>
      </c>
    </row>
    <row r="17" spans="1:12" x14ac:dyDescent="0.25">
      <c r="A17" s="23" t="s">
        <v>147</v>
      </c>
      <c r="B17" s="12">
        <f>B151+B158+B165+B172+B179+B186+B193</f>
        <v>415609662.72000003</v>
      </c>
      <c r="C17" s="5">
        <f t="shared" ref="C17:L17" si="2">C151+C158+C165+C172+C179+C186+C193</f>
        <v>601347587.93999994</v>
      </c>
      <c r="D17" s="5">
        <f t="shared" si="2"/>
        <v>223713740.74000001</v>
      </c>
      <c r="E17" s="5">
        <f t="shared" si="2"/>
        <v>69763641.680000007</v>
      </c>
      <c r="F17" s="5">
        <f t="shared" si="2"/>
        <v>65972842.439999998</v>
      </c>
      <c r="G17" s="5">
        <f t="shared" si="2"/>
        <v>174220029.06</v>
      </c>
      <c r="H17" s="13">
        <f t="shared" si="2"/>
        <v>1550627504.5799999</v>
      </c>
      <c r="I17" s="12">
        <f t="shared" si="2"/>
        <v>3728277617.6800003</v>
      </c>
      <c r="J17" s="5">
        <f t="shared" si="2"/>
        <v>2513748974.3199997</v>
      </c>
      <c r="K17" s="13">
        <f t="shared" si="2"/>
        <v>1214528643.3600001</v>
      </c>
      <c r="L17" s="7">
        <f t="shared" si="2"/>
        <v>7501949904.9200001</v>
      </c>
    </row>
    <row r="18" spans="1:12" x14ac:dyDescent="0.25">
      <c r="A18" s="23" t="s">
        <v>148</v>
      </c>
      <c r="B18" s="12">
        <f>B200+B207+B214+B221+B228+B235+B242+B249+B256+B263+B270+B277+B284+B291</f>
        <v>472335635.05999994</v>
      </c>
      <c r="C18" s="5">
        <f t="shared" ref="C18:L18" si="3">C200+C207+C214+C221+C228+C235+C242+C249+C256+C263+C270+C277+C284+C291</f>
        <v>248028599.13999999</v>
      </c>
      <c r="D18" s="5">
        <f t="shared" si="3"/>
        <v>52882560.580000006</v>
      </c>
      <c r="E18" s="5">
        <f t="shared" si="3"/>
        <v>19947250.469999999</v>
      </c>
      <c r="F18" s="5">
        <f t="shared" si="3"/>
        <v>10592061.4</v>
      </c>
      <c r="G18" s="5">
        <f t="shared" si="3"/>
        <v>143329423.53</v>
      </c>
      <c r="H18" s="13">
        <f t="shared" si="3"/>
        <v>947115530.17999983</v>
      </c>
      <c r="I18" s="12">
        <f t="shared" si="3"/>
        <v>896564281.60000002</v>
      </c>
      <c r="J18" s="5">
        <f t="shared" si="3"/>
        <v>559737153.13999999</v>
      </c>
      <c r="K18" s="13">
        <f t="shared" si="3"/>
        <v>336827128.45999998</v>
      </c>
      <c r="L18" s="7">
        <f t="shared" si="3"/>
        <v>2908323843.8199997</v>
      </c>
    </row>
    <row r="19" spans="1:12" x14ac:dyDescent="0.25">
      <c r="A19" s="24"/>
      <c r="B19" s="33"/>
      <c r="C19" s="34"/>
      <c r="D19" s="34"/>
      <c r="E19" s="34"/>
      <c r="F19" s="34"/>
      <c r="G19" s="34"/>
      <c r="H19" s="35"/>
      <c r="I19" s="33"/>
      <c r="J19" s="34"/>
      <c r="K19" s="35"/>
      <c r="L19" s="36"/>
    </row>
    <row r="20" spans="1:12" x14ac:dyDescent="0.25">
      <c r="A20" s="22" t="s">
        <v>160</v>
      </c>
      <c r="B20" s="33"/>
      <c r="C20" s="34"/>
      <c r="D20" s="34"/>
      <c r="E20" s="34"/>
      <c r="F20" s="34"/>
      <c r="G20" s="34"/>
      <c r="H20" s="35"/>
      <c r="I20" s="33"/>
      <c r="J20" s="34"/>
      <c r="K20" s="35"/>
      <c r="L20" s="36"/>
    </row>
    <row r="21" spans="1:12" x14ac:dyDescent="0.25">
      <c r="A21" s="25" t="s">
        <v>199</v>
      </c>
      <c r="B21" s="14">
        <v>-2048735.16</v>
      </c>
      <c r="C21" s="6">
        <v>0</v>
      </c>
      <c r="D21" s="6">
        <v>8028398.71</v>
      </c>
      <c r="E21" s="6">
        <v>1620632.48</v>
      </c>
      <c r="F21" s="6">
        <v>0</v>
      </c>
      <c r="G21" s="6">
        <v>-431303.79</v>
      </c>
      <c r="H21" s="15">
        <v>7168992.2400000002</v>
      </c>
      <c r="I21" s="14">
        <v>246860790.99000001</v>
      </c>
      <c r="J21" s="6">
        <v>186760880.80000001</v>
      </c>
      <c r="K21" s="15">
        <v>60099910.189999998</v>
      </c>
      <c r="L21" s="8">
        <v>257597472.22</v>
      </c>
    </row>
    <row r="22" spans="1:12" x14ac:dyDescent="0.25">
      <c r="A22" s="25" t="s">
        <v>200</v>
      </c>
      <c r="B22" s="14">
        <v>-1293339.28</v>
      </c>
      <c r="C22" s="6">
        <v>0</v>
      </c>
      <c r="D22" s="6">
        <v>8161152.7000000002</v>
      </c>
      <c r="E22" s="6">
        <v>1280648.72</v>
      </c>
      <c r="F22" s="6">
        <v>0</v>
      </c>
      <c r="G22" s="6">
        <v>-813189.83</v>
      </c>
      <c r="H22" s="15">
        <v>7335272.3099999996</v>
      </c>
      <c r="I22" s="14">
        <v>251503171.96000001</v>
      </c>
      <c r="J22" s="6">
        <v>192162222.28999999</v>
      </c>
      <c r="K22" s="15">
        <v>59340949.670000002</v>
      </c>
      <c r="L22" s="8">
        <v>253666199.56999999</v>
      </c>
    </row>
    <row r="23" spans="1:12" x14ac:dyDescent="0.25">
      <c r="A23" s="25" t="s">
        <v>201</v>
      </c>
      <c r="B23" s="14">
        <v>-668723.61</v>
      </c>
      <c r="C23" s="6">
        <v>0</v>
      </c>
      <c r="D23" s="6">
        <v>8305017.25</v>
      </c>
      <c r="E23" s="6">
        <v>1593535.54</v>
      </c>
      <c r="F23" s="6">
        <v>0</v>
      </c>
      <c r="G23" s="6">
        <v>-260900.23</v>
      </c>
      <c r="H23" s="15">
        <v>8968928.9499999993</v>
      </c>
      <c r="I23" s="14">
        <v>224048127.37</v>
      </c>
      <c r="J23" s="6">
        <v>164649581.97999999</v>
      </c>
      <c r="K23" s="15">
        <v>59398545.390000001</v>
      </c>
      <c r="L23" s="8">
        <v>253369790.38</v>
      </c>
    </row>
    <row r="24" spans="1:12" x14ac:dyDescent="0.25">
      <c r="A24" s="25" t="s">
        <v>202</v>
      </c>
      <c r="B24" s="14">
        <v>-1286899.4099999999</v>
      </c>
      <c r="C24" s="6">
        <v>0</v>
      </c>
      <c r="D24" s="6">
        <v>8837811.2699999996</v>
      </c>
      <c r="E24" s="6">
        <v>2032534.56</v>
      </c>
      <c r="F24" s="6">
        <v>0</v>
      </c>
      <c r="G24" s="6">
        <v>538823.27</v>
      </c>
      <c r="H24" s="15">
        <v>10122269.689999999</v>
      </c>
      <c r="I24" s="14">
        <v>263066500.27000001</v>
      </c>
      <c r="J24" s="6">
        <v>205010325.34999999</v>
      </c>
      <c r="K24" s="15">
        <v>58056174.920000002</v>
      </c>
      <c r="L24" s="8">
        <v>249623884.80000001</v>
      </c>
    </row>
    <row r="25" spans="1:12" x14ac:dyDescent="0.25">
      <c r="A25" s="22" t="s">
        <v>157</v>
      </c>
      <c r="B25" s="12">
        <f t="shared" ref="B25:H25" si="4">SUM(B21:B24)</f>
        <v>-5297697.46</v>
      </c>
      <c r="C25" s="5">
        <f t="shared" si="4"/>
        <v>0</v>
      </c>
      <c r="D25" s="5">
        <f t="shared" si="4"/>
        <v>33332379.93</v>
      </c>
      <c r="E25" s="5">
        <f t="shared" si="4"/>
        <v>6527351.3000000007</v>
      </c>
      <c r="F25" s="5">
        <f t="shared" si="4"/>
        <v>0</v>
      </c>
      <c r="G25" s="5">
        <f t="shared" si="4"/>
        <v>-966570.57999999984</v>
      </c>
      <c r="H25" s="13">
        <f t="shared" si="4"/>
        <v>33595463.189999998</v>
      </c>
      <c r="I25" s="12">
        <f>SUM(I21:I24)</f>
        <v>985478590.59000003</v>
      </c>
      <c r="J25" s="5">
        <f>SUM(J21:J24)</f>
        <v>748583010.42000008</v>
      </c>
      <c r="K25" s="13">
        <f>SUM(K21:K24)</f>
        <v>236895580.17000002</v>
      </c>
      <c r="L25" s="7">
        <f>SUM(L21:L24)</f>
        <v>1014257346.97</v>
      </c>
    </row>
    <row r="26" spans="1:12" x14ac:dyDescent="0.25">
      <c r="A26" s="24"/>
      <c r="B26" s="33"/>
      <c r="C26" s="34"/>
      <c r="D26" s="34"/>
      <c r="E26" s="34"/>
      <c r="F26" s="34"/>
      <c r="G26" s="34"/>
      <c r="H26" s="35"/>
      <c r="I26" s="33"/>
      <c r="J26" s="34"/>
      <c r="K26" s="35"/>
      <c r="L26" s="36"/>
    </row>
    <row r="27" spans="1:12" x14ac:dyDescent="0.25">
      <c r="A27" s="22" t="s">
        <v>203</v>
      </c>
      <c r="B27" s="33"/>
      <c r="C27" s="34"/>
      <c r="D27" s="34"/>
      <c r="E27" s="34"/>
      <c r="F27" s="34"/>
      <c r="G27" s="34"/>
      <c r="H27" s="35"/>
      <c r="I27" s="33"/>
      <c r="J27" s="34"/>
      <c r="K27" s="35"/>
      <c r="L27" s="36"/>
    </row>
    <row r="28" spans="1:12" x14ac:dyDescent="0.25">
      <c r="A28" s="25" t="s">
        <v>199</v>
      </c>
      <c r="B28" s="14">
        <v>-946544.77</v>
      </c>
      <c r="C28" s="6">
        <v>0</v>
      </c>
      <c r="D28" s="6">
        <v>6359348.3300000001</v>
      </c>
      <c r="E28" s="6">
        <v>499563.19</v>
      </c>
      <c r="F28" s="6">
        <v>0</v>
      </c>
      <c r="G28" s="6">
        <v>404632.8</v>
      </c>
      <c r="H28" s="15">
        <v>6316999.5499999998</v>
      </c>
      <c r="I28" s="14">
        <v>55058022.950000003</v>
      </c>
      <c r="J28" s="6">
        <v>40361971.880000003</v>
      </c>
      <c r="K28" s="15">
        <v>14696051.07</v>
      </c>
      <c r="L28" s="8">
        <v>73616768.989999995</v>
      </c>
    </row>
    <row r="29" spans="1:12" x14ac:dyDescent="0.25">
      <c r="A29" s="25" t="s">
        <v>200</v>
      </c>
      <c r="B29" s="14">
        <v>-312214.64</v>
      </c>
      <c r="C29" s="6">
        <v>0</v>
      </c>
      <c r="D29" s="6">
        <v>4203148.68</v>
      </c>
      <c r="E29" s="6">
        <v>186608.53</v>
      </c>
      <c r="F29" s="6">
        <v>0</v>
      </c>
      <c r="G29" s="6">
        <v>-267357.77</v>
      </c>
      <c r="H29" s="15">
        <v>3810184.8</v>
      </c>
      <c r="I29" s="14">
        <v>37015629.009999998</v>
      </c>
      <c r="J29" s="6">
        <v>28150152.989999998</v>
      </c>
      <c r="K29" s="15">
        <v>8865476.0199999996</v>
      </c>
      <c r="L29" s="8">
        <v>65266011.520000003</v>
      </c>
    </row>
    <row r="30" spans="1:12" x14ac:dyDescent="0.25">
      <c r="A30" s="25" t="s">
        <v>201</v>
      </c>
      <c r="B30" s="14">
        <v>-323143.75</v>
      </c>
      <c r="C30" s="6">
        <v>0</v>
      </c>
      <c r="D30" s="6">
        <v>4203313.68</v>
      </c>
      <c r="E30" s="6">
        <v>195233.1</v>
      </c>
      <c r="F30" s="6">
        <v>0</v>
      </c>
      <c r="G30" s="6">
        <v>-272970.46999999997</v>
      </c>
      <c r="H30" s="15">
        <v>3802432.56</v>
      </c>
      <c r="I30" s="14">
        <v>18364479.620000001</v>
      </c>
      <c r="J30" s="6">
        <v>14599689.369999999</v>
      </c>
      <c r="K30" s="15">
        <v>3764790.25</v>
      </c>
      <c r="L30" s="8">
        <v>60233988.75</v>
      </c>
    </row>
    <row r="31" spans="1:12" x14ac:dyDescent="0.25">
      <c r="A31" s="25" t="s">
        <v>202</v>
      </c>
      <c r="B31" s="14">
        <v>-206051.27</v>
      </c>
      <c r="C31" s="6">
        <v>0</v>
      </c>
      <c r="D31" s="6">
        <v>4202732.83</v>
      </c>
      <c r="E31" s="6">
        <v>136075.49</v>
      </c>
      <c r="F31" s="6">
        <v>0</v>
      </c>
      <c r="G31" s="6">
        <v>-256557.08</v>
      </c>
      <c r="H31" s="15">
        <v>3876199.97</v>
      </c>
      <c r="I31" s="14">
        <v>9344849.2400000002</v>
      </c>
      <c r="J31" s="6">
        <v>7765332.9199999999</v>
      </c>
      <c r="K31" s="15">
        <v>1579516.32</v>
      </c>
      <c r="L31" s="8">
        <v>58207926.600000001</v>
      </c>
    </row>
    <row r="32" spans="1:12" x14ac:dyDescent="0.25">
      <c r="A32" s="22" t="s">
        <v>157</v>
      </c>
      <c r="B32" s="12">
        <f t="shared" ref="B32:H32" si="5">SUM(B28:B31)</f>
        <v>-1787954.4300000002</v>
      </c>
      <c r="C32" s="5">
        <f t="shared" si="5"/>
        <v>0</v>
      </c>
      <c r="D32" s="5">
        <f t="shared" si="5"/>
        <v>18968543.52</v>
      </c>
      <c r="E32" s="5">
        <f t="shared" si="5"/>
        <v>1017480.3099999999</v>
      </c>
      <c r="F32" s="5">
        <f t="shared" si="5"/>
        <v>0</v>
      </c>
      <c r="G32" s="5">
        <f t="shared" si="5"/>
        <v>-392252.52</v>
      </c>
      <c r="H32" s="13">
        <f t="shared" si="5"/>
        <v>17805816.879999999</v>
      </c>
      <c r="I32" s="12">
        <f>SUM(I28:I31)</f>
        <v>119782980.82000001</v>
      </c>
      <c r="J32" s="5">
        <f>SUM(J28:J31)</f>
        <v>90877147.160000011</v>
      </c>
      <c r="K32" s="13">
        <f>SUM(K28:K31)</f>
        <v>28905833.66</v>
      </c>
      <c r="L32" s="7">
        <f>SUM(L28:L31)</f>
        <v>257324695.85999998</v>
      </c>
    </row>
    <row r="33" spans="1:12" x14ac:dyDescent="0.25">
      <c r="A33" s="24"/>
      <c r="B33" s="33"/>
      <c r="C33" s="34"/>
      <c r="D33" s="34"/>
      <c r="E33" s="34"/>
      <c r="F33" s="34"/>
      <c r="G33" s="34"/>
      <c r="H33" s="35"/>
      <c r="I33" s="33"/>
      <c r="J33" s="34"/>
      <c r="K33" s="35"/>
      <c r="L33" s="36"/>
    </row>
    <row r="34" spans="1:12" x14ac:dyDescent="0.25">
      <c r="A34" s="22" t="s">
        <v>161</v>
      </c>
      <c r="B34" s="33"/>
      <c r="C34" s="34"/>
      <c r="D34" s="34"/>
      <c r="E34" s="34"/>
      <c r="F34" s="34"/>
      <c r="G34" s="34"/>
      <c r="H34" s="35"/>
      <c r="I34" s="33"/>
      <c r="J34" s="34"/>
      <c r="K34" s="35"/>
      <c r="L34" s="36"/>
    </row>
    <row r="35" spans="1:12" x14ac:dyDescent="0.25">
      <c r="A35" s="25" t="s">
        <v>199</v>
      </c>
      <c r="B35" s="14">
        <v>200</v>
      </c>
      <c r="C35" s="6">
        <v>0</v>
      </c>
      <c r="D35" s="6">
        <v>165710</v>
      </c>
      <c r="E35" s="6">
        <v>301409</v>
      </c>
      <c r="F35" s="6">
        <v>19130030</v>
      </c>
      <c r="G35" s="6">
        <v>306366</v>
      </c>
      <c r="H35" s="15">
        <v>19903715</v>
      </c>
      <c r="I35" s="14">
        <v>28776941</v>
      </c>
      <c r="J35" s="6">
        <v>26540962</v>
      </c>
      <c r="K35" s="15">
        <v>2235979</v>
      </c>
      <c r="L35" s="8">
        <v>34075874</v>
      </c>
    </row>
    <row r="36" spans="1:12" x14ac:dyDescent="0.25">
      <c r="A36" s="25" t="s">
        <v>200</v>
      </c>
      <c r="B36" s="14">
        <v>400</v>
      </c>
      <c r="C36" s="6">
        <v>0</v>
      </c>
      <c r="D36" s="6">
        <v>189078</v>
      </c>
      <c r="E36" s="6">
        <v>372873</v>
      </c>
      <c r="F36" s="6">
        <v>20437807</v>
      </c>
      <c r="G36" s="6">
        <v>288821</v>
      </c>
      <c r="H36" s="15">
        <v>21288979</v>
      </c>
      <c r="I36" s="14">
        <v>30839584</v>
      </c>
      <c r="J36" s="6">
        <v>28595345</v>
      </c>
      <c r="K36" s="15">
        <v>2244239</v>
      </c>
      <c r="L36" s="8">
        <v>35242189</v>
      </c>
    </row>
    <row r="37" spans="1:12" x14ac:dyDescent="0.25">
      <c r="A37" s="25" t="s">
        <v>201</v>
      </c>
      <c r="B37" s="14">
        <v>200</v>
      </c>
      <c r="C37" s="6">
        <v>0</v>
      </c>
      <c r="D37" s="6">
        <v>133456</v>
      </c>
      <c r="E37" s="6">
        <v>455396</v>
      </c>
      <c r="F37" s="6">
        <v>21630396</v>
      </c>
      <c r="G37" s="6">
        <v>310821</v>
      </c>
      <c r="H37" s="15">
        <v>22530269</v>
      </c>
      <c r="I37" s="14">
        <v>32229262</v>
      </c>
      <c r="J37" s="6">
        <v>30104834</v>
      </c>
      <c r="K37" s="15">
        <v>2124428</v>
      </c>
      <c r="L37" s="8">
        <v>36624183</v>
      </c>
    </row>
    <row r="38" spans="1:12" x14ac:dyDescent="0.25">
      <c r="A38" s="25" t="s">
        <v>202</v>
      </c>
      <c r="B38" s="14">
        <v>400</v>
      </c>
      <c r="C38" s="6">
        <v>0</v>
      </c>
      <c r="D38" s="6">
        <v>167559</v>
      </c>
      <c r="E38" s="6">
        <v>387301</v>
      </c>
      <c r="F38" s="6">
        <v>22772860</v>
      </c>
      <c r="G38" s="6">
        <v>295501</v>
      </c>
      <c r="H38" s="15">
        <v>23623621</v>
      </c>
      <c r="I38" s="14">
        <v>33142892</v>
      </c>
      <c r="J38" s="6">
        <v>30689774</v>
      </c>
      <c r="K38" s="15">
        <v>2453118</v>
      </c>
      <c r="L38" s="8">
        <v>37792419</v>
      </c>
    </row>
    <row r="39" spans="1:12" x14ac:dyDescent="0.25">
      <c r="A39" s="22" t="s">
        <v>157</v>
      </c>
      <c r="B39" s="12">
        <f t="shared" ref="B39:H39" si="6">SUM(B35:B38)</f>
        <v>1200</v>
      </c>
      <c r="C39" s="5">
        <f t="shared" si="6"/>
        <v>0</v>
      </c>
      <c r="D39" s="5">
        <f t="shared" si="6"/>
        <v>655803</v>
      </c>
      <c r="E39" s="5">
        <f t="shared" si="6"/>
        <v>1516979</v>
      </c>
      <c r="F39" s="5">
        <f t="shared" si="6"/>
        <v>83971093</v>
      </c>
      <c r="G39" s="5">
        <f t="shared" si="6"/>
        <v>1201509</v>
      </c>
      <c r="H39" s="13">
        <f t="shared" si="6"/>
        <v>87346584</v>
      </c>
      <c r="I39" s="12">
        <f>SUM(I35:I38)</f>
        <v>124988679</v>
      </c>
      <c r="J39" s="5">
        <f>SUM(J35:J38)</f>
        <v>115930915</v>
      </c>
      <c r="K39" s="13">
        <f>SUM(K35:K38)</f>
        <v>9057764</v>
      </c>
      <c r="L39" s="7">
        <f>SUM(L35:L38)</f>
        <v>143734665</v>
      </c>
    </row>
    <row r="40" spans="1:12" x14ac:dyDescent="0.25">
      <c r="A40" s="24"/>
      <c r="B40" s="33"/>
      <c r="C40" s="34"/>
      <c r="D40" s="34"/>
      <c r="E40" s="34"/>
      <c r="F40" s="34"/>
      <c r="G40" s="34"/>
      <c r="H40" s="35"/>
      <c r="I40" s="33"/>
      <c r="J40" s="34"/>
      <c r="K40" s="35"/>
      <c r="L40" s="36"/>
    </row>
    <row r="41" spans="1:12" x14ac:dyDescent="0.25">
      <c r="A41" s="22" t="s">
        <v>162</v>
      </c>
      <c r="B41" s="33"/>
      <c r="C41" s="34"/>
      <c r="D41" s="34"/>
      <c r="E41" s="34"/>
      <c r="F41" s="34"/>
      <c r="G41" s="34"/>
      <c r="H41" s="35"/>
      <c r="I41" s="33"/>
      <c r="J41" s="34"/>
      <c r="K41" s="35"/>
      <c r="L41" s="36"/>
    </row>
    <row r="42" spans="1:12" x14ac:dyDescent="0.25">
      <c r="A42" s="25" t="s">
        <v>199</v>
      </c>
      <c r="B42" s="14">
        <v>0</v>
      </c>
      <c r="C42" s="6">
        <v>0</v>
      </c>
      <c r="D42" s="6">
        <v>187100</v>
      </c>
      <c r="E42" s="6">
        <v>404939</v>
      </c>
      <c r="F42" s="6">
        <v>28294284</v>
      </c>
      <c r="G42" s="6">
        <v>1283336</v>
      </c>
      <c r="H42" s="15">
        <v>30169659</v>
      </c>
      <c r="I42" s="14">
        <v>59268202</v>
      </c>
      <c r="J42" s="6">
        <v>55968911</v>
      </c>
      <c r="K42" s="15">
        <v>3299291</v>
      </c>
      <c r="L42" s="8">
        <v>47528585</v>
      </c>
    </row>
    <row r="43" spans="1:12" x14ac:dyDescent="0.25">
      <c r="A43" s="25" t="s">
        <v>200</v>
      </c>
      <c r="B43" s="14">
        <v>200</v>
      </c>
      <c r="C43" s="6">
        <v>0</v>
      </c>
      <c r="D43" s="6">
        <v>191781</v>
      </c>
      <c r="E43" s="6">
        <v>449296</v>
      </c>
      <c r="F43" s="6">
        <v>30155784</v>
      </c>
      <c r="G43" s="6">
        <v>1385921</v>
      </c>
      <c r="H43" s="15">
        <v>32182982</v>
      </c>
      <c r="I43" s="14">
        <v>64404538</v>
      </c>
      <c r="J43" s="6">
        <v>61186031</v>
      </c>
      <c r="K43" s="15">
        <v>3218507</v>
      </c>
      <c r="L43" s="8">
        <v>49117027</v>
      </c>
    </row>
    <row r="44" spans="1:12" x14ac:dyDescent="0.25">
      <c r="A44" s="25" t="s">
        <v>201</v>
      </c>
      <c r="B44" s="14">
        <v>600</v>
      </c>
      <c r="C44" s="6">
        <v>0</v>
      </c>
      <c r="D44" s="6">
        <v>175222</v>
      </c>
      <c r="E44" s="6">
        <v>608811</v>
      </c>
      <c r="F44" s="6">
        <v>31455861</v>
      </c>
      <c r="G44" s="6">
        <v>1316226</v>
      </c>
      <c r="H44" s="15">
        <v>33556720</v>
      </c>
      <c r="I44" s="14">
        <v>63698173</v>
      </c>
      <c r="J44" s="6">
        <v>60312631</v>
      </c>
      <c r="K44" s="15">
        <v>3385542</v>
      </c>
      <c r="L44" s="8">
        <v>50765777</v>
      </c>
    </row>
    <row r="45" spans="1:12" x14ac:dyDescent="0.25">
      <c r="A45" s="25" t="s">
        <v>202</v>
      </c>
      <c r="B45" s="14">
        <v>800</v>
      </c>
      <c r="C45" s="6">
        <v>0</v>
      </c>
      <c r="D45" s="6">
        <v>218553</v>
      </c>
      <c r="E45" s="6">
        <v>469257</v>
      </c>
      <c r="F45" s="6">
        <v>33617908</v>
      </c>
      <c r="G45" s="6">
        <v>1204435</v>
      </c>
      <c r="H45" s="15">
        <v>35510953</v>
      </c>
      <c r="I45" s="14">
        <v>65292831</v>
      </c>
      <c r="J45" s="6">
        <v>61555338</v>
      </c>
      <c r="K45" s="15">
        <v>3737493</v>
      </c>
      <c r="L45" s="8">
        <v>52763242</v>
      </c>
    </row>
    <row r="46" spans="1:12" x14ac:dyDescent="0.25">
      <c r="A46" s="22" t="s">
        <v>157</v>
      </c>
      <c r="B46" s="12">
        <f t="shared" ref="B46:H46" si="7">SUM(B42:B45)</f>
        <v>1600</v>
      </c>
      <c r="C46" s="5">
        <f t="shared" si="7"/>
        <v>0</v>
      </c>
      <c r="D46" s="5">
        <f t="shared" si="7"/>
        <v>772656</v>
      </c>
      <c r="E46" s="5">
        <f t="shared" si="7"/>
        <v>1932303</v>
      </c>
      <c r="F46" s="5">
        <f t="shared" si="7"/>
        <v>123523837</v>
      </c>
      <c r="G46" s="5">
        <f t="shared" si="7"/>
        <v>5189918</v>
      </c>
      <c r="H46" s="13">
        <f t="shared" si="7"/>
        <v>131420314</v>
      </c>
      <c r="I46" s="12">
        <f>SUM(I42:I45)</f>
        <v>252663744</v>
      </c>
      <c r="J46" s="5">
        <f>SUM(J42:J45)</f>
        <v>239022911</v>
      </c>
      <c r="K46" s="13">
        <f>SUM(K42:K45)</f>
        <v>13640833</v>
      </c>
      <c r="L46" s="7">
        <f>SUM(L42:L45)</f>
        <v>200174631</v>
      </c>
    </row>
    <row r="47" spans="1:12" x14ac:dyDescent="0.25">
      <c r="A47" s="24"/>
      <c r="B47" s="33"/>
      <c r="C47" s="34"/>
      <c r="D47" s="34"/>
      <c r="E47" s="34"/>
      <c r="F47" s="34"/>
      <c r="G47" s="34"/>
      <c r="H47" s="35"/>
      <c r="I47" s="33"/>
      <c r="J47" s="34"/>
      <c r="K47" s="35"/>
      <c r="L47" s="36"/>
    </row>
    <row r="48" spans="1:12" x14ac:dyDescent="0.25">
      <c r="A48" s="22" t="s">
        <v>163</v>
      </c>
      <c r="B48" s="33"/>
      <c r="C48" s="34"/>
      <c r="D48" s="34"/>
      <c r="E48" s="34"/>
      <c r="F48" s="34"/>
      <c r="G48" s="34"/>
      <c r="H48" s="35"/>
      <c r="I48" s="33"/>
      <c r="J48" s="34"/>
      <c r="K48" s="35"/>
      <c r="L48" s="36"/>
    </row>
    <row r="49" spans="1:12" x14ac:dyDescent="0.25">
      <c r="A49" s="25" t="s">
        <v>199</v>
      </c>
      <c r="B49" s="14">
        <v>800</v>
      </c>
      <c r="C49" s="6">
        <v>0</v>
      </c>
      <c r="D49" s="6">
        <v>160422</v>
      </c>
      <c r="E49" s="6">
        <v>391415</v>
      </c>
      <c r="F49" s="6">
        <v>0</v>
      </c>
      <c r="G49" s="6">
        <v>110878</v>
      </c>
      <c r="H49" s="15">
        <v>663515</v>
      </c>
      <c r="I49" s="14">
        <v>35099385</v>
      </c>
      <c r="J49" s="6">
        <v>33456023</v>
      </c>
      <c r="K49" s="15">
        <v>1643362</v>
      </c>
      <c r="L49" s="8">
        <v>17035084</v>
      </c>
    </row>
    <row r="50" spans="1:12" x14ac:dyDescent="0.25">
      <c r="A50" s="25" t="s">
        <v>200</v>
      </c>
      <c r="B50" s="14">
        <v>1800</v>
      </c>
      <c r="C50" s="6">
        <v>0</v>
      </c>
      <c r="D50" s="6">
        <v>203466</v>
      </c>
      <c r="E50" s="6">
        <v>327749</v>
      </c>
      <c r="F50" s="6">
        <v>0</v>
      </c>
      <c r="G50" s="6">
        <v>96327</v>
      </c>
      <c r="H50" s="15">
        <v>629342</v>
      </c>
      <c r="I50" s="14">
        <v>42076435</v>
      </c>
      <c r="J50" s="6">
        <v>40262965</v>
      </c>
      <c r="K50" s="15">
        <v>1813470</v>
      </c>
      <c r="L50" s="8">
        <v>16883660</v>
      </c>
    </row>
    <row r="51" spans="1:12" x14ac:dyDescent="0.25">
      <c r="A51" s="25" t="s">
        <v>201</v>
      </c>
      <c r="B51" s="14">
        <v>2000</v>
      </c>
      <c r="C51" s="6">
        <v>0</v>
      </c>
      <c r="D51" s="6">
        <v>141346</v>
      </c>
      <c r="E51" s="6">
        <v>446113</v>
      </c>
      <c r="F51" s="6">
        <v>0</v>
      </c>
      <c r="G51" s="6">
        <v>132879</v>
      </c>
      <c r="H51" s="15">
        <v>722338</v>
      </c>
      <c r="I51" s="14">
        <v>38719817</v>
      </c>
      <c r="J51" s="6">
        <v>36761930</v>
      </c>
      <c r="K51" s="15">
        <v>1957887</v>
      </c>
      <c r="L51" s="8">
        <v>17203736</v>
      </c>
    </row>
    <row r="52" spans="1:12" x14ac:dyDescent="0.25">
      <c r="A52" s="25" t="s">
        <v>202</v>
      </c>
      <c r="B52" s="14">
        <v>2200</v>
      </c>
      <c r="C52" s="6">
        <v>0</v>
      </c>
      <c r="D52" s="6">
        <v>196095</v>
      </c>
      <c r="E52" s="6">
        <v>379335</v>
      </c>
      <c r="F52" s="6">
        <v>0</v>
      </c>
      <c r="G52" s="6">
        <v>123318</v>
      </c>
      <c r="H52" s="15">
        <v>700948</v>
      </c>
      <c r="I52" s="14">
        <v>41177418</v>
      </c>
      <c r="J52" s="6">
        <v>39095498</v>
      </c>
      <c r="K52" s="15">
        <v>2081920</v>
      </c>
      <c r="L52" s="8">
        <v>16984148</v>
      </c>
    </row>
    <row r="53" spans="1:12" x14ac:dyDescent="0.25">
      <c r="A53" s="22" t="s">
        <v>157</v>
      </c>
      <c r="B53" s="12">
        <f t="shared" ref="B53:H53" si="8">SUM(B49:B52)</f>
        <v>6800</v>
      </c>
      <c r="C53" s="5">
        <f t="shared" si="8"/>
        <v>0</v>
      </c>
      <c r="D53" s="5">
        <f t="shared" si="8"/>
        <v>701329</v>
      </c>
      <c r="E53" s="5">
        <f t="shared" si="8"/>
        <v>1544612</v>
      </c>
      <c r="F53" s="5">
        <f t="shared" si="8"/>
        <v>0</v>
      </c>
      <c r="G53" s="5">
        <f t="shared" si="8"/>
        <v>463402</v>
      </c>
      <c r="H53" s="13">
        <f t="shared" si="8"/>
        <v>2716143</v>
      </c>
      <c r="I53" s="12">
        <f>SUM(I49:I52)</f>
        <v>157073055</v>
      </c>
      <c r="J53" s="5">
        <f>SUM(J49:J52)</f>
        <v>149576416</v>
      </c>
      <c r="K53" s="13">
        <f>SUM(K49:K52)</f>
        <v>7496639</v>
      </c>
      <c r="L53" s="7">
        <f>SUM(L49:L52)</f>
        <v>68106628</v>
      </c>
    </row>
    <row r="54" spans="1:12" x14ac:dyDescent="0.25">
      <c r="A54" s="24"/>
      <c r="B54" s="33"/>
      <c r="C54" s="34"/>
      <c r="D54" s="34"/>
      <c r="E54" s="34"/>
      <c r="F54" s="34"/>
      <c r="G54" s="34"/>
      <c r="H54" s="35"/>
      <c r="I54" s="33"/>
      <c r="J54" s="34"/>
      <c r="K54" s="35"/>
      <c r="L54" s="36"/>
    </row>
    <row r="55" spans="1:12" x14ac:dyDescent="0.25">
      <c r="A55" s="22" t="s">
        <v>164</v>
      </c>
      <c r="B55" s="33"/>
      <c r="C55" s="34"/>
      <c r="D55" s="34"/>
      <c r="E55" s="34"/>
      <c r="F55" s="34"/>
      <c r="G55" s="34"/>
      <c r="H55" s="35"/>
      <c r="I55" s="33"/>
      <c r="J55" s="34"/>
      <c r="K55" s="35"/>
      <c r="L55" s="36"/>
    </row>
    <row r="56" spans="1:12" x14ac:dyDescent="0.25">
      <c r="A56" s="25" t="s">
        <v>199</v>
      </c>
      <c r="B56" s="14">
        <v>400</v>
      </c>
      <c r="C56" s="6">
        <v>0</v>
      </c>
      <c r="D56" s="6">
        <v>165357</v>
      </c>
      <c r="E56" s="6">
        <v>339419</v>
      </c>
      <c r="F56" s="6">
        <v>0</v>
      </c>
      <c r="G56" s="6">
        <v>313349</v>
      </c>
      <c r="H56" s="15">
        <v>818525</v>
      </c>
      <c r="I56" s="14">
        <v>19234429</v>
      </c>
      <c r="J56" s="6">
        <v>17984327</v>
      </c>
      <c r="K56" s="15">
        <v>1250102</v>
      </c>
      <c r="L56" s="8">
        <v>14780104</v>
      </c>
    </row>
    <row r="57" spans="1:12" x14ac:dyDescent="0.25">
      <c r="A57" s="25" t="s">
        <v>200</v>
      </c>
      <c r="B57" s="14">
        <v>600</v>
      </c>
      <c r="C57" s="6">
        <v>0</v>
      </c>
      <c r="D57" s="6">
        <v>202254</v>
      </c>
      <c r="E57" s="6">
        <v>396692</v>
      </c>
      <c r="F57" s="6">
        <v>0</v>
      </c>
      <c r="G57" s="6">
        <v>290099</v>
      </c>
      <c r="H57" s="15">
        <v>889645</v>
      </c>
      <c r="I57" s="14">
        <v>20387663</v>
      </c>
      <c r="J57" s="6">
        <v>19146116</v>
      </c>
      <c r="K57" s="15">
        <v>1241547</v>
      </c>
      <c r="L57" s="8">
        <v>14577581</v>
      </c>
    </row>
    <row r="58" spans="1:12" x14ac:dyDescent="0.25">
      <c r="A58" s="25" t="s">
        <v>201</v>
      </c>
      <c r="B58" s="14">
        <v>800</v>
      </c>
      <c r="C58" s="6">
        <v>0</v>
      </c>
      <c r="D58" s="6">
        <v>156760</v>
      </c>
      <c r="E58" s="6">
        <v>502702</v>
      </c>
      <c r="F58" s="6">
        <v>0</v>
      </c>
      <c r="G58" s="6">
        <v>318950</v>
      </c>
      <c r="H58" s="15">
        <v>979212</v>
      </c>
      <c r="I58" s="14">
        <v>19014268</v>
      </c>
      <c r="J58" s="6">
        <v>17619137</v>
      </c>
      <c r="K58" s="15">
        <v>1395131</v>
      </c>
      <c r="L58" s="8">
        <v>15032890</v>
      </c>
    </row>
    <row r="59" spans="1:12" x14ac:dyDescent="0.25">
      <c r="A59" s="25" t="s">
        <v>202</v>
      </c>
      <c r="B59" s="14">
        <v>3000</v>
      </c>
      <c r="C59" s="6">
        <v>0</v>
      </c>
      <c r="D59" s="6">
        <v>170438</v>
      </c>
      <c r="E59" s="6">
        <v>427678</v>
      </c>
      <c r="F59" s="6">
        <v>0</v>
      </c>
      <c r="G59" s="6">
        <v>290989</v>
      </c>
      <c r="H59" s="15">
        <v>892105</v>
      </c>
      <c r="I59" s="14">
        <v>21219175</v>
      </c>
      <c r="J59" s="6">
        <v>19647136</v>
      </c>
      <c r="K59" s="15">
        <v>1572039</v>
      </c>
      <c r="L59" s="8">
        <v>14835709</v>
      </c>
    </row>
    <row r="60" spans="1:12" x14ac:dyDescent="0.25">
      <c r="A60" s="22" t="s">
        <v>157</v>
      </c>
      <c r="B60" s="12">
        <f t="shared" ref="B60:H60" si="9">SUM(B56:B59)</f>
        <v>4800</v>
      </c>
      <c r="C60" s="5">
        <f t="shared" si="9"/>
        <v>0</v>
      </c>
      <c r="D60" s="5">
        <f t="shared" si="9"/>
        <v>694809</v>
      </c>
      <c r="E60" s="5">
        <f t="shared" si="9"/>
        <v>1666491</v>
      </c>
      <c r="F60" s="5">
        <f t="shared" si="9"/>
        <v>0</v>
      </c>
      <c r="G60" s="5">
        <f t="shared" si="9"/>
        <v>1213387</v>
      </c>
      <c r="H60" s="13">
        <f t="shared" si="9"/>
        <v>3579487</v>
      </c>
      <c r="I60" s="12">
        <f>SUM(I56:I59)</f>
        <v>79855535</v>
      </c>
      <c r="J60" s="5">
        <f>SUM(J56:J59)</f>
        <v>74396716</v>
      </c>
      <c r="K60" s="13">
        <f>SUM(K56:K59)</f>
        <v>5458819</v>
      </c>
      <c r="L60" s="7">
        <f>SUM(L56:L59)</f>
        <v>59226284</v>
      </c>
    </row>
    <row r="61" spans="1:12" x14ac:dyDescent="0.25">
      <c r="A61" s="24"/>
      <c r="B61" s="33"/>
      <c r="C61" s="34"/>
      <c r="D61" s="34"/>
      <c r="E61" s="34"/>
      <c r="F61" s="34"/>
      <c r="G61" s="34"/>
      <c r="H61" s="35"/>
      <c r="I61" s="33"/>
      <c r="J61" s="34"/>
      <c r="K61" s="35"/>
      <c r="L61" s="36"/>
    </row>
    <row r="62" spans="1:12" x14ac:dyDescent="0.25">
      <c r="A62" s="22" t="s">
        <v>165</v>
      </c>
      <c r="B62" s="33"/>
      <c r="C62" s="34"/>
      <c r="D62" s="34"/>
      <c r="E62" s="34"/>
      <c r="F62" s="34"/>
      <c r="G62" s="34"/>
      <c r="H62" s="35"/>
      <c r="I62" s="33"/>
      <c r="J62" s="34"/>
      <c r="K62" s="35"/>
      <c r="L62" s="36"/>
    </row>
    <row r="63" spans="1:12" x14ac:dyDescent="0.25">
      <c r="A63" s="25" t="s">
        <v>199</v>
      </c>
      <c r="B63" s="14">
        <v>-4155812.86</v>
      </c>
      <c r="C63" s="6">
        <v>0</v>
      </c>
      <c r="D63" s="6">
        <v>6912547.6299999999</v>
      </c>
      <c r="E63" s="6">
        <v>1767891.64</v>
      </c>
      <c r="F63" s="6">
        <v>0</v>
      </c>
      <c r="G63" s="6">
        <v>-993514.59</v>
      </c>
      <c r="H63" s="15">
        <v>3531111.82</v>
      </c>
      <c r="I63" s="14">
        <v>276124973.73000002</v>
      </c>
      <c r="J63" s="6">
        <v>214577383.75</v>
      </c>
      <c r="K63" s="15">
        <v>61547589.979999997</v>
      </c>
      <c r="L63" s="8">
        <v>323720830.16000003</v>
      </c>
    </row>
    <row r="64" spans="1:12" x14ac:dyDescent="0.25">
      <c r="A64" s="25" t="s">
        <v>200</v>
      </c>
      <c r="B64" s="14">
        <v>-2705647.89</v>
      </c>
      <c r="C64" s="6">
        <v>0</v>
      </c>
      <c r="D64" s="6">
        <v>8142708.8200000003</v>
      </c>
      <c r="E64" s="6">
        <v>1199087.42</v>
      </c>
      <c r="F64" s="6">
        <v>0</v>
      </c>
      <c r="G64" s="6">
        <v>-1458543.61</v>
      </c>
      <c r="H64" s="15">
        <v>5177604.74</v>
      </c>
      <c r="I64" s="14">
        <v>251777790.80000001</v>
      </c>
      <c r="J64" s="6">
        <v>188478687.78999999</v>
      </c>
      <c r="K64" s="15">
        <v>63299103.009999998</v>
      </c>
      <c r="L64" s="8">
        <v>321657970.00999999</v>
      </c>
    </row>
    <row r="65" spans="1:12" x14ac:dyDescent="0.25">
      <c r="A65" s="25" t="s">
        <v>201</v>
      </c>
      <c r="B65" s="14">
        <v>-1454577.88</v>
      </c>
      <c r="C65" s="6">
        <v>0</v>
      </c>
      <c r="D65" s="6">
        <v>8047225.4100000001</v>
      </c>
      <c r="E65" s="6">
        <v>1905272.29</v>
      </c>
      <c r="F65" s="6">
        <v>0</v>
      </c>
      <c r="G65" s="6">
        <v>-761051.16</v>
      </c>
      <c r="H65" s="15">
        <v>7736868.6600000001</v>
      </c>
      <c r="I65" s="14">
        <v>260306723.75</v>
      </c>
      <c r="J65" s="6">
        <v>195274977.22999999</v>
      </c>
      <c r="K65" s="15">
        <v>65031746.520000003</v>
      </c>
      <c r="L65" s="8">
        <v>321216132.91000003</v>
      </c>
    </row>
    <row r="66" spans="1:12" x14ac:dyDescent="0.25">
      <c r="A66" s="25" t="s">
        <v>202</v>
      </c>
      <c r="B66" s="14">
        <v>-1698292.4</v>
      </c>
      <c r="C66" s="6">
        <v>0</v>
      </c>
      <c r="D66" s="6">
        <v>8021724.1900000004</v>
      </c>
      <c r="E66" s="6">
        <v>2097301.96</v>
      </c>
      <c r="F66" s="6">
        <v>0</v>
      </c>
      <c r="G66" s="6">
        <v>-36529.43</v>
      </c>
      <c r="H66" s="15">
        <v>8384204.3200000003</v>
      </c>
      <c r="I66" s="14">
        <v>267958129.02000001</v>
      </c>
      <c r="J66" s="6">
        <v>205764626.41999999</v>
      </c>
      <c r="K66" s="15">
        <v>62193502.600000001</v>
      </c>
      <c r="L66" s="8">
        <v>313787262.58999997</v>
      </c>
    </row>
    <row r="67" spans="1:12" x14ac:dyDescent="0.25">
      <c r="A67" s="22" t="s">
        <v>157</v>
      </c>
      <c r="B67" s="12">
        <f t="shared" ref="B67:H67" si="10">SUM(B63:B66)</f>
        <v>-10014331.029999999</v>
      </c>
      <c r="C67" s="5">
        <f t="shared" si="10"/>
        <v>0</v>
      </c>
      <c r="D67" s="5">
        <f t="shared" si="10"/>
        <v>31124206.050000001</v>
      </c>
      <c r="E67" s="5">
        <f t="shared" si="10"/>
        <v>6969553.3099999996</v>
      </c>
      <c r="F67" s="5">
        <f t="shared" si="10"/>
        <v>0</v>
      </c>
      <c r="G67" s="5">
        <f t="shared" si="10"/>
        <v>-3249638.7900000005</v>
      </c>
      <c r="H67" s="13">
        <f t="shared" si="10"/>
        <v>24829789.539999999</v>
      </c>
      <c r="I67" s="12">
        <f>SUM(I63:I66)</f>
        <v>1056167617.3</v>
      </c>
      <c r="J67" s="5">
        <f>SUM(J63:J66)</f>
        <v>804095675.18999994</v>
      </c>
      <c r="K67" s="13">
        <f>SUM(K63:K66)</f>
        <v>252071942.10999998</v>
      </c>
      <c r="L67" s="7">
        <f>SUM(L63:L66)</f>
        <v>1280382195.6700001</v>
      </c>
    </row>
    <row r="68" spans="1:12" x14ac:dyDescent="0.25">
      <c r="A68" s="24"/>
      <c r="B68" s="33"/>
      <c r="C68" s="34"/>
      <c r="D68" s="34"/>
      <c r="E68" s="34"/>
      <c r="F68" s="34"/>
      <c r="G68" s="34"/>
      <c r="H68" s="35"/>
      <c r="I68" s="33"/>
      <c r="J68" s="34"/>
      <c r="K68" s="35"/>
      <c r="L68" s="36"/>
    </row>
    <row r="69" spans="1:12" x14ac:dyDescent="0.25">
      <c r="A69" s="22" t="s">
        <v>166</v>
      </c>
      <c r="B69" s="33"/>
      <c r="C69" s="34"/>
      <c r="D69" s="34"/>
      <c r="E69" s="34"/>
      <c r="F69" s="34"/>
      <c r="G69" s="34"/>
      <c r="H69" s="35"/>
      <c r="I69" s="33"/>
      <c r="J69" s="34"/>
      <c r="K69" s="35"/>
      <c r="L69" s="36"/>
    </row>
    <row r="70" spans="1:12" x14ac:dyDescent="0.25">
      <c r="A70" s="25" t="s">
        <v>199</v>
      </c>
      <c r="B70" s="14">
        <v>24397</v>
      </c>
      <c r="C70" s="6">
        <v>0</v>
      </c>
      <c r="D70" s="6">
        <v>15792235</v>
      </c>
      <c r="E70" s="6">
        <v>2407615</v>
      </c>
      <c r="F70" s="6">
        <v>9602397</v>
      </c>
      <c r="G70" s="6">
        <v>446024</v>
      </c>
      <c r="H70" s="15">
        <v>28272668</v>
      </c>
      <c r="I70" s="14">
        <v>130853450</v>
      </c>
      <c r="J70" s="6">
        <v>51132050</v>
      </c>
      <c r="K70" s="15">
        <v>79721400</v>
      </c>
      <c r="L70" s="8">
        <v>407847281</v>
      </c>
    </row>
    <row r="71" spans="1:12" x14ac:dyDescent="0.25">
      <c r="A71" s="25" t="s">
        <v>200</v>
      </c>
      <c r="B71" s="14">
        <v>41203</v>
      </c>
      <c r="C71" s="6">
        <v>0</v>
      </c>
      <c r="D71" s="6">
        <v>15602858</v>
      </c>
      <c r="E71" s="6">
        <v>1672793</v>
      </c>
      <c r="F71" s="6">
        <v>9282894</v>
      </c>
      <c r="G71" s="6">
        <v>337525</v>
      </c>
      <c r="H71" s="15">
        <v>26937273</v>
      </c>
      <c r="I71" s="14">
        <v>125108553</v>
      </c>
      <c r="J71" s="6">
        <v>46822686</v>
      </c>
      <c r="K71" s="15">
        <v>78285867</v>
      </c>
      <c r="L71" s="8">
        <v>409736650</v>
      </c>
    </row>
    <row r="72" spans="1:12" x14ac:dyDescent="0.25">
      <c r="A72" s="25" t="s">
        <v>201</v>
      </c>
      <c r="B72" s="14">
        <v>24814</v>
      </c>
      <c r="C72" s="6">
        <v>0</v>
      </c>
      <c r="D72" s="6">
        <v>14881787</v>
      </c>
      <c r="E72" s="6">
        <v>1728032</v>
      </c>
      <c r="F72" s="6">
        <v>7914115</v>
      </c>
      <c r="G72" s="6">
        <v>529911</v>
      </c>
      <c r="H72" s="15">
        <v>25078659</v>
      </c>
      <c r="I72" s="14">
        <v>126449492</v>
      </c>
      <c r="J72" s="6">
        <v>43776927</v>
      </c>
      <c r="K72" s="15">
        <v>82672565</v>
      </c>
      <c r="L72" s="8">
        <v>419896436</v>
      </c>
    </row>
    <row r="73" spans="1:12" x14ac:dyDescent="0.25">
      <c r="A73" s="25" t="s">
        <v>202</v>
      </c>
      <c r="B73" s="14">
        <v>40500</v>
      </c>
      <c r="C73" s="6">
        <v>0</v>
      </c>
      <c r="D73" s="6">
        <v>14799229</v>
      </c>
      <c r="E73" s="6">
        <v>3747246</v>
      </c>
      <c r="F73" s="6">
        <v>4164300</v>
      </c>
      <c r="G73" s="6">
        <v>468819</v>
      </c>
      <c r="H73" s="15">
        <v>23220094</v>
      </c>
      <c r="I73" s="14">
        <v>142969957</v>
      </c>
      <c r="J73" s="6">
        <v>45639415</v>
      </c>
      <c r="K73" s="15">
        <v>97330542</v>
      </c>
      <c r="L73" s="8">
        <v>431783360</v>
      </c>
    </row>
    <row r="74" spans="1:12" x14ac:dyDescent="0.25">
      <c r="A74" s="22" t="s">
        <v>157</v>
      </c>
      <c r="B74" s="12">
        <f t="shared" ref="B74:H74" si="11">SUM(B70:B73)</f>
        <v>130914</v>
      </c>
      <c r="C74" s="5">
        <f t="shared" si="11"/>
        <v>0</v>
      </c>
      <c r="D74" s="5">
        <f t="shared" si="11"/>
        <v>61076109</v>
      </c>
      <c r="E74" s="5">
        <f t="shared" si="11"/>
        <v>9555686</v>
      </c>
      <c r="F74" s="5">
        <f t="shared" si="11"/>
        <v>30963706</v>
      </c>
      <c r="G74" s="5">
        <f t="shared" si="11"/>
        <v>1782279</v>
      </c>
      <c r="H74" s="13">
        <f t="shared" si="11"/>
        <v>103508694</v>
      </c>
      <c r="I74" s="12">
        <f>SUM(I70:I73)</f>
        <v>525381452</v>
      </c>
      <c r="J74" s="5">
        <f>SUM(J70:J73)</f>
        <v>187371078</v>
      </c>
      <c r="K74" s="13">
        <f>SUM(K70:K73)</f>
        <v>338010374</v>
      </c>
      <c r="L74" s="7">
        <f>SUM(L70:L73)</f>
        <v>1669263727</v>
      </c>
    </row>
    <row r="75" spans="1:12" x14ac:dyDescent="0.25">
      <c r="A75" s="24"/>
      <c r="B75" s="33"/>
      <c r="C75" s="34"/>
      <c r="D75" s="34"/>
      <c r="E75" s="34"/>
      <c r="F75" s="34"/>
      <c r="G75" s="34"/>
      <c r="H75" s="35"/>
      <c r="I75" s="33"/>
      <c r="J75" s="34"/>
      <c r="K75" s="35"/>
      <c r="L75" s="36"/>
    </row>
    <row r="76" spans="1:12" x14ac:dyDescent="0.25">
      <c r="A76" s="22" t="s">
        <v>167</v>
      </c>
      <c r="B76" s="33"/>
      <c r="C76" s="34"/>
      <c r="D76" s="34"/>
      <c r="E76" s="34"/>
      <c r="F76" s="34"/>
      <c r="G76" s="34"/>
      <c r="H76" s="35"/>
      <c r="I76" s="33"/>
      <c r="J76" s="34"/>
      <c r="K76" s="35"/>
      <c r="L76" s="36"/>
    </row>
    <row r="77" spans="1:12" x14ac:dyDescent="0.25">
      <c r="A77" s="25" t="s">
        <v>199</v>
      </c>
      <c r="B77" s="14">
        <v>5058746.8899999997</v>
      </c>
      <c r="C77" s="6">
        <v>0</v>
      </c>
      <c r="D77" s="6">
        <v>1721952.12</v>
      </c>
      <c r="E77" s="6">
        <v>662726.57999999996</v>
      </c>
      <c r="F77" s="6">
        <v>86331611.650000006</v>
      </c>
      <c r="G77" s="6">
        <v>5175482</v>
      </c>
      <c r="H77" s="15">
        <v>98950519.239999995</v>
      </c>
      <c r="I77" s="14">
        <v>210352733.75999999</v>
      </c>
      <c r="J77" s="6">
        <v>195496207.43000001</v>
      </c>
      <c r="K77" s="15">
        <v>14856526.33</v>
      </c>
      <c r="L77" s="8">
        <v>145548721.72</v>
      </c>
    </row>
    <row r="78" spans="1:12" x14ac:dyDescent="0.25">
      <c r="A78" s="25" t="s">
        <v>200</v>
      </c>
      <c r="B78" s="14">
        <v>5770124.9699999997</v>
      </c>
      <c r="C78" s="6">
        <v>0</v>
      </c>
      <c r="D78" s="6">
        <v>1702813.62</v>
      </c>
      <c r="E78" s="6">
        <v>488372.16</v>
      </c>
      <c r="F78" s="6">
        <v>86911129.25</v>
      </c>
      <c r="G78" s="6">
        <v>3313818.07</v>
      </c>
      <c r="H78" s="15">
        <v>98186258.069999993</v>
      </c>
      <c r="I78" s="14">
        <v>217442885.83000001</v>
      </c>
      <c r="J78" s="6">
        <v>202442885.83000001</v>
      </c>
      <c r="K78" s="15">
        <v>15000000</v>
      </c>
      <c r="L78" s="8">
        <v>147891895.43000001</v>
      </c>
    </row>
    <row r="79" spans="1:12" x14ac:dyDescent="0.25">
      <c r="A79" s="25" t="s">
        <v>201</v>
      </c>
      <c r="B79" s="14">
        <v>4095211.62</v>
      </c>
      <c r="C79" s="6">
        <v>0</v>
      </c>
      <c r="D79" s="6">
        <v>1702654.89</v>
      </c>
      <c r="E79" s="6">
        <v>605777.73</v>
      </c>
      <c r="F79" s="6">
        <v>87715233.769999996</v>
      </c>
      <c r="G79" s="6">
        <v>4478194.91</v>
      </c>
      <c r="H79" s="15">
        <v>98597072.920000002</v>
      </c>
      <c r="I79" s="14">
        <v>207977406.25</v>
      </c>
      <c r="J79" s="6">
        <v>193449627.61000001</v>
      </c>
      <c r="K79" s="15">
        <v>14527778.640000001</v>
      </c>
      <c r="L79" s="8">
        <v>150042675.99000001</v>
      </c>
    </row>
    <row r="80" spans="1:12" x14ac:dyDescent="0.25">
      <c r="A80" s="25" t="s">
        <v>202</v>
      </c>
      <c r="B80" s="14">
        <v>826512.21</v>
      </c>
      <c r="C80" s="6">
        <v>0</v>
      </c>
      <c r="D80" s="6">
        <v>1497685.15</v>
      </c>
      <c r="E80" s="6">
        <v>803983.37</v>
      </c>
      <c r="F80" s="6">
        <v>88747144.829999998</v>
      </c>
      <c r="G80" s="6">
        <v>9927828.9000000004</v>
      </c>
      <c r="H80" s="15">
        <v>101803154.45999999</v>
      </c>
      <c r="I80" s="14">
        <v>221559726.05000001</v>
      </c>
      <c r="J80" s="6">
        <v>205746631.00999999</v>
      </c>
      <c r="K80" s="15">
        <v>15813095.039999999</v>
      </c>
      <c r="L80" s="8">
        <v>154680408.83000001</v>
      </c>
    </row>
    <row r="81" spans="1:12" x14ac:dyDescent="0.25">
      <c r="A81" s="22" t="s">
        <v>157</v>
      </c>
      <c r="B81" s="12">
        <f t="shared" ref="B81:H81" si="12">SUM(B77:B80)</f>
        <v>15750595.690000001</v>
      </c>
      <c r="C81" s="5">
        <f t="shared" si="12"/>
        <v>0</v>
      </c>
      <c r="D81" s="5">
        <f t="shared" si="12"/>
        <v>6625105.7799999993</v>
      </c>
      <c r="E81" s="5">
        <f t="shared" si="12"/>
        <v>2560859.84</v>
      </c>
      <c r="F81" s="5">
        <f t="shared" si="12"/>
        <v>349705119.5</v>
      </c>
      <c r="G81" s="5">
        <f t="shared" si="12"/>
        <v>22895323.880000003</v>
      </c>
      <c r="H81" s="13">
        <f t="shared" si="12"/>
        <v>397537004.69</v>
      </c>
      <c r="I81" s="12">
        <f>SUM(I77:I80)</f>
        <v>857332751.8900001</v>
      </c>
      <c r="J81" s="5">
        <f>SUM(J77:J80)</f>
        <v>797135351.88</v>
      </c>
      <c r="K81" s="13">
        <f>SUM(K77:K80)</f>
        <v>60197400.009999998</v>
      </c>
      <c r="L81" s="7">
        <f>SUM(L77:L80)</f>
        <v>598163701.97000003</v>
      </c>
    </row>
    <row r="82" spans="1:12" x14ac:dyDescent="0.25">
      <c r="A82" s="24"/>
      <c r="B82" s="33"/>
      <c r="C82" s="34"/>
      <c r="D82" s="34"/>
      <c r="E82" s="34"/>
      <c r="F82" s="34"/>
      <c r="G82" s="34"/>
      <c r="H82" s="35"/>
      <c r="I82" s="33"/>
      <c r="J82" s="34"/>
      <c r="K82" s="35"/>
      <c r="L82" s="36"/>
    </row>
    <row r="83" spans="1:12" x14ac:dyDescent="0.25">
      <c r="A83" s="22" t="s">
        <v>168</v>
      </c>
      <c r="B83" s="33"/>
      <c r="C83" s="34"/>
      <c r="D83" s="34"/>
      <c r="E83" s="34"/>
      <c r="F83" s="34"/>
      <c r="G83" s="34"/>
      <c r="H83" s="35"/>
      <c r="I83" s="33"/>
      <c r="J83" s="34"/>
      <c r="K83" s="35"/>
      <c r="L83" s="36"/>
    </row>
    <row r="84" spans="1:12" x14ac:dyDescent="0.25">
      <c r="A84" s="25" t="s">
        <v>199</v>
      </c>
      <c r="B84" s="14">
        <v>59645</v>
      </c>
      <c r="C84" s="6">
        <v>0</v>
      </c>
      <c r="D84" s="6">
        <v>7267178</v>
      </c>
      <c r="E84" s="6">
        <v>1461958</v>
      </c>
      <c r="F84" s="6">
        <v>0</v>
      </c>
      <c r="G84" s="6">
        <v>116856</v>
      </c>
      <c r="H84" s="15">
        <v>8905637</v>
      </c>
      <c r="I84" s="14">
        <v>65470213</v>
      </c>
      <c r="J84" s="6">
        <v>27217349</v>
      </c>
      <c r="K84" s="15">
        <v>38252864</v>
      </c>
      <c r="L84" s="8">
        <v>212831235</v>
      </c>
    </row>
    <row r="85" spans="1:12" x14ac:dyDescent="0.25">
      <c r="A85" s="25" t="s">
        <v>200</v>
      </c>
      <c r="B85" s="14">
        <v>13577</v>
      </c>
      <c r="C85" s="6">
        <v>0</v>
      </c>
      <c r="D85" s="6">
        <v>7244084</v>
      </c>
      <c r="E85" s="6">
        <v>859105</v>
      </c>
      <c r="F85" s="6">
        <v>0</v>
      </c>
      <c r="G85" s="6">
        <v>89638</v>
      </c>
      <c r="H85" s="15">
        <v>8206404</v>
      </c>
      <c r="I85" s="14">
        <v>63582003</v>
      </c>
      <c r="J85" s="6">
        <v>26005484</v>
      </c>
      <c r="K85" s="15">
        <v>37576519</v>
      </c>
      <c r="L85" s="8">
        <v>222084876</v>
      </c>
    </row>
    <row r="86" spans="1:12" x14ac:dyDescent="0.25">
      <c r="A86" s="25" t="s">
        <v>201</v>
      </c>
      <c r="B86" s="14">
        <v>14660</v>
      </c>
      <c r="C86" s="6">
        <v>0</v>
      </c>
      <c r="D86" s="6">
        <v>6768485</v>
      </c>
      <c r="E86" s="6">
        <v>1086885</v>
      </c>
      <c r="F86" s="6">
        <v>0</v>
      </c>
      <c r="G86" s="6">
        <v>93916</v>
      </c>
      <c r="H86" s="15">
        <v>7963946</v>
      </c>
      <c r="I86" s="14">
        <v>70788487</v>
      </c>
      <c r="J86" s="6">
        <v>32243591</v>
      </c>
      <c r="K86" s="15">
        <v>38544896</v>
      </c>
      <c r="L86" s="8">
        <v>236721812</v>
      </c>
    </row>
    <row r="87" spans="1:12" x14ac:dyDescent="0.25">
      <c r="A87" s="25" t="s">
        <v>202</v>
      </c>
      <c r="B87" s="14">
        <v>21408</v>
      </c>
      <c r="C87" s="6">
        <v>0</v>
      </c>
      <c r="D87" s="6">
        <v>6793672</v>
      </c>
      <c r="E87" s="6">
        <v>2295309</v>
      </c>
      <c r="F87" s="6">
        <v>0</v>
      </c>
      <c r="G87" s="6">
        <v>82999</v>
      </c>
      <c r="H87" s="15">
        <v>9193388</v>
      </c>
      <c r="I87" s="14">
        <v>78381513</v>
      </c>
      <c r="J87" s="6">
        <v>29953484</v>
      </c>
      <c r="K87" s="15">
        <v>48428029</v>
      </c>
      <c r="L87" s="8">
        <v>263760460</v>
      </c>
    </row>
    <row r="88" spans="1:12" x14ac:dyDescent="0.25">
      <c r="A88" s="22" t="s">
        <v>157</v>
      </c>
      <c r="B88" s="12">
        <f t="shared" ref="B88:H88" si="13">SUM(B84:B87)</f>
        <v>109290</v>
      </c>
      <c r="C88" s="5">
        <f t="shared" si="13"/>
        <v>0</v>
      </c>
      <c r="D88" s="5">
        <f t="shared" si="13"/>
        <v>28073419</v>
      </c>
      <c r="E88" s="5">
        <f t="shared" si="13"/>
        <v>5703257</v>
      </c>
      <c r="F88" s="5">
        <f t="shared" si="13"/>
        <v>0</v>
      </c>
      <c r="G88" s="5">
        <f t="shared" si="13"/>
        <v>383409</v>
      </c>
      <c r="H88" s="13">
        <f t="shared" si="13"/>
        <v>34269375</v>
      </c>
      <c r="I88" s="12">
        <f>SUM(I84:I87)</f>
        <v>278222216</v>
      </c>
      <c r="J88" s="5">
        <f>SUM(J84:J87)</f>
        <v>115419908</v>
      </c>
      <c r="K88" s="13">
        <f>SUM(K84:K87)</f>
        <v>162802308</v>
      </c>
      <c r="L88" s="7">
        <f>SUM(L84:L87)</f>
        <v>935398383</v>
      </c>
    </row>
    <row r="89" spans="1:12" x14ac:dyDescent="0.25">
      <c r="A89" s="24"/>
      <c r="B89" s="33"/>
      <c r="C89" s="34"/>
      <c r="D89" s="34"/>
      <c r="E89" s="34"/>
      <c r="F89" s="34"/>
      <c r="G89" s="34"/>
      <c r="H89" s="35"/>
      <c r="I89" s="33"/>
      <c r="J89" s="34"/>
      <c r="K89" s="35"/>
      <c r="L89" s="36"/>
    </row>
    <row r="90" spans="1:12" x14ac:dyDescent="0.25">
      <c r="A90" s="22" t="s">
        <v>169</v>
      </c>
      <c r="B90" s="33"/>
      <c r="C90" s="34"/>
      <c r="D90" s="34"/>
      <c r="E90" s="34"/>
      <c r="F90" s="34"/>
      <c r="G90" s="34"/>
      <c r="H90" s="35"/>
      <c r="I90" s="33"/>
      <c r="J90" s="34"/>
      <c r="K90" s="35"/>
      <c r="L90" s="36"/>
    </row>
    <row r="91" spans="1:12" x14ac:dyDescent="0.25">
      <c r="A91" s="25" t="s">
        <v>199</v>
      </c>
      <c r="B91" s="14">
        <v>-2390490.87</v>
      </c>
      <c r="C91" s="6">
        <v>0</v>
      </c>
      <c r="D91" s="6">
        <v>10094911.43</v>
      </c>
      <c r="E91" s="6">
        <v>1602424.06</v>
      </c>
      <c r="F91" s="6">
        <v>0</v>
      </c>
      <c r="G91" s="6">
        <v>1934966.03</v>
      </c>
      <c r="H91" s="15">
        <v>11241810.65</v>
      </c>
      <c r="I91" s="14">
        <v>290959956.39999998</v>
      </c>
      <c r="J91" s="6">
        <v>227426599.80000001</v>
      </c>
      <c r="K91" s="15">
        <v>63533356.600000001</v>
      </c>
      <c r="L91" s="8">
        <v>185304940.81999999</v>
      </c>
    </row>
    <row r="92" spans="1:12" x14ac:dyDescent="0.25">
      <c r="A92" s="25" t="s">
        <v>200</v>
      </c>
      <c r="B92" s="14">
        <v>-2791874.58</v>
      </c>
      <c r="C92" s="6">
        <v>0</v>
      </c>
      <c r="D92" s="6">
        <v>10349265.09</v>
      </c>
      <c r="E92" s="6">
        <v>1239221.43</v>
      </c>
      <c r="F92" s="6">
        <v>0</v>
      </c>
      <c r="G92" s="6">
        <v>28002.87</v>
      </c>
      <c r="H92" s="15">
        <v>8824614.8100000005</v>
      </c>
      <c r="I92" s="14">
        <v>269150109.10000002</v>
      </c>
      <c r="J92" s="6">
        <v>201277107.16</v>
      </c>
      <c r="K92" s="15">
        <v>67873001.939999998</v>
      </c>
      <c r="L92" s="8">
        <v>186102134.12</v>
      </c>
    </row>
    <row r="93" spans="1:12" x14ac:dyDescent="0.25">
      <c r="A93" s="25" t="s">
        <v>201</v>
      </c>
      <c r="B93" s="14">
        <v>-1808491.58</v>
      </c>
      <c r="C93" s="6">
        <v>0</v>
      </c>
      <c r="D93" s="6">
        <v>10284249.67</v>
      </c>
      <c r="E93" s="6">
        <v>1598911.29</v>
      </c>
      <c r="F93" s="6">
        <v>0</v>
      </c>
      <c r="G93" s="6">
        <v>1820835.56</v>
      </c>
      <c r="H93" s="15">
        <v>11895504.939999999</v>
      </c>
      <c r="I93" s="14">
        <v>289898304.51999998</v>
      </c>
      <c r="J93" s="6">
        <v>224983650.72999999</v>
      </c>
      <c r="K93" s="15">
        <v>64914653.789999999</v>
      </c>
      <c r="L93" s="8">
        <v>184110519.36000001</v>
      </c>
    </row>
    <row r="94" spans="1:12" x14ac:dyDescent="0.25">
      <c r="A94" s="25" t="s">
        <v>202</v>
      </c>
      <c r="B94" s="14">
        <v>-1715778.11</v>
      </c>
      <c r="C94" s="6">
        <v>0</v>
      </c>
      <c r="D94" s="6">
        <v>10227846.449999999</v>
      </c>
      <c r="E94" s="6">
        <v>2088363.87</v>
      </c>
      <c r="F94" s="6">
        <v>0</v>
      </c>
      <c r="G94" s="6">
        <v>3214281.42</v>
      </c>
      <c r="H94" s="15">
        <v>13814713.630000001</v>
      </c>
      <c r="I94" s="14">
        <v>316122981.33999997</v>
      </c>
      <c r="J94" s="6">
        <v>251558180.5</v>
      </c>
      <c r="K94" s="15">
        <v>64564800.840000004</v>
      </c>
      <c r="L94" s="8">
        <v>182977498.78</v>
      </c>
    </row>
    <row r="95" spans="1:12" x14ac:dyDescent="0.25">
      <c r="A95" s="22" t="s">
        <v>157</v>
      </c>
      <c r="B95" s="12">
        <f t="shared" ref="B95:H95" si="14">SUM(B91:B94)</f>
        <v>-8706635.1400000006</v>
      </c>
      <c r="C95" s="5">
        <f t="shared" si="14"/>
        <v>0</v>
      </c>
      <c r="D95" s="5">
        <f t="shared" si="14"/>
        <v>40956272.640000001</v>
      </c>
      <c r="E95" s="5">
        <f t="shared" si="14"/>
        <v>6528920.6500000004</v>
      </c>
      <c r="F95" s="5">
        <f t="shared" si="14"/>
        <v>0</v>
      </c>
      <c r="G95" s="5">
        <f t="shared" si="14"/>
        <v>6998085.8799999999</v>
      </c>
      <c r="H95" s="13">
        <f t="shared" si="14"/>
        <v>45776644.030000001</v>
      </c>
      <c r="I95" s="12">
        <f>SUM(I91:I94)</f>
        <v>1166131351.3599999</v>
      </c>
      <c r="J95" s="5">
        <f>SUM(J91:J94)</f>
        <v>905245538.19000006</v>
      </c>
      <c r="K95" s="13">
        <f>SUM(K91:K94)</f>
        <v>260885813.16999999</v>
      </c>
      <c r="L95" s="7">
        <f>SUM(L91:L94)</f>
        <v>738495093.07999992</v>
      </c>
    </row>
    <row r="96" spans="1:12" x14ac:dyDescent="0.25">
      <c r="A96" s="24"/>
      <c r="B96" s="33"/>
      <c r="C96" s="34"/>
      <c r="D96" s="34"/>
      <c r="E96" s="34"/>
      <c r="F96" s="34"/>
      <c r="G96" s="34"/>
      <c r="H96" s="35"/>
      <c r="I96" s="33"/>
      <c r="J96" s="34"/>
      <c r="K96" s="35"/>
      <c r="L96" s="36"/>
    </row>
    <row r="97" spans="1:12" x14ac:dyDescent="0.25">
      <c r="A97" s="22" t="s">
        <v>170</v>
      </c>
      <c r="B97" s="33"/>
      <c r="C97" s="34"/>
      <c r="D97" s="34"/>
      <c r="E97" s="34"/>
      <c r="F97" s="34"/>
      <c r="G97" s="34"/>
      <c r="H97" s="35"/>
      <c r="I97" s="33"/>
      <c r="J97" s="34"/>
      <c r="K97" s="35"/>
      <c r="L97" s="36"/>
    </row>
    <row r="98" spans="1:12" x14ac:dyDescent="0.25">
      <c r="A98" s="25" t="s">
        <v>199</v>
      </c>
      <c r="B98" s="14">
        <v>-14042958</v>
      </c>
      <c r="C98" s="6">
        <v>0</v>
      </c>
      <c r="D98" s="6">
        <v>241852</v>
      </c>
      <c r="E98" s="6">
        <v>160470</v>
      </c>
      <c r="F98" s="6">
        <v>0</v>
      </c>
      <c r="G98" s="6">
        <v>34408</v>
      </c>
      <c r="H98" s="15">
        <v>-13606228</v>
      </c>
      <c r="I98" s="14">
        <v>38929620</v>
      </c>
      <c r="J98" s="6">
        <v>35071679</v>
      </c>
      <c r="K98" s="15">
        <v>3857941</v>
      </c>
      <c r="L98" s="8">
        <v>31783391</v>
      </c>
    </row>
    <row r="99" spans="1:12" x14ac:dyDescent="0.25">
      <c r="A99" s="25" t="s">
        <v>200</v>
      </c>
      <c r="B99" s="14">
        <v>-9551673</v>
      </c>
      <c r="C99" s="6">
        <v>0</v>
      </c>
      <c r="D99" s="6">
        <v>410482</v>
      </c>
      <c r="E99" s="6">
        <v>114148</v>
      </c>
      <c r="F99" s="6">
        <v>0</v>
      </c>
      <c r="G99" s="6">
        <v>50960</v>
      </c>
      <c r="H99" s="15">
        <v>-8976083</v>
      </c>
      <c r="I99" s="14">
        <v>37970319</v>
      </c>
      <c r="J99" s="6">
        <v>33856553</v>
      </c>
      <c r="K99" s="15">
        <v>4113766</v>
      </c>
      <c r="L99" s="8">
        <v>36816983</v>
      </c>
    </row>
    <row r="100" spans="1:12" x14ac:dyDescent="0.25">
      <c r="A100" s="25" t="s">
        <v>201</v>
      </c>
      <c r="B100" s="14">
        <v>-7892720</v>
      </c>
      <c r="C100" s="6">
        <v>0</v>
      </c>
      <c r="D100" s="6">
        <v>410482</v>
      </c>
      <c r="E100" s="6">
        <v>67826</v>
      </c>
      <c r="F100" s="6">
        <v>0</v>
      </c>
      <c r="G100" s="6">
        <v>25404</v>
      </c>
      <c r="H100" s="15">
        <v>-7389008</v>
      </c>
      <c r="I100" s="14">
        <v>38967851</v>
      </c>
      <c r="J100" s="6">
        <v>35123316</v>
      </c>
      <c r="K100" s="15">
        <v>3844535</v>
      </c>
      <c r="L100" s="8">
        <v>38790684</v>
      </c>
    </row>
    <row r="101" spans="1:12" x14ac:dyDescent="0.25">
      <c r="A101" s="25" t="s">
        <v>202</v>
      </c>
      <c r="B101" s="14">
        <v>-10309705</v>
      </c>
      <c r="C101" s="6">
        <v>0</v>
      </c>
      <c r="D101" s="6">
        <v>410482</v>
      </c>
      <c r="E101" s="6">
        <v>110379</v>
      </c>
      <c r="F101" s="6">
        <v>0</v>
      </c>
      <c r="G101" s="6">
        <v>44115</v>
      </c>
      <c r="H101" s="15">
        <v>-9744729</v>
      </c>
      <c r="I101" s="14">
        <v>40509162</v>
      </c>
      <c r="J101" s="6">
        <v>36313888</v>
      </c>
      <c r="K101" s="15">
        <v>4195274</v>
      </c>
      <c r="L101" s="8">
        <v>37339364</v>
      </c>
    </row>
    <row r="102" spans="1:12" x14ac:dyDescent="0.25">
      <c r="A102" s="22" t="s">
        <v>157</v>
      </c>
      <c r="B102" s="12">
        <f t="shared" ref="B102:H102" si="15">SUM(B98:B101)</f>
        <v>-41797056</v>
      </c>
      <c r="C102" s="5">
        <f t="shared" si="15"/>
        <v>0</v>
      </c>
      <c r="D102" s="5">
        <f t="shared" si="15"/>
        <v>1473298</v>
      </c>
      <c r="E102" s="5">
        <f t="shared" si="15"/>
        <v>452823</v>
      </c>
      <c r="F102" s="5">
        <f t="shared" si="15"/>
        <v>0</v>
      </c>
      <c r="G102" s="5">
        <f t="shared" si="15"/>
        <v>154887</v>
      </c>
      <c r="H102" s="13">
        <f t="shared" si="15"/>
        <v>-39716048</v>
      </c>
      <c r="I102" s="12">
        <f>SUM(I98:I101)</f>
        <v>156376952</v>
      </c>
      <c r="J102" s="5">
        <f>SUM(J98:J101)</f>
        <v>140365436</v>
      </c>
      <c r="K102" s="13">
        <f>SUM(K98:K101)</f>
        <v>16011516</v>
      </c>
      <c r="L102" s="7">
        <f>SUM(L98:L101)</f>
        <v>144730422</v>
      </c>
    </row>
    <row r="103" spans="1:12" x14ac:dyDescent="0.25">
      <c r="A103" s="24"/>
      <c r="B103" s="33"/>
      <c r="C103" s="34"/>
      <c r="D103" s="34"/>
      <c r="E103" s="34"/>
      <c r="F103" s="34"/>
      <c r="G103" s="34"/>
      <c r="H103" s="35"/>
      <c r="I103" s="33"/>
      <c r="J103" s="34"/>
      <c r="K103" s="35"/>
      <c r="L103" s="36"/>
    </row>
    <row r="104" spans="1:12" x14ac:dyDescent="0.25">
      <c r="A104" s="22" t="s">
        <v>171</v>
      </c>
      <c r="B104" s="33"/>
      <c r="C104" s="34"/>
      <c r="D104" s="34"/>
      <c r="E104" s="34"/>
      <c r="F104" s="34"/>
      <c r="G104" s="34"/>
      <c r="H104" s="35"/>
      <c r="I104" s="33"/>
      <c r="J104" s="34"/>
      <c r="K104" s="35"/>
      <c r="L104" s="36"/>
    </row>
    <row r="105" spans="1:12" x14ac:dyDescent="0.25">
      <c r="A105" s="25" t="s">
        <v>199</v>
      </c>
      <c r="B105" s="14">
        <v>-8281586</v>
      </c>
      <c r="C105" s="6">
        <v>0</v>
      </c>
      <c r="D105" s="6">
        <v>9268909</v>
      </c>
      <c r="E105" s="6">
        <v>306682</v>
      </c>
      <c r="F105" s="6">
        <v>0</v>
      </c>
      <c r="G105" s="6">
        <v>-44340</v>
      </c>
      <c r="H105" s="15">
        <v>1249665</v>
      </c>
      <c r="I105" s="14">
        <v>270333019</v>
      </c>
      <c r="J105" s="6">
        <v>232033371</v>
      </c>
      <c r="K105" s="15">
        <v>38299648</v>
      </c>
      <c r="L105" s="8">
        <v>186636902</v>
      </c>
    </row>
    <row r="106" spans="1:12" x14ac:dyDescent="0.25">
      <c r="A106" s="25" t="s">
        <v>200</v>
      </c>
      <c r="B106" s="14">
        <v>-9637672</v>
      </c>
      <c r="C106" s="6">
        <v>0</v>
      </c>
      <c r="D106" s="6">
        <v>10162198</v>
      </c>
      <c r="E106" s="6">
        <v>211667</v>
      </c>
      <c r="F106" s="6">
        <v>0</v>
      </c>
      <c r="G106" s="6">
        <v>-574804</v>
      </c>
      <c r="H106" s="15">
        <v>161389</v>
      </c>
      <c r="I106" s="14">
        <v>266187947</v>
      </c>
      <c r="J106" s="6">
        <v>231812626</v>
      </c>
      <c r="K106" s="15">
        <v>34375321</v>
      </c>
      <c r="L106" s="8">
        <v>181371441</v>
      </c>
    </row>
    <row r="107" spans="1:12" x14ac:dyDescent="0.25">
      <c r="A107" s="25" t="s">
        <v>201</v>
      </c>
      <c r="B107" s="14">
        <v>-21590876</v>
      </c>
      <c r="C107" s="6">
        <v>0</v>
      </c>
      <c r="D107" s="6">
        <v>10204975</v>
      </c>
      <c r="E107" s="6">
        <v>193720</v>
      </c>
      <c r="F107" s="6">
        <v>0</v>
      </c>
      <c r="G107" s="6">
        <v>-425394</v>
      </c>
      <c r="H107" s="15">
        <v>-11617575</v>
      </c>
      <c r="I107" s="14">
        <v>269719532</v>
      </c>
      <c r="J107" s="6">
        <v>236042792</v>
      </c>
      <c r="K107" s="15">
        <v>33676740</v>
      </c>
      <c r="L107" s="8">
        <v>171846874</v>
      </c>
    </row>
    <row r="108" spans="1:12" x14ac:dyDescent="0.25">
      <c r="A108" s="25" t="s">
        <v>202</v>
      </c>
      <c r="B108" s="14">
        <v>-27758230</v>
      </c>
      <c r="C108" s="6">
        <v>0</v>
      </c>
      <c r="D108" s="6">
        <v>10253900</v>
      </c>
      <c r="E108" s="6">
        <v>673856</v>
      </c>
      <c r="F108" s="6">
        <v>0</v>
      </c>
      <c r="G108" s="6">
        <v>-490686</v>
      </c>
      <c r="H108" s="15">
        <v>-17321160</v>
      </c>
      <c r="I108" s="14">
        <v>285460282</v>
      </c>
      <c r="J108" s="6">
        <v>250416573</v>
      </c>
      <c r="K108" s="15">
        <v>35043709</v>
      </c>
      <c r="L108" s="8">
        <v>167031252</v>
      </c>
    </row>
    <row r="109" spans="1:12" x14ac:dyDescent="0.25">
      <c r="A109" s="22" t="s">
        <v>157</v>
      </c>
      <c r="B109" s="12">
        <f t="shared" ref="B109:H109" si="16">SUM(B105:B108)</f>
        <v>-67268364</v>
      </c>
      <c r="C109" s="5">
        <f t="shared" si="16"/>
        <v>0</v>
      </c>
      <c r="D109" s="5">
        <f t="shared" si="16"/>
        <v>39889982</v>
      </c>
      <c r="E109" s="5">
        <f t="shared" si="16"/>
        <v>1385925</v>
      </c>
      <c r="F109" s="5">
        <f t="shared" si="16"/>
        <v>0</v>
      </c>
      <c r="G109" s="5">
        <f t="shared" si="16"/>
        <v>-1535224</v>
      </c>
      <c r="H109" s="13">
        <f t="shared" si="16"/>
        <v>-27527681</v>
      </c>
      <c r="I109" s="12">
        <f>SUM(I105:I108)</f>
        <v>1091700780</v>
      </c>
      <c r="J109" s="5">
        <f>SUM(J105:J108)</f>
        <v>950305362</v>
      </c>
      <c r="K109" s="13">
        <f>SUM(K105:K108)</f>
        <v>141395418</v>
      </c>
      <c r="L109" s="7">
        <f>SUM(L105:L108)</f>
        <v>706886469</v>
      </c>
    </row>
    <row r="110" spans="1:12" x14ac:dyDescent="0.25">
      <c r="A110" s="24"/>
      <c r="B110" s="33"/>
      <c r="C110" s="34"/>
      <c r="D110" s="34"/>
      <c r="E110" s="34"/>
      <c r="F110" s="34"/>
      <c r="G110" s="34"/>
      <c r="H110" s="35"/>
      <c r="I110" s="33"/>
      <c r="J110" s="34"/>
      <c r="K110" s="35"/>
      <c r="L110" s="36"/>
    </row>
    <row r="111" spans="1:12" x14ac:dyDescent="0.25">
      <c r="A111" s="22" t="s">
        <v>172</v>
      </c>
      <c r="B111" s="33"/>
      <c r="C111" s="34"/>
      <c r="D111" s="34"/>
      <c r="E111" s="34"/>
      <c r="F111" s="34"/>
      <c r="G111" s="34"/>
      <c r="H111" s="35"/>
      <c r="I111" s="33"/>
      <c r="J111" s="34"/>
      <c r="K111" s="35"/>
      <c r="L111" s="36"/>
    </row>
    <row r="112" spans="1:12" x14ac:dyDescent="0.25">
      <c r="A112" s="25" t="s">
        <v>199</v>
      </c>
      <c r="B112" s="14">
        <v>13303112.380000001</v>
      </c>
      <c r="C112" s="6">
        <v>0</v>
      </c>
      <c r="D112" s="6">
        <v>16507890.93</v>
      </c>
      <c r="E112" s="6">
        <v>1127361.46</v>
      </c>
      <c r="F112" s="6">
        <v>0</v>
      </c>
      <c r="G112" s="6">
        <v>69178334.140000001</v>
      </c>
      <c r="H112" s="15">
        <v>100116698.91</v>
      </c>
      <c r="I112" s="14">
        <v>651716550.35000002</v>
      </c>
      <c r="J112" s="6">
        <v>547254065.58000004</v>
      </c>
      <c r="K112" s="15">
        <v>104462484.77</v>
      </c>
      <c r="L112" s="8">
        <v>465455024.62</v>
      </c>
    </row>
    <row r="113" spans="1:12" x14ac:dyDescent="0.25">
      <c r="A113" s="25" t="s">
        <v>200</v>
      </c>
      <c r="B113" s="14">
        <v>15796311</v>
      </c>
      <c r="C113" s="6">
        <v>0</v>
      </c>
      <c r="D113" s="6">
        <v>17263781</v>
      </c>
      <c r="E113" s="6">
        <v>969310</v>
      </c>
      <c r="F113" s="6">
        <v>0</v>
      </c>
      <c r="G113" s="6">
        <v>70329451</v>
      </c>
      <c r="H113" s="15">
        <v>104358853</v>
      </c>
      <c r="I113" s="14">
        <v>619159765</v>
      </c>
      <c r="J113" s="6">
        <v>522169744</v>
      </c>
      <c r="K113" s="15">
        <v>96990021</v>
      </c>
      <c r="L113" s="8">
        <v>465934947</v>
      </c>
    </row>
    <row r="114" spans="1:12" x14ac:dyDescent="0.25">
      <c r="A114" s="25" t="s">
        <v>201</v>
      </c>
      <c r="B114" s="14">
        <v>12470198</v>
      </c>
      <c r="C114" s="6">
        <v>0</v>
      </c>
      <c r="D114" s="6">
        <v>17227489</v>
      </c>
      <c r="E114" s="6">
        <v>859484</v>
      </c>
      <c r="F114" s="6">
        <v>0</v>
      </c>
      <c r="G114" s="6">
        <v>70672224</v>
      </c>
      <c r="H114" s="15">
        <v>101229395</v>
      </c>
      <c r="I114" s="14">
        <v>687298702</v>
      </c>
      <c r="J114" s="6">
        <v>578992640</v>
      </c>
      <c r="K114" s="15">
        <v>108306062</v>
      </c>
      <c r="L114" s="8">
        <v>478582882</v>
      </c>
    </row>
    <row r="115" spans="1:12" x14ac:dyDescent="0.25">
      <c r="A115" s="25" t="s">
        <v>202</v>
      </c>
      <c r="B115" s="14">
        <v>3234110</v>
      </c>
      <c r="C115" s="6">
        <v>0</v>
      </c>
      <c r="D115" s="6">
        <v>17248445</v>
      </c>
      <c r="E115" s="6">
        <v>1927086</v>
      </c>
      <c r="F115" s="6">
        <v>0</v>
      </c>
      <c r="G115" s="6">
        <v>73878480</v>
      </c>
      <c r="H115" s="15">
        <v>96288121</v>
      </c>
      <c r="I115" s="14">
        <v>712824225</v>
      </c>
      <c r="J115" s="6">
        <v>605846247</v>
      </c>
      <c r="K115" s="15">
        <v>106977978</v>
      </c>
      <c r="L115" s="8">
        <v>473739223</v>
      </c>
    </row>
    <row r="116" spans="1:12" x14ac:dyDescent="0.25">
      <c r="A116" s="22" t="s">
        <v>157</v>
      </c>
      <c r="B116" s="12">
        <f t="shared" ref="B116:H116" si="17">SUM(B112:B115)</f>
        <v>44803731.380000003</v>
      </c>
      <c r="C116" s="5">
        <f t="shared" si="17"/>
        <v>0</v>
      </c>
      <c r="D116" s="5">
        <f t="shared" si="17"/>
        <v>68247605.930000007</v>
      </c>
      <c r="E116" s="5">
        <f t="shared" si="17"/>
        <v>4883241.46</v>
      </c>
      <c r="F116" s="5">
        <f t="shared" si="17"/>
        <v>0</v>
      </c>
      <c r="G116" s="5">
        <f t="shared" si="17"/>
        <v>284058489.13999999</v>
      </c>
      <c r="H116" s="13">
        <f t="shared" si="17"/>
        <v>401993067.90999997</v>
      </c>
      <c r="I116" s="12">
        <f>SUM(I112:I115)</f>
        <v>2670999242.3499999</v>
      </c>
      <c r="J116" s="5">
        <f>SUM(J112:J115)</f>
        <v>2254262696.5799999</v>
      </c>
      <c r="K116" s="13">
        <f>SUM(K112:K115)</f>
        <v>416736545.76999998</v>
      </c>
      <c r="L116" s="7">
        <f>SUM(L112:L115)</f>
        <v>1883712076.6199999</v>
      </c>
    </row>
    <row r="117" spans="1:12" x14ac:dyDescent="0.25">
      <c r="A117" s="24"/>
      <c r="B117" s="33"/>
      <c r="C117" s="34"/>
      <c r="D117" s="34"/>
      <c r="E117" s="34"/>
      <c r="F117" s="34"/>
      <c r="G117" s="34"/>
      <c r="H117" s="35"/>
      <c r="I117" s="33"/>
      <c r="J117" s="34"/>
      <c r="K117" s="35"/>
      <c r="L117" s="36"/>
    </row>
    <row r="118" spans="1:12" x14ac:dyDescent="0.25">
      <c r="A118" s="22" t="s">
        <v>173</v>
      </c>
      <c r="B118" s="33"/>
      <c r="C118" s="34"/>
      <c r="D118" s="34"/>
      <c r="E118" s="34"/>
      <c r="F118" s="34"/>
      <c r="G118" s="34"/>
      <c r="H118" s="35"/>
      <c r="I118" s="33"/>
      <c r="J118" s="34"/>
      <c r="K118" s="35"/>
      <c r="L118" s="36"/>
    </row>
    <row r="119" spans="1:12" x14ac:dyDescent="0.25">
      <c r="A119" s="25" t="s">
        <v>199</v>
      </c>
      <c r="B119" s="14">
        <v>-2340935.02</v>
      </c>
      <c r="C119" s="6">
        <v>0</v>
      </c>
      <c r="D119" s="6">
        <v>12737446.58</v>
      </c>
      <c r="E119" s="6">
        <v>1857792.33</v>
      </c>
      <c r="F119" s="6">
        <v>0</v>
      </c>
      <c r="G119" s="6">
        <v>616498.80000000005</v>
      </c>
      <c r="H119" s="15">
        <v>12870802.689999999</v>
      </c>
      <c r="I119" s="14">
        <v>365216400.23000002</v>
      </c>
      <c r="J119" s="6">
        <v>283721478.19999999</v>
      </c>
      <c r="K119" s="15">
        <v>81494922.030000001</v>
      </c>
      <c r="L119" s="8">
        <v>209756235.80000001</v>
      </c>
    </row>
    <row r="120" spans="1:12" x14ac:dyDescent="0.25">
      <c r="A120" s="25" t="s">
        <v>200</v>
      </c>
      <c r="B120" s="14">
        <v>-3553620.02</v>
      </c>
      <c r="C120" s="6">
        <v>0</v>
      </c>
      <c r="D120" s="6">
        <v>13062550.17</v>
      </c>
      <c r="E120" s="6">
        <v>1477629.7</v>
      </c>
      <c r="F120" s="6">
        <v>0</v>
      </c>
      <c r="G120" s="6">
        <v>-234790.13</v>
      </c>
      <c r="H120" s="15">
        <v>10751769.720000001</v>
      </c>
      <c r="I120" s="14">
        <v>339533099.41000003</v>
      </c>
      <c r="J120" s="6">
        <v>258434269.5</v>
      </c>
      <c r="K120" s="15">
        <v>81098829.909999996</v>
      </c>
      <c r="L120" s="8">
        <v>205731854.50999999</v>
      </c>
    </row>
    <row r="121" spans="1:12" x14ac:dyDescent="0.25">
      <c r="A121" s="25" t="s">
        <v>201</v>
      </c>
      <c r="B121" s="14">
        <v>-1688676.67</v>
      </c>
      <c r="C121" s="6">
        <v>0</v>
      </c>
      <c r="D121" s="6">
        <v>13667589.859999999</v>
      </c>
      <c r="E121" s="6">
        <v>1809335.18</v>
      </c>
      <c r="F121" s="6">
        <v>0</v>
      </c>
      <c r="G121" s="6">
        <v>871310.4</v>
      </c>
      <c r="H121" s="15">
        <v>14659558.77</v>
      </c>
      <c r="I121" s="14">
        <v>310419158.47000003</v>
      </c>
      <c r="J121" s="6">
        <v>234002579.69999999</v>
      </c>
      <c r="K121" s="15">
        <v>76416578.769999996</v>
      </c>
      <c r="L121" s="8">
        <v>203297911.58000001</v>
      </c>
    </row>
    <row r="122" spans="1:12" x14ac:dyDescent="0.25">
      <c r="A122" s="25" t="s">
        <v>202</v>
      </c>
      <c r="B122" s="14">
        <v>-1847381.07</v>
      </c>
      <c r="C122" s="6">
        <v>0</v>
      </c>
      <c r="D122" s="6">
        <v>13761254.32</v>
      </c>
      <c r="E122" s="6">
        <v>2276553.77</v>
      </c>
      <c r="F122" s="6">
        <v>0</v>
      </c>
      <c r="G122" s="6">
        <v>2873594.76</v>
      </c>
      <c r="H122" s="15">
        <v>17064021.780000001</v>
      </c>
      <c r="I122" s="14">
        <v>320996885.67000002</v>
      </c>
      <c r="J122" s="6">
        <v>247478848.28</v>
      </c>
      <c r="K122" s="15">
        <v>73518037.390000001</v>
      </c>
      <c r="L122" s="8">
        <v>203357029.15000001</v>
      </c>
    </row>
    <row r="123" spans="1:12" x14ac:dyDescent="0.25">
      <c r="A123" s="22" t="s">
        <v>157</v>
      </c>
      <c r="B123" s="12">
        <f t="shared" ref="B123:H123" si="18">SUM(B119:B122)</f>
        <v>-9430612.7799999993</v>
      </c>
      <c r="C123" s="5">
        <f t="shared" si="18"/>
        <v>0</v>
      </c>
      <c r="D123" s="5">
        <f t="shared" si="18"/>
        <v>53228840.93</v>
      </c>
      <c r="E123" s="5">
        <f t="shared" si="18"/>
        <v>7421310.9800000004</v>
      </c>
      <c r="F123" s="5">
        <f t="shared" si="18"/>
        <v>0</v>
      </c>
      <c r="G123" s="5">
        <f t="shared" si="18"/>
        <v>4126613.83</v>
      </c>
      <c r="H123" s="13">
        <f t="shared" si="18"/>
        <v>55346152.960000001</v>
      </c>
      <c r="I123" s="12">
        <f>SUM(I119:I122)</f>
        <v>1336165543.7800002</v>
      </c>
      <c r="J123" s="5">
        <f>SUM(J119:J122)</f>
        <v>1023637175.6800001</v>
      </c>
      <c r="K123" s="13">
        <f>SUM(K119:K122)</f>
        <v>312528368.09999996</v>
      </c>
      <c r="L123" s="7">
        <f>SUM(L119:L122)</f>
        <v>822143031.03999996</v>
      </c>
    </row>
    <row r="124" spans="1:12" x14ac:dyDescent="0.25">
      <c r="A124" s="24"/>
      <c r="B124" s="33"/>
      <c r="C124" s="34"/>
      <c r="D124" s="34"/>
      <c r="E124" s="34"/>
      <c r="F124" s="34"/>
      <c r="G124" s="34"/>
      <c r="H124" s="35"/>
      <c r="I124" s="33"/>
      <c r="J124" s="34"/>
      <c r="K124" s="35"/>
      <c r="L124" s="36"/>
    </row>
    <row r="125" spans="1:12" x14ac:dyDescent="0.25">
      <c r="A125" s="22" t="s">
        <v>175</v>
      </c>
      <c r="B125" s="33"/>
      <c r="C125" s="34"/>
      <c r="D125" s="34"/>
      <c r="E125" s="34"/>
      <c r="F125" s="34"/>
      <c r="G125" s="34"/>
      <c r="H125" s="35"/>
      <c r="I125" s="33"/>
      <c r="J125" s="34"/>
      <c r="K125" s="35"/>
      <c r="L125" s="36"/>
    </row>
    <row r="126" spans="1:12" x14ac:dyDescent="0.25">
      <c r="A126" s="25" t="s">
        <v>199</v>
      </c>
      <c r="B126" s="14">
        <v>-122613</v>
      </c>
      <c r="C126" s="6">
        <v>0</v>
      </c>
      <c r="D126" s="6">
        <v>20219958</v>
      </c>
      <c r="E126" s="6">
        <v>3117248</v>
      </c>
      <c r="F126" s="6">
        <v>0</v>
      </c>
      <c r="G126" s="6">
        <v>490700</v>
      </c>
      <c r="H126" s="15">
        <v>23705293</v>
      </c>
      <c r="I126" s="14">
        <v>288821844</v>
      </c>
      <c r="J126" s="6">
        <v>155005059</v>
      </c>
      <c r="K126" s="15">
        <v>133816785</v>
      </c>
      <c r="L126" s="8">
        <v>517854409</v>
      </c>
    </row>
    <row r="127" spans="1:12" x14ac:dyDescent="0.25">
      <c r="A127" s="25" t="s">
        <v>200</v>
      </c>
      <c r="B127" s="14">
        <v>23027</v>
      </c>
      <c r="C127" s="6">
        <v>0</v>
      </c>
      <c r="D127" s="6">
        <v>20386939</v>
      </c>
      <c r="E127" s="6">
        <v>2496982</v>
      </c>
      <c r="F127" s="6">
        <v>0</v>
      </c>
      <c r="G127" s="6">
        <v>564846</v>
      </c>
      <c r="H127" s="15">
        <v>23471794</v>
      </c>
      <c r="I127" s="14">
        <v>264010100</v>
      </c>
      <c r="J127" s="6">
        <v>145832786</v>
      </c>
      <c r="K127" s="15">
        <v>118177314</v>
      </c>
      <c r="L127" s="8">
        <v>492125435</v>
      </c>
    </row>
    <row r="128" spans="1:12" x14ac:dyDescent="0.25">
      <c r="A128" s="25" t="s">
        <v>201</v>
      </c>
      <c r="B128" s="14">
        <v>210369</v>
      </c>
      <c r="C128" s="6">
        <v>0</v>
      </c>
      <c r="D128" s="6">
        <v>19730018</v>
      </c>
      <c r="E128" s="6">
        <v>3052278</v>
      </c>
      <c r="F128" s="6">
        <v>0</v>
      </c>
      <c r="G128" s="6">
        <v>805430</v>
      </c>
      <c r="H128" s="15">
        <v>23798095</v>
      </c>
      <c r="I128" s="14">
        <v>272020656</v>
      </c>
      <c r="J128" s="6">
        <v>143737686</v>
      </c>
      <c r="K128" s="15">
        <v>128282970</v>
      </c>
      <c r="L128" s="8">
        <v>504394544</v>
      </c>
    </row>
    <row r="129" spans="1:12" x14ac:dyDescent="0.25">
      <c r="A129" s="25" t="s">
        <v>202</v>
      </c>
      <c r="B129" s="14">
        <v>-33958</v>
      </c>
      <c r="C129" s="6">
        <v>0</v>
      </c>
      <c r="D129" s="6">
        <v>21200930</v>
      </c>
      <c r="E129" s="6">
        <v>5010288</v>
      </c>
      <c r="F129" s="6">
        <v>0</v>
      </c>
      <c r="G129" s="6">
        <v>1129586</v>
      </c>
      <c r="H129" s="15">
        <v>27306846</v>
      </c>
      <c r="I129" s="14">
        <v>286523806</v>
      </c>
      <c r="J129" s="6">
        <v>163380919</v>
      </c>
      <c r="K129" s="15">
        <v>123142887</v>
      </c>
      <c r="L129" s="8">
        <v>514170977</v>
      </c>
    </row>
    <row r="130" spans="1:12" x14ac:dyDescent="0.25">
      <c r="A130" s="22" t="s">
        <v>157</v>
      </c>
      <c r="B130" s="12">
        <f t="shared" ref="B130:H130" si="19">SUM(B126:B129)</f>
        <v>76825</v>
      </c>
      <c r="C130" s="5">
        <f t="shared" si="19"/>
        <v>0</v>
      </c>
      <c r="D130" s="5">
        <f t="shared" si="19"/>
        <v>81537845</v>
      </c>
      <c r="E130" s="5">
        <f t="shared" si="19"/>
        <v>13676796</v>
      </c>
      <c r="F130" s="5">
        <f t="shared" si="19"/>
        <v>0</v>
      </c>
      <c r="G130" s="5">
        <f t="shared" si="19"/>
        <v>2990562</v>
      </c>
      <c r="H130" s="13">
        <f t="shared" si="19"/>
        <v>98282028</v>
      </c>
      <c r="I130" s="12">
        <f>SUM(I126:I129)</f>
        <v>1111376406</v>
      </c>
      <c r="J130" s="5">
        <f>SUM(J126:J129)</f>
        <v>607956450</v>
      </c>
      <c r="K130" s="13">
        <f>SUM(K126:K129)</f>
        <v>503419956</v>
      </c>
      <c r="L130" s="7">
        <f>SUM(L126:L129)</f>
        <v>2028545365</v>
      </c>
    </row>
    <row r="131" spans="1:12" x14ac:dyDescent="0.25">
      <c r="A131" s="24"/>
      <c r="B131" s="33"/>
      <c r="C131" s="34"/>
      <c r="D131" s="34"/>
      <c r="E131" s="34"/>
      <c r="F131" s="34"/>
      <c r="G131" s="34"/>
      <c r="H131" s="35"/>
      <c r="I131" s="33"/>
      <c r="J131" s="34"/>
      <c r="K131" s="35"/>
      <c r="L131" s="36"/>
    </row>
    <row r="132" spans="1:12" x14ac:dyDescent="0.25">
      <c r="A132" s="22" t="s">
        <v>174</v>
      </c>
      <c r="B132" s="33"/>
      <c r="C132" s="34"/>
      <c r="D132" s="34"/>
      <c r="E132" s="34"/>
      <c r="F132" s="34"/>
      <c r="G132" s="34"/>
      <c r="H132" s="35"/>
      <c r="I132" s="33"/>
      <c r="J132" s="34"/>
      <c r="K132" s="35"/>
      <c r="L132" s="36"/>
    </row>
    <row r="133" spans="1:12" x14ac:dyDescent="0.25">
      <c r="A133" s="25" t="s">
        <v>199</v>
      </c>
      <c r="B133" s="14">
        <v>179115712</v>
      </c>
      <c r="C133" s="6">
        <v>0</v>
      </c>
      <c r="D133" s="6">
        <v>17523057</v>
      </c>
      <c r="E133" s="6">
        <v>11440577</v>
      </c>
      <c r="F133" s="6">
        <v>0</v>
      </c>
      <c r="G133" s="6">
        <v>4973262</v>
      </c>
      <c r="H133" s="15">
        <v>213052608</v>
      </c>
      <c r="I133" s="14">
        <v>506049573</v>
      </c>
      <c r="J133" s="6">
        <v>204281264</v>
      </c>
      <c r="K133" s="15">
        <v>301768309</v>
      </c>
      <c r="L133" s="8">
        <v>731713640</v>
      </c>
    </row>
    <row r="134" spans="1:12" x14ac:dyDescent="0.25">
      <c r="A134" s="25" t="s">
        <v>200</v>
      </c>
      <c r="B134" s="14">
        <v>123119162</v>
      </c>
      <c r="C134" s="6">
        <v>0</v>
      </c>
      <c r="D134" s="6">
        <v>16850806</v>
      </c>
      <c r="E134" s="6">
        <v>11919163</v>
      </c>
      <c r="F134" s="6">
        <v>0</v>
      </c>
      <c r="G134" s="6">
        <v>7613304</v>
      </c>
      <c r="H134" s="15">
        <v>159502435</v>
      </c>
      <c r="I134" s="14">
        <v>446766162</v>
      </c>
      <c r="J134" s="6">
        <v>112562832</v>
      </c>
      <c r="K134" s="15">
        <v>334203330</v>
      </c>
      <c r="L134" s="8">
        <v>722910253</v>
      </c>
    </row>
    <row r="135" spans="1:12" x14ac:dyDescent="0.25">
      <c r="A135" s="25" t="s">
        <v>201</v>
      </c>
      <c r="B135" s="14">
        <v>72100162</v>
      </c>
      <c r="C135" s="6">
        <v>0</v>
      </c>
      <c r="D135" s="6">
        <v>15791236</v>
      </c>
      <c r="E135" s="6">
        <v>7820634</v>
      </c>
      <c r="F135" s="6">
        <v>0</v>
      </c>
      <c r="G135" s="6">
        <v>7993776</v>
      </c>
      <c r="H135" s="15">
        <v>103705808</v>
      </c>
      <c r="I135" s="14">
        <v>478348286</v>
      </c>
      <c r="J135" s="6">
        <v>106655009</v>
      </c>
      <c r="K135" s="15">
        <v>371693277</v>
      </c>
      <c r="L135" s="8">
        <v>742217041</v>
      </c>
    </row>
    <row r="136" spans="1:12" x14ac:dyDescent="0.25">
      <c r="A136" s="25" t="s">
        <v>202</v>
      </c>
      <c r="B136" s="14">
        <v>181664529</v>
      </c>
      <c r="C136" s="6">
        <v>0</v>
      </c>
      <c r="D136" s="6">
        <v>16058900</v>
      </c>
      <c r="E136" s="6">
        <v>8019680</v>
      </c>
      <c r="F136" s="6">
        <v>0</v>
      </c>
      <c r="G136" s="6">
        <v>4395199</v>
      </c>
      <c r="H136" s="15">
        <v>210138308</v>
      </c>
      <c r="I136" s="14">
        <v>502466343</v>
      </c>
      <c r="J136" s="6">
        <v>227912816</v>
      </c>
      <c r="K136" s="15">
        <v>274553527</v>
      </c>
      <c r="L136" s="8">
        <v>752350022</v>
      </c>
    </row>
    <row r="137" spans="1:12" x14ac:dyDescent="0.25">
      <c r="A137" s="22" t="s">
        <v>157</v>
      </c>
      <c r="B137" s="12">
        <f t="shared" ref="B137:H137" si="20">SUM(B133:B136)</f>
        <v>555999565</v>
      </c>
      <c r="C137" s="5">
        <f t="shared" si="20"/>
        <v>0</v>
      </c>
      <c r="D137" s="5">
        <f t="shared" si="20"/>
        <v>66223999</v>
      </c>
      <c r="E137" s="5">
        <f t="shared" si="20"/>
        <v>39200054</v>
      </c>
      <c r="F137" s="5">
        <f t="shared" si="20"/>
        <v>0</v>
      </c>
      <c r="G137" s="5">
        <f t="shared" si="20"/>
        <v>24975541</v>
      </c>
      <c r="H137" s="13">
        <f t="shared" si="20"/>
        <v>686399159</v>
      </c>
      <c r="I137" s="12">
        <f>SUM(I133:I136)</f>
        <v>1933630364</v>
      </c>
      <c r="J137" s="5">
        <f>SUM(J133:J136)</f>
        <v>651411921</v>
      </c>
      <c r="K137" s="13">
        <f>SUM(K133:K136)</f>
        <v>1282218443</v>
      </c>
      <c r="L137" s="7">
        <f>SUM(L133:L136)</f>
        <v>2949190956</v>
      </c>
    </row>
    <row r="138" spans="1:12" x14ac:dyDescent="0.25">
      <c r="A138" s="24"/>
      <c r="B138" s="33"/>
      <c r="C138" s="34"/>
      <c r="D138" s="34"/>
      <c r="E138" s="34"/>
      <c r="F138" s="34"/>
      <c r="G138" s="34"/>
      <c r="H138" s="35"/>
      <c r="I138" s="33"/>
      <c r="J138" s="34"/>
      <c r="K138" s="35"/>
      <c r="L138" s="36"/>
    </row>
    <row r="139" spans="1:12" x14ac:dyDescent="0.25">
      <c r="A139" s="22" t="s">
        <v>176</v>
      </c>
      <c r="B139" s="33"/>
      <c r="C139" s="34"/>
      <c r="D139" s="34"/>
      <c r="E139" s="34"/>
      <c r="F139" s="34"/>
      <c r="G139" s="34"/>
      <c r="H139" s="35"/>
      <c r="I139" s="33"/>
      <c r="J139" s="34"/>
      <c r="K139" s="35"/>
      <c r="L139" s="36"/>
    </row>
    <row r="140" spans="1:12" x14ac:dyDescent="0.25">
      <c r="A140" s="25" t="s">
        <v>199</v>
      </c>
      <c r="B140" s="14">
        <v>55360.5</v>
      </c>
      <c r="C140" s="6">
        <v>0</v>
      </c>
      <c r="D140" s="6">
        <v>9054953.3599999994</v>
      </c>
      <c r="E140" s="6">
        <v>2184424.48</v>
      </c>
      <c r="F140" s="6">
        <v>0</v>
      </c>
      <c r="G140" s="6">
        <v>4905418.58</v>
      </c>
      <c r="H140" s="15">
        <v>16200156.92</v>
      </c>
      <c r="I140" s="14">
        <v>298774650.55000001</v>
      </c>
      <c r="J140" s="6">
        <v>253880325.74000001</v>
      </c>
      <c r="K140" s="15">
        <v>44894324.810000002</v>
      </c>
      <c r="L140" s="8">
        <v>153859016.63</v>
      </c>
    </row>
    <row r="141" spans="1:12" x14ac:dyDescent="0.25">
      <c r="A141" s="25" t="s">
        <v>200</v>
      </c>
      <c r="B141" s="14">
        <v>-1159090.99</v>
      </c>
      <c r="C141" s="6">
        <v>0</v>
      </c>
      <c r="D141" s="6">
        <v>9289832.4100000001</v>
      </c>
      <c r="E141" s="6">
        <v>2007936.6</v>
      </c>
      <c r="F141" s="6">
        <v>0</v>
      </c>
      <c r="G141" s="6">
        <v>3090781.52</v>
      </c>
      <c r="H141" s="15">
        <v>13229459.539999999</v>
      </c>
      <c r="I141" s="14">
        <v>293850115.94</v>
      </c>
      <c r="J141" s="6">
        <v>246482561.63999999</v>
      </c>
      <c r="K141" s="15">
        <v>47367554.299999997</v>
      </c>
      <c r="L141" s="8">
        <v>152759889.19999999</v>
      </c>
    </row>
    <row r="142" spans="1:12" x14ac:dyDescent="0.25">
      <c r="A142" s="25" t="s">
        <v>201</v>
      </c>
      <c r="B142" s="14">
        <v>-1917482.92</v>
      </c>
      <c r="C142" s="6">
        <v>0</v>
      </c>
      <c r="D142" s="6">
        <v>9406573.3100000005</v>
      </c>
      <c r="E142" s="6">
        <v>2164809.48</v>
      </c>
      <c r="F142" s="6">
        <v>0</v>
      </c>
      <c r="G142" s="6">
        <v>5143832.7300000004</v>
      </c>
      <c r="H142" s="15">
        <v>14797732.6</v>
      </c>
      <c r="I142" s="14">
        <v>269228198.77999997</v>
      </c>
      <c r="J142" s="6">
        <v>223081936.19</v>
      </c>
      <c r="K142" s="15">
        <v>46146262.590000004</v>
      </c>
      <c r="L142" s="8">
        <v>151536716.43000001</v>
      </c>
    </row>
    <row r="143" spans="1:12" x14ac:dyDescent="0.25">
      <c r="A143" s="25" t="s">
        <v>202</v>
      </c>
      <c r="B143" s="14">
        <v>-2043428.67</v>
      </c>
      <c r="C143" s="6">
        <v>0</v>
      </c>
      <c r="D143" s="6">
        <v>9998815.1300000008</v>
      </c>
      <c r="E143" s="6">
        <v>2474634.0699999998</v>
      </c>
      <c r="F143" s="6">
        <v>0</v>
      </c>
      <c r="G143" s="6">
        <v>7861559.8600000003</v>
      </c>
      <c r="H143" s="15">
        <v>18291580.390000001</v>
      </c>
      <c r="I143" s="14">
        <v>302839505.97000003</v>
      </c>
      <c r="J143" s="6">
        <v>256667828.41999999</v>
      </c>
      <c r="K143" s="15">
        <v>46171677.549999997</v>
      </c>
      <c r="L143" s="8">
        <v>153071508.47</v>
      </c>
    </row>
    <row r="144" spans="1:12" x14ac:dyDescent="0.25">
      <c r="A144" s="22" t="s">
        <v>157</v>
      </c>
      <c r="B144" s="12">
        <f t="shared" ref="B144:H144" si="21">SUM(B140:B143)</f>
        <v>-5064642.08</v>
      </c>
      <c r="C144" s="5">
        <f t="shared" si="21"/>
        <v>0</v>
      </c>
      <c r="D144" s="5">
        <f t="shared" si="21"/>
        <v>37750174.210000001</v>
      </c>
      <c r="E144" s="5">
        <f t="shared" si="21"/>
        <v>8831804.6300000008</v>
      </c>
      <c r="F144" s="5">
        <f t="shared" si="21"/>
        <v>0</v>
      </c>
      <c r="G144" s="5">
        <f t="shared" si="21"/>
        <v>21001592.690000001</v>
      </c>
      <c r="H144" s="13">
        <f t="shared" si="21"/>
        <v>62518929.450000003</v>
      </c>
      <c r="I144" s="12">
        <f>SUM(I140:I143)</f>
        <v>1164692471.24</v>
      </c>
      <c r="J144" s="5">
        <f>SUM(J140:J143)</f>
        <v>980112651.98999989</v>
      </c>
      <c r="K144" s="13">
        <f>SUM(K140:K143)</f>
        <v>184579819.25</v>
      </c>
      <c r="L144" s="7">
        <f>SUM(L140:L143)</f>
        <v>611227130.73000002</v>
      </c>
    </row>
    <row r="145" spans="1:12" x14ac:dyDescent="0.25">
      <c r="A145" s="24"/>
      <c r="B145" s="33"/>
      <c r="C145" s="34"/>
      <c r="D145" s="34"/>
      <c r="E145" s="34"/>
      <c r="F145" s="34"/>
      <c r="G145" s="34"/>
      <c r="H145" s="35"/>
      <c r="I145" s="33"/>
      <c r="J145" s="34"/>
      <c r="K145" s="35"/>
      <c r="L145" s="36"/>
    </row>
    <row r="146" spans="1:12" x14ac:dyDescent="0.25">
      <c r="A146" s="22" t="s">
        <v>177</v>
      </c>
      <c r="B146" s="33"/>
      <c r="C146" s="34"/>
      <c r="D146" s="34"/>
      <c r="E146" s="34"/>
      <c r="F146" s="34"/>
      <c r="G146" s="34"/>
      <c r="H146" s="35"/>
      <c r="I146" s="33"/>
      <c r="J146" s="34"/>
      <c r="K146" s="35"/>
      <c r="L146" s="36"/>
    </row>
    <row r="147" spans="1:12" x14ac:dyDescent="0.25">
      <c r="A147" s="25" t="s">
        <v>199</v>
      </c>
      <c r="B147" s="14">
        <v>19170796.359999999</v>
      </c>
      <c r="C147" s="6">
        <v>138806250.41999999</v>
      </c>
      <c r="D147" s="6">
        <v>6492754.8300000001</v>
      </c>
      <c r="E147" s="6">
        <v>6770029.8799999999</v>
      </c>
      <c r="F147" s="6">
        <v>10400997.720000001</v>
      </c>
      <c r="G147" s="6">
        <v>2829249.76</v>
      </c>
      <c r="H147" s="15">
        <v>184470078.97</v>
      </c>
      <c r="I147" s="14">
        <v>140068466.78</v>
      </c>
      <c r="J147" s="6">
        <v>93135540.379999995</v>
      </c>
      <c r="K147" s="15">
        <v>46932926.399999999</v>
      </c>
      <c r="L147" s="8">
        <v>453820627.36000001</v>
      </c>
    </row>
    <row r="148" spans="1:12" x14ac:dyDescent="0.25">
      <c r="A148" s="25" t="s">
        <v>200</v>
      </c>
      <c r="B148" s="14">
        <v>16352621</v>
      </c>
      <c r="C148" s="6">
        <v>157614615</v>
      </c>
      <c r="D148" s="6">
        <v>6776864</v>
      </c>
      <c r="E148" s="6">
        <v>5914234</v>
      </c>
      <c r="F148" s="6">
        <v>12048915</v>
      </c>
      <c r="G148" s="6">
        <v>677465</v>
      </c>
      <c r="H148" s="15">
        <v>199384714</v>
      </c>
      <c r="I148" s="14">
        <v>134146146</v>
      </c>
      <c r="J148" s="6">
        <v>90493353</v>
      </c>
      <c r="K148" s="15">
        <v>43652793</v>
      </c>
      <c r="L148" s="8">
        <v>463200193</v>
      </c>
    </row>
    <row r="149" spans="1:12" x14ac:dyDescent="0.25">
      <c r="A149" s="25" t="s">
        <v>201</v>
      </c>
      <c r="B149" s="14">
        <v>11685039</v>
      </c>
      <c r="C149" s="6">
        <v>149027813</v>
      </c>
      <c r="D149" s="6">
        <v>6496687</v>
      </c>
      <c r="E149" s="6">
        <v>6917994</v>
      </c>
      <c r="F149" s="6">
        <v>13836099</v>
      </c>
      <c r="G149" s="6">
        <v>2254163</v>
      </c>
      <c r="H149" s="15">
        <v>190217795</v>
      </c>
      <c r="I149" s="14">
        <v>128291285</v>
      </c>
      <c r="J149" s="6">
        <v>84956632</v>
      </c>
      <c r="K149" s="15">
        <v>43334653</v>
      </c>
      <c r="L149" s="8">
        <v>451646447</v>
      </c>
    </row>
    <row r="150" spans="1:12" x14ac:dyDescent="0.25">
      <c r="A150" s="25" t="s">
        <v>202</v>
      </c>
      <c r="B150" s="14">
        <v>15788775.439999999</v>
      </c>
      <c r="C150" s="6">
        <v>155898909.52000001</v>
      </c>
      <c r="D150" s="6">
        <v>6786216.9400000004</v>
      </c>
      <c r="E150" s="6">
        <v>7276171.1500000004</v>
      </c>
      <c r="F150" s="6">
        <v>13423734.720000001</v>
      </c>
      <c r="G150" s="6">
        <v>7972015.5199999996</v>
      </c>
      <c r="H150" s="15">
        <v>207145823.28999999</v>
      </c>
      <c r="I150" s="14">
        <v>143928049.84</v>
      </c>
      <c r="J150" s="6">
        <v>97197959.75</v>
      </c>
      <c r="K150" s="15">
        <v>46730090.090000004</v>
      </c>
      <c r="L150" s="8">
        <v>472346647.32999998</v>
      </c>
    </row>
    <row r="151" spans="1:12" x14ac:dyDescent="0.25">
      <c r="A151" s="22" t="s">
        <v>157</v>
      </c>
      <c r="B151" s="12">
        <f t="shared" ref="B151:H151" si="22">SUM(B147:B150)</f>
        <v>62997231.799999997</v>
      </c>
      <c r="C151" s="5">
        <f t="shared" si="22"/>
        <v>601347587.93999994</v>
      </c>
      <c r="D151" s="5">
        <f t="shared" si="22"/>
        <v>26552522.77</v>
      </c>
      <c r="E151" s="5">
        <f t="shared" si="22"/>
        <v>26878429.030000001</v>
      </c>
      <c r="F151" s="5">
        <f t="shared" si="22"/>
        <v>49709746.439999998</v>
      </c>
      <c r="G151" s="5">
        <f t="shared" si="22"/>
        <v>13732893.279999999</v>
      </c>
      <c r="H151" s="13">
        <f t="shared" si="22"/>
        <v>781218411.25999999</v>
      </c>
      <c r="I151" s="12">
        <f>SUM(I147:I150)</f>
        <v>546433947.62</v>
      </c>
      <c r="J151" s="5">
        <f>SUM(J147:J150)</f>
        <v>365783485.13</v>
      </c>
      <c r="K151" s="13">
        <f>SUM(K147:K150)</f>
        <v>180650462.49000001</v>
      </c>
      <c r="L151" s="7">
        <f>SUM(L147:L150)</f>
        <v>1841013914.6900001</v>
      </c>
    </row>
    <row r="152" spans="1:12" x14ac:dyDescent="0.25">
      <c r="A152" s="24"/>
      <c r="B152" s="33"/>
      <c r="C152" s="34"/>
      <c r="D152" s="34"/>
      <c r="E152" s="34"/>
      <c r="F152" s="34"/>
      <c r="G152" s="34"/>
      <c r="H152" s="35"/>
      <c r="I152" s="33"/>
      <c r="J152" s="34"/>
      <c r="K152" s="35"/>
      <c r="L152" s="36"/>
    </row>
    <row r="153" spans="1:12" x14ac:dyDescent="0.25">
      <c r="A153" s="22" t="s">
        <v>178</v>
      </c>
      <c r="B153" s="33"/>
      <c r="C153" s="34"/>
      <c r="D153" s="34"/>
      <c r="E153" s="34"/>
      <c r="F153" s="34"/>
      <c r="G153" s="34"/>
      <c r="H153" s="35"/>
      <c r="I153" s="33"/>
      <c r="J153" s="34"/>
      <c r="K153" s="35"/>
      <c r="L153" s="36"/>
    </row>
    <row r="154" spans="1:12" x14ac:dyDescent="0.25">
      <c r="A154" s="25" t="s">
        <v>199</v>
      </c>
      <c r="B154" s="14" t="s">
        <v>206</v>
      </c>
      <c r="C154" s="6" t="s">
        <v>206</v>
      </c>
      <c r="D154" s="6" t="s">
        <v>206</v>
      </c>
      <c r="E154" s="6" t="s">
        <v>206</v>
      </c>
      <c r="F154" s="6" t="s">
        <v>206</v>
      </c>
      <c r="G154" s="6" t="s">
        <v>206</v>
      </c>
      <c r="H154" s="15" t="s">
        <v>206</v>
      </c>
      <c r="I154" s="14" t="s">
        <v>206</v>
      </c>
      <c r="J154" s="6" t="s">
        <v>206</v>
      </c>
      <c r="K154" s="15" t="s">
        <v>206</v>
      </c>
      <c r="L154" s="8" t="s">
        <v>206</v>
      </c>
    </row>
    <row r="155" spans="1:12" x14ac:dyDescent="0.25">
      <c r="A155" s="25" t="s">
        <v>200</v>
      </c>
      <c r="B155" s="14" t="s">
        <v>206</v>
      </c>
      <c r="C155" s="6" t="s">
        <v>206</v>
      </c>
      <c r="D155" s="6" t="s">
        <v>206</v>
      </c>
      <c r="E155" s="6" t="s">
        <v>206</v>
      </c>
      <c r="F155" s="6" t="s">
        <v>206</v>
      </c>
      <c r="G155" s="6" t="s">
        <v>206</v>
      </c>
      <c r="H155" s="15" t="s">
        <v>206</v>
      </c>
      <c r="I155" s="14" t="s">
        <v>206</v>
      </c>
      <c r="J155" s="6" t="s">
        <v>206</v>
      </c>
      <c r="K155" s="15" t="s">
        <v>206</v>
      </c>
      <c r="L155" s="8" t="s">
        <v>206</v>
      </c>
    </row>
    <row r="156" spans="1:12" x14ac:dyDescent="0.25">
      <c r="A156" s="25" t="s">
        <v>201</v>
      </c>
      <c r="B156" s="14" t="s">
        <v>206</v>
      </c>
      <c r="C156" s="6" t="s">
        <v>206</v>
      </c>
      <c r="D156" s="6" t="s">
        <v>206</v>
      </c>
      <c r="E156" s="6" t="s">
        <v>206</v>
      </c>
      <c r="F156" s="6" t="s">
        <v>206</v>
      </c>
      <c r="G156" s="6" t="s">
        <v>206</v>
      </c>
      <c r="H156" s="15" t="s">
        <v>206</v>
      </c>
      <c r="I156" s="14" t="s">
        <v>206</v>
      </c>
      <c r="J156" s="6" t="s">
        <v>206</v>
      </c>
      <c r="K156" s="15" t="s">
        <v>206</v>
      </c>
      <c r="L156" s="8" t="s">
        <v>206</v>
      </c>
    </row>
    <row r="157" spans="1:12" x14ac:dyDescent="0.25">
      <c r="A157" s="25" t="s">
        <v>202</v>
      </c>
      <c r="B157" s="14" t="s">
        <v>206</v>
      </c>
      <c r="C157" s="6" t="s">
        <v>206</v>
      </c>
      <c r="D157" s="6" t="s">
        <v>206</v>
      </c>
      <c r="E157" s="6" t="s">
        <v>206</v>
      </c>
      <c r="F157" s="6" t="s">
        <v>206</v>
      </c>
      <c r="G157" s="6" t="s">
        <v>206</v>
      </c>
      <c r="H157" s="15" t="s">
        <v>206</v>
      </c>
      <c r="I157" s="14" t="s">
        <v>206</v>
      </c>
      <c r="J157" s="6" t="s">
        <v>206</v>
      </c>
      <c r="K157" s="15" t="s">
        <v>206</v>
      </c>
      <c r="L157" s="8" t="s">
        <v>206</v>
      </c>
    </row>
    <row r="158" spans="1:12" x14ac:dyDescent="0.25">
      <c r="A158" s="22" t="s">
        <v>157</v>
      </c>
      <c r="B158" s="12">
        <f t="shared" ref="B158:H158" si="23">SUM(B154:B157)</f>
        <v>0</v>
      </c>
      <c r="C158" s="5">
        <f t="shared" si="23"/>
        <v>0</v>
      </c>
      <c r="D158" s="5">
        <f t="shared" si="23"/>
        <v>0</v>
      </c>
      <c r="E158" s="5">
        <f t="shared" si="23"/>
        <v>0</v>
      </c>
      <c r="F158" s="5">
        <f t="shared" si="23"/>
        <v>0</v>
      </c>
      <c r="G158" s="5">
        <f t="shared" si="23"/>
        <v>0</v>
      </c>
      <c r="H158" s="13">
        <f t="shared" si="23"/>
        <v>0</v>
      </c>
      <c r="I158" s="12">
        <f>SUM(I154:I157)</f>
        <v>0</v>
      </c>
      <c r="J158" s="5">
        <f>SUM(J154:J157)</f>
        <v>0</v>
      </c>
      <c r="K158" s="13">
        <f>SUM(K154:K157)</f>
        <v>0</v>
      </c>
      <c r="L158" s="7">
        <f>SUM(L154:L157)</f>
        <v>0</v>
      </c>
    </row>
    <row r="159" spans="1:12" x14ac:dyDescent="0.25">
      <c r="A159" s="24"/>
      <c r="B159" s="33"/>
      <c r="C159" s="34"/>
      <c r="D159" s="34"/>
      <c r="E159" s="34"/>
      <c r="F159" s="34"/>
      <c r="G159" s="34"/>
      <c r="H159" s="35"/>
      <c r="I159" s="33"/>
      <c r="J159" s="34"/>
      <c r="K159" s="35"/>
      <c r="L159" s="36"/>
    </row>
    <row r="160" spans="1:12" x14ac:dyDescent="0.25">
      <c r="A160" s="22" t="s">
        <v>179</v>
      </c>
      <c r="B160" s="33"/>
      <c r="C160" s="34"/>
      <c r="D160" s="34"/>
      <c r="E160" s="34"/>
      <c r="F160" s="34"/>
      <c r="G160" s="34"/>
      <c r="H160" s="35"/>
      <c r="I160" s="33"/>
      <c r="J160" s="34"/>
      <c r="K160" s="35"/>
      <c r="L160" s="36"/>
    </row>
    <row r="161" spans="1:12" x14ac:dyDescent="0.25">
      <c r="A161" s="25" t="s">
        <v>199</v>
      </c>
      <c r="B161" s="14">
        <v>-1004517.2</v>
      </c>
      <c r="C161" s="6">
        <v>0</v>
      </c>
      <c r="D161" s="6">
        <v>6118124.9100000001</v>
      </c>
      <c r="E161" s="6">
        <v>1175504.6000000001</v>
      </c>
      <c r="F161" s="6">
        <v>0</v>
      </c>
      <c r="G161" s="6">
        <v>43327.19</v>
      </c>
      <c r="H161" s="15">
        <v>6332439.5</v>
      </c>
      <c r="I161" s="14">
        <v>81625105.920000002</v>
      </c>
      <c r="J161" s="6">
        <v>58829798.829999998</v>
      </c>
      <c r="K161" s="15">
        <v>22795307.09</v>
      </c>
      <c r="L161" s="8">
        <v>65718257.630000003</v>
      </c>
    </row>
    <row r="162" spans="1:12" x14ac:dyDescent="0.25">
      <c r="A162" s="25" t="s">
        <v>200</v>
      </c>
      <c r="B162" s="14">
        <v>-723421.75</v>
      </c>
      <c r="C162" s="6">
        <v>0</v>
      </c>
      <c r="D162" s="6">
        <v>6060637.4699999997</v>
      </c>
      <c r="E162" s="6">
        <v>836283.91</v>
      </c>
      <c r="F162" s="6">
        <v>0</v>
      </c>
      <c r="G162" s="6">
        <v>-40144.89</v>
      </c>
      <c r="H162" s="15">
        <v>6133354.7400000002</v>
      </c>
      <c r="I162" s="14">
        <v>84845029.769999996</v>
      </c>
      <c r="J162" s="6">
        <v>62912570.530000001</v>
      </c>
      <c r="K162" s="15">
        <v>21932459.239999998</v>
      </c>
      <c r="L162" s="8">
        <v>63704565.57</v>
      </c>
    </row>
    <row r="163" spans="1:12" x14ac:dyDescent="0.25">
      <c r="A163" s="25" t="s">
        <v>201</v>
      </c>
      <c r="B163" s="14">
        <v>-788143.84</v>
      </c>
      <c r="C163" s="6">
        <v>0</v>
      </c>
      <c r="D163" s="6">
        <v>5684933.3799999999</v>
      </c>
      <c r="E163" s="6">
        <v>890551.04</v>
      </c>
      <c r="F163" s="6">
        <v>0</v>
      </c>
      <c r="G163" s="6">
        <v>136419.04</v>
      </c>
      <c r="H163" s="15">
        <v>5923759.6200000001</v>
      </c>
      <c r="I163" s="14">
        <v>85607489.079999998</v>
      </c>
      <c r="J163" s="6">
        <v>61341712.140000001</v>
      </c>
      <c r="K163" s="15">
        <v>24265776.940000001</v>
      </c>
      <c r="L163" s="8">
        <v>66670813.479999997</v>
      </c>
    </row>
    <row r="164" spans="1:12" x14ac:dyDescent="0.25">
      <c r="A164" s="25" t="s">
        <v>202</v>
      </c>
      <c r="B164" s="14">
        <v>-720663.57</v>
      </c>
      <c r="C164" s="6">
        <v>0</v>
      </c>
      <c r="D164" s="6">
        <v>5698868.0099999998</v>
      </c>
      <c r="E164" s="6">
        <v>1022339.58</v>
      </c>
      <c r="F164" s="6">
        <v>0</v>
      </c>
      <c r="G164" s="6">
        <v>639273.11</v>
      </c>
      <c r="H164" s="15">
        <v>6639817.1299999999</v>
      </c>
      <c r="I164" s="14">
        <v>81667674.879999995</v>
      </c>
      <c r="J164" s="6">
        <v>58586983.409999996</v>
      </c>
      <c r="K164" s="15">
        <v>23080691.469999999</v>
      </c>
      <c r="L164" s="8">
        <v>64910236.93</v>
      </c>
    </row>
    <row r="165" spans="1:12" x14ac:dyDescent="0.25">
      <c r="A165" s="22" t="s">
        <v>157</v>
      </c>
      <c r="B165" s="12">
        <f t="shared" ref="B165:H165" si="24">SUM(B161:B164)</f>
        <v>-3236746.36</v>
      </c>
      <c r="C165" s="5">
        <f t="shared" si="24"/>
        <v>0</v>
      </c>
      <c r="D165" s="5">
        <f t="shared" si="24"/>
        <v>23562563.769999996</v>
      </c>
      <c r="E165" s="5">
        <f t="shared" si="24"/>
        <v>3924679.1300000004</v>
      </c>
      <c r="F165" s="5">
        <f t="shared" si="24"/>
        <v>0</v>
      </c>
      <c r="G165" s="5">
        <f t="shared" si="24"/>
        <v>778874.45</v>
      </c>
      <c r="H165" s="13">
        <f t="shared" si="24"/>
        <v>25029370.989999998</v>
      </c>
      <c r="I165" s="12">
        <f>SUM(I161:I164)</f>
        <v>333745299.64999998</v>
      </c>
      <c r="J165" s="5">
        <f>SUM(J161:J164)</f>
        <v>241671064.91</v>
      </c>
      <c r="K165" s="13">
        <f>SUM(K161:K164)</f>
        <v>92074234.739999995</v>
      </c>
      <c r="L165" s="7">
        <f>SUM(L161:L164)</f>
        <v>261003873.61000001</v>
      </c>
    </row>
    <row r="166" spans="1:12" x14ac:dyDescent="0.25">
      <c r="A166" s="24"/>
      <c r="B166" s="33"/>
      <c r="C166" s="34"/>
      <c r="D166" s="34"/>
      <c r="E166" s="34"/>
      <c r="F166" s="34"/>
      <c r="G166" s="34"/>
      <c r="H166" s="35"/>
      <c r="I166" s="33"/>
      <c r="J166" s="34"/>
      <c r="K166" s="35"/>
      <c r="L166" s="36"/>
    </row>
    <row r="167" spans="1:12" x14ac:dyDescent="0.25">
      <c r="A167" s="22" t="s">
        <v>180</v>
      </c>
      <c r="B167" s="33"/>
      <c r="C167" s="34"/>
      <c r="D167" s="34"/>
      <c r="E167" s="34"/>
      <c r="F167" s="34"/>
      <c r="G167" s="34"/>
      <c r="H167" s="35"/>
      <c r="I167" s="33"/>
      <c r="J167" s="34"/>
      <c r="K167" s="35"/>
      <c r="L167" s="36"/>
    </row>
    <row r="168" spans="1:12" x14ac:dyDescent="0.25">
      <c r="A168" s="25" t="s">
        <v>199</v>
      </c>
      <c r="B168" s="14">
        <v>-1077776</v>
      </c>
      <c r="C168" s="6">
        <v>0</v>
      </c>
      <c r="D168" s="6">
        <v>7867097.4400000004</v>
      </c>
      <c r="E168" s="6">
        <v>604659.39</v>
      </c>
      <c r="F168" s="6">
        <v>0</v>
      </c>
      <c r="G168" s="6">
        <v>265.44</v>
      </c>
      <c r="H168" s="15">
        <v>7394246.2699999996</v>
      </c>
      <c r="I168" s="14">
        <v>71594137.870000005</v>
      </c>
      <c r="J168" s="6">
        <v>49178091.140000001</v>
      </c>
      <c r="K168" s="15">
        <v>22416046.73</v>
      </c>
      <c r="L168" s="8">
        <v>296732935.60000002</v>
      </c>
    </row>
    <row r="169" spans="1:12" x14ac:dyDescent="0.25">
      <c r="A169" s="25" t="s">
        <v>200</v>
      </c>
      <c r="B169" s="14">
        <v>-957179</v>
      </c>
      <c r="C169" s="6">
        <v>0</v>
      </c>
      <c r="D169" s="6">
        <v>7779244.3200000003</v>
      </c>
      <c r="E169" s="6">
        <v>720854.49</v>
      </c>
      <c r="F169" s="6">
        <v>0</v>
      </c>
      <c r="G169" s="6">
        <v>-4282.93</v>
      </c>
      <c r="H169" s="15">
        <v>7538636.8799999999</v>
      </c>
      <c r="I169" s="14">
        <v>71309444.180000007</v>
      </c>
      <c r="J169" s="6">
        <v>48357575.020000003</v>
      </c>
      <c r="K169" s="15">
        <v>22951869.16</v>
      </c>
      <c r="L169" s="8">
        <v>288747440.80000001</v>
      </c>
    </row>
    <row r="170" spans="1:12" x14ac:dyDescent="0.25">
      <c r="A170" s="25" t="s">
        <v>201</v>
      </c>
      <c r="B170" s="14">
        <v>-919601.79</v>
      </c>
      <c r="C170" s="6">
        <v>0</v>
      </c>
      <c r="D170" s="6">
        <v>7599860.3399999999</v>
      </c>
      <c r="E170" s="6">
        <v>1218463.6299999999</v>
      </c>
      <c r="F170" s="6">
        <v>0</v>
      </c>
      <c r="G170" s="6">
        <v>29440.22</v>
      </c>
      <c r="H170" s="15">
        <v>7928162.4000000004</v>
      </c>
      <c r="I170" s="14">
        <v>69560661.159999996</v>
      </c>
      <c r="J170" s="6">
        <v>50044633.210000001</v>
      </c>
      <c r="K170" s="15">
        <v>19516027.949999999</v>
      </c>
      <c r="L170" s="8">
        <v>280104040.56999999</v>
      </c>
    </row>
    <row r="171" spans="1:12" x14ac:dyDescent="0.25">
      <c r="A171" s="25" t="s">
        <v>202</v>
      </c>
      <c r="B171" s="14">
        <v>-440122.93</v>
      </c>
      <c r="C171" s="6">
        <v>0</v>
      </c>
      <c r="D171" s="6">
        <v>7629119.0999999996</v>
      </c>
      <c r="E171" s="6">
        <v>1284679.01</v>
      </c>
      <c r="F171" s="6">
        <v>0</v>
      </c>
      <c r="G171" s="6">
        <v>52697.599999999999</v>
      </c>
      <c r="H171" s="15">
        <v>8526372.7799999993</v>
      </c>
      <c r="I171" s="14">
        <v>64037860.200000003</v>
      </c>
      <c r="J171" s="6">
        <v>44105546.909999996</v>
      </c>
      <c r="K171" s="15">
        <v>19932313.289999999</v>
      </c>
      <c r="L171" s="8">
        <v>275331706.64999998</v>
      </c>
    </row>
    <row r="172" spans="1:12" x14ac:dyDescent="0.25">
      <c r="A172" s="22" t="s">
        <v>157</v>
      </c>
      <c r="B172" s="12">
        <f t="shared" ref="B172:H172" si="25">SUM(B168:B171)</f>
        <v>-3394679.72</v>
      </c>
      <c r="C172" s="5">
        <f t="shared" si="25"/>
        <v>0</v>
      </c>
      <c r="D172" s="5">
        <f t="shared" si="25"/>
        <v>30875321.200000003</v>
      </c>
      <c r="E172" s="5">
        <f t="shared" si="25"/>
        <v>3828656.5199999996</v>
      </c>
      <c r="F172" s="5">
        <f t="shared" si="25"/>
        <v>0</v>
      </c>
      <c r="G172" s="5">
        <f t="shared" si="25"/>
        <v>78120.33</v>
      </c>
      <c r="H172" s="13">
        <f t="shared" si="25"/>
        <v>31387418.329999998</v>
      </c>
      <c r="I172" s="12">
        <f>SUM(I168:I171)</f>
        <v>276502103.41000003</v>
      </c>
      <c r="J172" s="5">
        <f>SUM(J168:J171)</f>
        <v>191685846.28</v>
      </c>
      <c r="K172" s="13">
        <f>SUM(K168:K171)</f>
        <v>84816257.129999995</v>
      </c>
      <c r="L172" s="7">
        <f>SUM(L168:L171)</f>
        <v>1140916123.6199999</v>
      </c>
    </row>
    <row r="173" spans="1:12" x14ac:dyDescent="0.25">
      <c r="A173" s="24"/>
      <c r="B173" s="33"/>
      <c r="C173" s="34"/>
      <c r="D173" s="34"/>
      <c r="E173" s="34"/>
      <c r="F173" s="34"/>
      <c r="G173" s="34"/>
      <c r="H173" s="35"/>
      <c r="I173" s="33"/>
      <c r="J173" s="34"/>
      <c r="K173" s="35"/>
      <c r="L173" s="36"/>
    </row>
    <row r="174" spans="1:12" x14ac:dyDescent="0.25">
      <c r="A174" s="22" t="s">
        <v>181</v>
      </c>
      <c r="B174" s="33"/>
      <c r="C174" s="34"/>
      <c r="D174" s="34"/>
      <c r="E174" s="34"/>
      <c r="F174" s="34"/>
      <c r="G174" s="34"/>
      <c r="H174" s="35"/>
      <c r="I174" s="33"/>
      <c r="J174" s="34"/>
      <c r="K174" s="35"/>
      <c r="L174" s="36"/>
    </row>
    <row r="175" spans="1:12" x14ac:dyDescent="0.25">
      <c r="A175" s="25" t="s">
        <v>199</v>
      </c>
      <c r="B175" s="14">
        <v>96368258</v>
      </c>
      <c r="C175" s="6">
        <v>0</v>
      </c>
      <c r="D175" s="6">
        <v>24184673</v>
      </c>
      <c r="E175" s="6">
        <v>3347813</v>
      </c>
      <c r="F175" s="6">
        <v>399061</v>
      </c>
      <c r="G175" s="6">
        <v>27645543</v>
      </c>
      <c r="H175" s="15">
        <v>151945348</v>
      </c>
      <c r="I175" s="14">
        <v>417040814</v>
      </c>
      <c r="J175" s="6">
        <v>258448184</v>
      </c>
      <c r="K175" s="15">
        <v>158592630</v>
      </c>
      <c r="L175" s="8">
        <v>825874474</v>
      </c>
    </row>
    <row r="176" spans="1:12" x14ac:dyDescent="0.25">
      <c r="A176" s="25" t="s">
        <v>200</v>
      </c>
      <c r="B176" s="14">
        <v>90395468</v>
      </c>
      <c r="C176" s="6">
        <v>0</v>
      </c>
      <c r="D176" s="6">
        <v>23907514</v>
      </c>
      <c r="E176" s="6">
        <v>5595213</v>
      </c>
      <c r="F176" s="6">
        <v>23035</v>
      </c>
      <c r="G176" s="6">
        <v>30614045</v>
      </c>
      <c r="H176" s="15">
        <v>150535275</v>
      </c>
      <c r="I176" s="14">
        <v>402109111</v>
      </c>
      <c r="J176" s="6">
        <v>245238545</v>
      </c>
      <c r="K176" s="15">
        <v>156870566</v>
      </c>
      <c r="L176" s="8">
        <v>802420241</v>
      </c>
    </row>
    <row r="177" spans="1:12" x14ac:dyDescent="0.25">
      <c r="A177" s="25" t="s">
        <v>201</v>
      </c>
      <c r="B177" s="14">
        <v>88282573</v>
      </c>
      <c r="C177" s="6">
        <v>0</v>
      </c>
      <c r="D177" s="6">
        <v>24301253</v>
      </c>
      <c r="E177" s="6">
        <v>7553154</v>
      </c>
      <c r="F177" s="6">
        <v>2112111</v>
      </c>
      <c r="G177" s="6">
        <v>31571757</v>
      </c>
      <c r="H177" s="15">
        <v>153820848</v>
      </c>
      <c r="I177" s="14">
        <v>419091065</v>
      </c>
      <c r="J177" s="6">
        <v>254976450</v>
      </c>
      <c r="K177" s="15">
        <v>164114615</v>
      </c>
      <c r="L177" s="8">
        <v>802734574</v>
      </c>
    </row>
    <row r="178" spans="1:12" x14ac:dyDescent="0.25">
      <c r="A178" s="25" t="s">
        <v>202</v>
      </c>
      <c r="B178" s="14">
        <v>85409228</v>
      </c>
      <c r="C178" s="6">
        <v>0</v>
      </c>
      <c r="D178" s="6">
        <v>25342681</v>
      </c>
      <c r="E178" s="6">
        <v>7984145</v>
      </c>
      <c r="F178" s="6">
        <v>292106</v>
      </c>
      <c r="G178" s="6">
        <v>41561281</v>
      </c>
      <c r="H178" s="15">
        <v>160589441</v>
      </c>
      <c r="I178" s="14">
        <v>428701614</v>
      </c>
      <c r="J178" s="6">
        <v>249065200</v>
      </c>
      <c r="K178" s="15">
        <v>179636414</v>
      </c>
      <c r="L178" s="8">
        <v>821715914</v>
      </c>
    </row>
    <row r="179" spans="1:12" x14ac:dyDescent="0.25">
      <c r="A179" s="22" t="s">
        <v>157</v>
      </c>
      <c r="B179" s="12">
        <f t="shared" ref="B179:H179" si="26">SUM(B175:B178)</f>
        <v>360455527</v>
      </c>
      <c r="C179" s="5">
        <f t="shared" si="26"/>
        <v>0</v>
      </c>
      <c r="D179" s="5">
        <f t="shared" si="26"/>
        <v>97736121</v>
      </c>
      <c r="E179" s="5">
        <f t="shared" si="26"/>
        <v>24480325</v>
      </c>
      <c r="F179" s="5">
        <f t="shared" si="26"/>
        <v>2826313</v>
      </c>
      <c r="G179" s="5">
        <f t="shared" si="26"/>
        <v>131392626</v>
      </c>
      <c r="H179" s="13">
        <f t="shared" si="26"/>
        <v>616890912</v>
      </c>
      <c r="I179" s="12">
        <f>SUM(I175:I178)</f>
        <v>1666942604</v>
      </c>
      <c r="J179" s="5">
        <f>SUM(J175:J178)</f>
        <v>1007728379</v>
      </c>
      <c r="K179" s="13">
        <f>SUM(K175:K178)</f>
        <v>659214225</v>
      </c>
      <c r="L179" s="7">
        <f>SUM(L175:L178)</f>
        <v>3252745203</v>
      </c>
    </row>
    <row r="180" spans="1:12" x14ac:dyDescent="0.25">
      <c r="A180" s="24"/>
      <c r="B180" s="33"/>
      <c r="C180" s="34"/>
      <c r="D180" s="34"/>
      <c r="E180" s="34"/>
      <c r="F180" s="34"/>
      <c r="G180" s="34"/>
      <c r="H180" s="35"/>
      <c r="I180" s="33"/>
      <c r="J180" s="34"/>
      <c r="K180" s="35"/>
      <c r="L180" s="36"/>
    </row>
    <row r="181" spans="1:12" x14ac:dyDescent="0.25">
      <c r="A181" s="22" t="s">
        <v>182</v>
      </c>
      <c r="B181" s="33"/>
      <c r="C181" s="34"/>
      <c r="D181" s="34"/>
      <c r="E181" s="34"/>
      <c r="F181" s="34"/>
      <c r="G181" s="34"/>
      <c r="H181" s="35"/>
      <c r="I181" s="33"/>
      <c r="J181" s="34"/>
      <c r="K181" s="35"/>
      <c r="L181" s="36"/>
    </row>
    <row r="182" spans="1:12" x14ac:dyDescent="0.25">
      <c r="A182" s="25" t="s">
        <v>199</v>
      </c>
      <c r="B182" s="14">
        <v>162969</v>
      </c>
      <c r="C182" s="6">
        <v>0</v>
      </c>
      <c r="D182" s="6">
        <v>3855655</v>
      </c>
      <c r="E182" s="6">
        <v>247038</v>
      </c>
      <c r="F182" s="6">
        <v>681690</v>
      </c>
      <c r="G182" s="6">
        <v>1904333</v>
      </c>
      <c r="H182" s="15">
        <v>6851685</v>
      </c>
      <c r="I182" s="14">
        <v>42292142</v>
      </c>
      <c r="J182" s="6">
        <v>22784310</v>
      </c>
      <c r="K182" s="15">
        <v>19507832</v>
      </c>
      <c r="L182" s="8">
        <v>123115764</v>
      </c>
    </row>
    <row r="183" spans="1:12" x14ac:dyDescent="0.25">
      <c r="A183" s="25" t="s">
        <v>200</v>
      </c>
      <c r="B183" s="14">
        <v>252418</v>
      </c>
      <c r="C183" s="6">
        <v>0</v>
      </c>
      <c r="D183" s="6">
        <v>3831922</v>
      </c>
      <c r="E183" s="6">
        <v>391103</v>
      </c>
      <c r="F183" s="6">
        <v>723542</v>
      </c>
      <c r="G183" s="6">
        <v>6905728</v>
      </c>
      <c r="H183" s="15">
        <v>12104713</v>
      </c>
      <c r="I183" s="14">
        <v>41821543</v>
      </c>
      <c r="J183" s="6">
        <v>22963650</v>
      </c>
      <c r="K183" s="15">
        <v>18857893</v>
      </c>
      <c r="L183" s="8">
        <v>142738870</v>
      </c>
    </row>
    <row r="184" spans="1:12" x14ac:dyDescent="0.25">
      <c r="A184" s="25" t="s">
        <v>201</v>
      </c>
      <c r="B184" s="14">
        <v>251498</v>
      </c>
      <c r="C184" s="6">
        <v>0</v>
      </c>
      <c r="D184" s="6">
        <v>3761230</v>
      </c>
      <c r="E184" s="6">
        <v>783939</v>
      </c>
      <c r="F184" s="6">
        <v>712885</v>
      </c>
      <c r="G184" s="6">
        <v>6915539</v>
      </c>
      <c r="H184" s="15">
        <v>12425091</v>
      </c>
      <c r="I184" s="14">
        <v>42434885</v>
      </c>
      <c r="J184" s="6">
        <v>23730550</v>
      </c>
      <c r="K184" s="15">
        <v>18704335</v>
      </c>
      <c r="L184" s="8">
        <v>152408929</v>
      </c>
    </row>
    <row r="185" spans="1:12" x14ac:dyDescent="0.25">
      <c r="A185" s="25" t="s">
        <v>202</v>
      </c>
      <c r="B185" s="14">
        <v>187629</v>
      </c>
      <c r="C185" s="6">
        <v>0</v>
      </c>
      <c r="D185" s="6">
        <v>3846059</v>
      </c>
      <c r="E185" s="6">
        <v>703214</v>
      </c>
      <c r="F185" s="6">
        <v>718666</v>
      </c>
      <c r="G185" s="6">
        <v>7507562</v>
      </c>
      <c r="H185" s="15">
        <v>12963130</v>
      </c>
      <c r="I185" s="14">
        <v>40985668</v>
      </c>
      <c r="J185" s="6">
        <v>21824119</v>
      </c>
      <c r="K185" s="15">
        <v>19161549</v>
      </c>
      <c r="L185" s="8">
        <v>161163618</v>
      </c>
    </row>
    <row r="186" spans="1:12" x14ac:dyDescent="0.25">
      <c r="A186" s="22" t="s">
        <v>157</v>
      </c>
      <c r="B186" s="12">
        <f t="shared" ref="B186:H186" si="27">SUM(B182:B185)</f>
        <v>854514</v>
      </c>
      <c r="C186" s="5">
        <f t="shared" si="27"/>
        <v>0</v>
      </c>
      <c r="D186" s="5">
        <f t="shared" si="27"/>
        <v>15294866</v>
      </c>
      <c r="E186" s="5">
        <f t="shared" si="27"/>
        <v>2125294</v>
      </c>
      <c r="F186" s="5">
        <f t="shared" si="27"/>
        <v>2836783</v>
      </c>
      <c r="G186" s="5">
        <f t="shared" si="27"/>
        <v>23233162</v>
      </c>
      <c r="H186" s="13">
        <f t="shared" si="27"/>
        <v>44344619</v>
      </c>
      <c r="I186" s="12">
        <f>SUM(I182:I185)</f>
        <v>167534238</v>
      </c>
      <c r="J186" s="5">
        <f>SUM(J182:J185)</f>
        <v>91302629</v>
      </c>
      <c r="K186" s="13">
        <f>SUM(K182:K185)</f>
        <v>76231609</v>
      </c>
      <c r="L186" s="7">
        <f>SUM(L182:L185)</f>
        <v>579427181</v>
      </c>
    </row>
    <row r="187" spans="1:12" x14ac:dyDescent="0.25">
      <c r="A187" s="24"/>
      <c r="B187" s="33"/>
      <c r="C187" s="34"/>
      <c r="D187" s="34"/>
      <c r="E187" s="34"/>
      <c r="F187" s="34"/>
      <c r="G187" s="34"/>
      <c r="H187" s="35"/>
      <c r="I187" s="33"/>
      <c r="J187" s="34"/>
      <c r="K187" s="35"/>
      <c r="L187" s="36"/>
    </row>
    <row r="188" spans="1:12" x14ac:dyDescent="0.25">
      <c r="A188" s="22" t="s">
        <v>183</v>
      </c>
      <c r="B188" s="33"/>
      <c r="C188" s="34"/>
      <c r="D188" s="34"/>
      <c r="E188" s="34"/>
      <c r="F188" s="34"/>
      <c r="G188" s="34"/>
      <c r="H188" s="35"/>
      <c r="I188" s="33"/>
      <c r="J188" s="34"/>
      <c r="K188" s="35"/>
      <c r="L188" s="36"/>
    </row>
    <row r="189" spans="1:12" x14ac:dyDescent="0.25">
      <c r="A189" s="25" t="s">
        <v>199</v>
      </c>
      <c r="B189" s="14">
        <v>3850308</v>
      </c>
      <c r="C189" s="6">
        <v>0</v>
      </c>
      <c r="D189" s="6">
        <v>8025145</v>
      </c>
      <c r="E189" s="6">
        <v>2152015</v>
      </c>
      <c r="F189" s="6">
        <v>2650000</v>
      </c>
      <c r="G189" s="6">
        <v>1309963</v>
      </c>
      <c r="H189" s="15">
        <v>17987431</v>
      </c>
      <c r="I189" s="14">
        <v>185346281</v>
      </c>
      <c r="J189" s="6">
        <v>154298924</v>
      </c>
      <c r="K189" s="15">
        <v>31047357</v>
      </c>
      <c r="L189" s="8">
        <v>113499946</v>
      </c>
    </row>
    <row r="190" spans="1:12" x14ac:dyDescent="0.25">
      <c r="A190" s="25" t="s">
        <v>200</v>
      </c>
      <c r="B190" s="14">
        <v>-2271402</v>
      </c>
      <c r="C190" s="6">
        <v>0</v>
      </c>
      <c r="D190" s="6">
        <v>7991906</v>
      </c>
      <c r="E190" s="6">
        <v>1604880</v>
      </c>
      <c r="F190" s="6">
        <v>2650000</v>
      </c>
      <c r="G190" s="6">
        <v>259428</v>
      </c>
      <c r="H190" s="15">
        <v>10234812</v>
      </c>
      <c r="I190" s="14">
        <v>182585990</v>
      </c>
      <c r="J190" s="6">
        <v>151280510</v>
      </c>
      <c r="K190" s="15">
        <v>31305480</v>
      </c>
      <c r="L190" s="8">
        <v>106829316</v>
      </c>
    </row>
    <row r="191" spans="1:12" x14ac:dyDescent="0.25">
      <c r="A191" s="25" t="s">
        <v>201</v>
      </c>
      <c r="B191" s="14">
        <v>-3699786</v>
      </c>
      <c r="C191" s="6">
        <v>0</v>
      </c>
      <c r="D191" s="6">
        <v>7694433</v>
      </c>
      <c r="E191" s="6">
        <v>2434251</v>
      </c>
      <c r="F191" s="6">
        <v>2650000</v>
      </c>
      <c r="G191" s="6">
        <v>1061380</v>
      </c>
      <c r="H191" s="15">
        <v>10140278</v>
      </c>
      <c r="I191" s="14">
        <v>185760074</v>
      </c>
      <c r="J191" s="6">
        <v>155501079</v>
      </c>
      <c r="K191" s="15">
        <v>30258995</v>
      </c>
      <c r="L191" s="8">
        <v>102922723</v>
      </c>
    </row>
    <row r="192" spans="1:12" x14ac:dyDescent="0.25">
      <c r="A192" s="25" t="s">
        <v>202</v>
      </c>
      <c r="B192" s="14">
        <v>54696</v>
      </c>
      <c r="C192" s="6">
        <v>0</v>
      </c>
      <c r="D192" s="6">
        <v>5980862</v>
      </c>
      <c r="E192" s="6">
        <v>2335112</v>
      </c>
      <c r="F192" s="6">
        <v>2650000</v>
      </c>
      <c r="G192" s="6">
        <v>2373582</v>
      </c>
      <c r="H192" s="15">
        <v>13394252</v>
      </c>
      <c r="I192" s="14">
        <v>183427080</v>
      </c>
      <c r="J192" s="6">
        <v>154497057</v>
      </c>
      <c r="K192" s="15">
        <v>28930023</v>
      </c>
      <c r="L192" s="8">
        <v>103591624</v>
      </c>
    </row>
    <row r="193" spans="1:12" x14ac:dyDescent="0.25">
      <c r="A193" s="22" t="s">
        <v>157</v>
      </c>
      <c r="B193" s="12">
        <f t="shared" ref="B193:H193" si="28">SUM(B189:B192)</f>
        <v>-2066184</v>
      </c>
      <c r="C193" s="5">
        <f t="shared" si="28"/>
        <v>0</v>
      </c>
      <c r="D193" s="5">
        <f t="shared" si="28"/>
        <v>29692346</v>
      </c>
      <c r="E193" s="5">
        <f t="shared" si="28"/>
        <v>8526258</v>
      </c>
      <c r="F193" s="5">
        <f t="shared" si="28"/>
        <v>10600000</v>
      </c>
      <c r="G193" s="5">
        <f t="shared" si="28"/>
        <v>5004353</v>
      </c>
      <c r="H193" s="13">
        <f t="shared" si="28"/>
        <v>51756773</v>
      </c>
      <c r="I193" s="12">
        <f>SUM(I189:I192)</f>
        <v>737119425</v>
      </c>
      <c r="J193" s="5">
        <f>SUM(J189:J192)</f>
        <v>615577570</v>
      </c>
      <c r="K193" s="13">
        <f>SUM(K189:K192)</f>
        <v>121541855</v>
      </c>
      <c r="L193" s="7">
        <f>SUM(L189:L192)</f>
        <v>426843609</v>
      </c>
    </row>
    <row r="194" spans="1:12" x14ac:dyDescent="0.25">
      <c r="A194" s="24"/>
      <c r="B194" s="33"/>
      <c r="C194" s="34"/>
      <c r="D194" s="34"/>
      <c r="E194" s="34"/>
      <c r="F194" s="34"/>
      <c r="G194" s="34"/>
      <c r="H194" s="35"/>
      <c r="I194" s="33"/>
      <c r="J194" s="34"/>
      <c r="K194" s="35"/>
      <c r="L194" s="36"/>
    </row>
    <row r="195" spans="1:12" x14ac:dyDescent="0.25">
      <c r="A195" s="22" t="s">
        <v>184</v>
      </c>
      <c r="B195" s="33"/>
      <c r="C195" s="34"/>
      <c r="D195" s="34"/>
      <c r="E195" s="34"/>
      <c r="F195" s="34"/>
      <c r="G195" s="34"/>
      <c r="H195" s="35"/>
      <c r="I195" s="33"/>
      <c r="J195" s="34"/>
      <c r="K195" s="35"/>
      <c r="L195" s="36"/>
    </row>
    <row r="196" spans="1:12" x14ac:dyDescent="0.25">
      <c r="A196" s="25" t="s">
        <v>199</v>
      </c>
      <c r="B196" s="14">
        <v>2490</v>
      </c>
      <c r="C196" s="6">
        <v>0</v>
      </c>
      <c r="D196" s="6">
        <v>2121212</v>
      </c>
      <c r="E196" s="6">
        <v>55279</v>
      </c>
      <c r="F196" s="6">
        <v>-11168</v>
      </c>
      <c r="G196" s="6">
        <v>5825482</v>
      </c>
      <c r="H196" s="15">
        <v>7993295</v>
      </c>
      <c r="I196" s="14">
        <v>16404049</v>
      </c>
      <c r="J196" s="6">
        <v>7448040</v>
      </c>
      <c r="K196" s="15">
        <v>8956009</v>
      </c>
      <c r="L196" s="8">
        <v>37006739</v>
      </c>
    </row>
    <row r="197" spans="1:12" x14ac:dyDescent="0.25">
      <c r="A197" s="25" t="s">
        <v>200</v>
      </c>
      <c r="B197" s="14">
        <v>2490</v>
      </c>
      <c r="C197" s="6">
        <v>0</v>
      </c>
      <c r="D197" s="6">
        <v>1906477</v>
      </c>
      <c r="E197" s="6">
        <v>72875</v>
      </c>
      <c r="F197" s="6">
        <v>-2895689</v>
      </c>
      <c r="G197" s="6">
        <v>3301588</v>
      </c>
      <c r="H197" s="15">
        <v>2387741</v>
      </c>
      <c r="I197" s="14">
        <v>15803056</v>
      </c>
      <c r="J197" s="6">
        <v>7170052</v>
      </c>
      <c r="K197" s="15">
        <v>8633004</v>
      </c>
      <c r="L197" s="8">
        <v>31323338</v>
      </c>
    </row>
    <row r="198" spans="1:12" x14ac:dyDescent="0.25">
      <c r="A198" s="25" t="s">
        <v>201</v>
      </c>
      <c r="B198" s="14">
        <v>2490</v>
      </c>
      <c r="C198" s="6">
        <v>0</v>
      </c>
      <c r="D198" s="6">
        <v>1898023</v>
      </c>
      <c r="E198" s="6">
        <v>47006</v>
      </c>
      <c r="F198" s="6">
        <v>0</v>
      </c>
      <c r="G198" s="6">
        <v>4599407</v>
      </c>
      <c r="H198" s="15">
        <v>6546926</v>
      </c>
      <c r="I198" s="14">
        <v>16434817</v>
      </c>
      <c r="J198" s="6">
        <v>7569155</v>
      </c>
      <c r="K198" s="15">
        <v>8865662</v>
      </c>
      <c r="L198" s="8">
        <v>35491049</v>
      </c>
    </row>
    <row r="199" spans="1:12" x14ac:dyDescent="0.25">
      <c r="A199" s="25" t="s">
        <v>202</v>
      </c>
      <c r="B199" s="14">
        <v>1990</v>
      </c>
      <c r="C199" s="6">
        <v>0</v>
      </c>
      <c r="D199" s="6">
        <v>2015364</v>
      </c>
      <c r="E199" s="6">
        <v>207434</v>
      </c>
      <c r="F199" s="6">
        <v>0</v>
      </c>
      <c r="G199" s="6">
        <v>5678582</v>
      </c>
      <c r="H199" s="15">
        <v>7903370</v>
      </c>
      <c r="I199" s="14">
        <v>16501854</v>
      </c>
      <c r="J199" s="6">
        <v>8065300</v>
      </c>
      <c r="K199" s="15">
        <v>8436554</v>
      </c>
      <c r="L199" s="8">
        <v>37379436</v>
      </c>
    </row>
    <row r="200" spans="1:12" x14ac:dyDescent="0.25">
      <c r="A200" s="22" t="s">
        <v>157</v>
      </c>
      <c r="B200" s="12">
        <f t="shared" ref="B200:H200" si="29">SUM(B196:B199)</f>
        <v>9460</v>
      </c>
      <c r="C200" s="5">
        <f t="shared" si="29"/>
        <v>0</v>
      </c>
      <c r="D200" s="5">
        <f t="shared" si="29"/>
        <v>7941076</v>
      </c>
      <c r="E200" s="5">
        <f t="shared" si="29"/>
        <v>382594</v>
      </c>
      <c r="F200" s="5">
        <f t="shared" si="29"/>
        <v>-2906857</v>
      </c>
      <c r="G200" s="5">
        <f t="shared" si="29"/>
        <v>19405059</v>
      </c>
      <c r="H200" s="13">
        <f t="shared" si="29"/>
        <v>24831332</v>
      </c>
      <c r="I200" s="12">
        <f>SUM(I196:I199)</f>
        <v>65143776</v>
      </c>
      <c r="J200" s="5">
        <f>SUM(J196:J199)</f>
        <v>30252547</v>
      </c>
      <c r="K200" s="13">
        <f>SUM(K196:K199)</f>
        <v>34891229</v>
      </c>
      <c r="L200" s="7">
        <f>SUM(L196:L199)</f>
        <v>141200562</v>
      </c>
    </row>
    <row r="201" spans="1:12" x14ac:dyDescent="0.25">
      <c r="A201" s="24"/>
      <c r="B201" s="33"/>
      <c r="C201" s="34"/>
      <c r="D201" s="34"/>
      <c r="E201" s="34"/>
      <c r="F201" s="34"/>
      <c r="G201" s="34"/>
      <c r="H201" s="35"/>
      <c r="I201" s="33"/>
      <c r="J201" s="34"/>
      <c r="K201" s="35"/>
      <c r="L201" s="36"/>
    </row>
    <row r="202" spans="1:12" x14ac:dyDescent="0.25">
      <c r="A202" s="22" t="s">
        <v>185</v>
      </c>
      <c r="B202" s="33"/>
      <c r="C202" s="34"/>
      <c r="D202" s="34"/>
      <c r="E202" s="34"/>
      <c r="F202" s="34"/>
      <c r="G202" s="34"/>
      <c r="H202" s="35"/>
      <c r="I202" s="33"/>
      <c r="J202" s="34"/>
      <c r="K202" s="35"/>
      <c r="L202" s="36"/>
    </row>
    <row r="203" spans="1:12" x14ac:dyDescent="0.25">
      <c r="A203" s="25" t="s">
        <v>199</v>
      </c>
      <c r="B203" s="14">
        <v>8421945</v>
      </c>
      <c r="C203" s="6">
        <v>29274842</v>
      </c>
      <c r="D203" s="6">
        <v>422188</v>
      </c>
      <c r="E203" s="6">
        <v>42197</v>
      </c>
      <c r="F203" s="6">
        <v>842497</v>
      </c>
      <c r="G203" s="6">
        <v>20513863</v>
      </c>
      <c r="H203" s="15">
        <v>59517532</v>
      </c>
      <c r="I203" s="14">
        <v>8495753</v>
      </c>
      <c r="J203" s="6">
        <v>7477637</v>
      </c>
      <c r="K203" s="15">
        <v>1018116</v>
      </c>
      <c r="L203" s="8">
        <v>82268840</v>
      </c>
    </row>
    <row r="204" spans="1:12" x14ac:dyDescent="0.25">
      <c r="A204" s="25" t="s">
        <v>200</v>
      </c>
      <c r="B204" s="14">
        <v>9386742</v>
      </c>
      <c r="C204" s="6">
        <v>28212518</v>
      </c>
      <c r="D204" s="6">
        <v>487556</v>
      </c>
      <c r="E204" s="6">
        <v>75710</v>
      </c>
      <c r="F204" s="6">
        <v>2775631</v>
      </c>
      <c r="G204" s="6">
        <v>18989207</v>
      </c>
      <c r="H204" s="15">
        <v>59927364</v>
      </c>
      <c r="I204" s="14">
        <v>5556937</v>
      </c>
      <c r="J204" s="6">
        <v>4226570</v>
      </c>
      <c r="K204" s="15">
        <v>1330367</v>
      </c>
      <c r="L204" s="8">
        <v>85880980</v>
      </c>
    </row>
    <row r="205" spans="1:12" x14ac:dyDescent="0.25">
      <c r="A205" s="25" t="s">
        <v>201</v>
      </c>
      <c r="B205" s="14">
        <v>5319697</v>
      </c>
      <c r="C205" s="6">
        <v>35453575</v>
      </c>
      <c r="D205" s="6">
        <v>502657</v>
      </c>
      <c r="E205" s="6">
        <v>146775</v>
      </c>
      <c r="F205" s="6">
        <v>538588</v>
      </c>
      <c r="G205" s="6">
        <v>16963386</v>
      </c>
      <c r="H205" s="15">
        <v>58924678</v>
      </c>
      <c r="I205" s="14">
        <v>5649528</v>
      </c>
      <c r="J205" s="6">
        <v>4360912</v>
      </c>
      <c r="K205" s="15">
        <v>1288616</v>
      </c>
      <c r="L205" s="8">
        <v>85178110</v>
      </c>
    </row>
    <row r="206" spans="1:12" x14ac:dyDescent="0.25">
      <c r="A206" s="25" t="s">
        <v>202</v>
      </c>
      <c r="B206" s="14">
        <v>10302321</v>
      </c>
      <c r="C206" s="6">
        <v>21703758</v>
      </c>
      <c r="D206" s="6">
        <v>511494</v>
      </c>
      <c r="E206" s="6">
        <v>104415</v>
      </c>
      <c r="F206" s="6">
        <v>1274221</v>
      </c>
      <c r="G206" s="6">
        <v>25834972</v>
      </c>
      <c r="H206" s="15">
        <v>59731181</v>
      </c>
      <c r="I206" s="14">
        <v>5103689</v>
      </c>
      <c r="J206" s="6">
        <v>4110911</v>
      </c>
      <c r="K206" s="15">
        <v>992778</v>
      </c>
      <c r="L206" s="8">
        <v>86971618</v>
      </c>
    </row>
    <row r="207" spans="1:12" x14ac:dyDescent="0.25">
      <c r="A207" s="22" t="s">
        <v>157</v>
      </c>
      <c r="B207" s="12">
        <f t="shared" ref="B207:H207" si="30">SUM(B203:B206)</f>
        <v>33430705</v>
      </c>
      <c r="C207" s="5">
        <f t="shared" si="30"/>
        <v>114644693</v>
      </c>
      <c r="D207" s="5">
        <f t="shared" si="30"/>
        <v>1923895</v>
      </c>
      <c r="E207" s="5">
        <f t="shared" si="30"/>
        <v>369097</v>
      </c>
      <c r="F207" s="5">
        <f t="shared" si="30"/>
        <v>5430937</v>
      </c>
      <c r="G207" s="5">
        <f t="shared" si="30"/>
        <v>82301428</v>
      </c>
      <c r="H207" s="13">
        <f t="shared" si="30"/>
        <v>238100755</v>
      </c>
      <c r="I207" s="12">
        <f>SUM(I203:I206)</f>
        <v>24805907</v>
      </c>
      <c r="J207" s="5">
        <f>SUM(J203:J206)</f>
        <v>20176030</v>
      </c>
      <c r="K207" s="13">
        <f>SUM(K203:K206)</f>
        <v>4629877</v>
      </c>
      <c r="L207" s="7">
        <f>SUM(L203:L206)</f>
        <v>340299548</v>
      </c>
    </row>
    <row r="208" spans="1:12" x14ac:dyDescent="0.25">
      <c r="A208" s="24"/>
      <c r="B208" s="33"/>
      <c r="C208" s="34"/>
      <c r="D208" s="34"/>
      <c r="E208" s="34"/>
      <c r="F208" s="34"/>
      <c r="G208" s="34"/>
      <c r="H208" s="35"/>
      <c r="I208" s="33"/>
      <c r="J208" s="34"/>
      <c r="K208" s="35"/>
      <c r="L208" s="36"/>
    </row>
    <row r="209" spans="1:12" x14ac:dyDescent="0.25">
      <c r="A209" s="22" t="s">
        <v>186</v>
      </c>
      <c r="B209" s="33"/>
      <c r="C209" s="34"/>
      <c r="D209" s="34"/>
      <c r="E209" s="34"/>
      <c r="F209" s="34"/>
      <c r="G209" s="34"/>
      <c r="H209" s="35"/>
      <c r="I209" s="33"/>
      <c r="J209" s="34"/>
      <c r="K209" s="35"/>
      <c r="L209" s="36"/>
    </row>
    <row r="210" spans="1:12" x14ac:dyDescent="0.25">
      <c r="A210" s="25" t="s">
        <v>199</v>
      </c>
      <c r="B210" s="14">
        <v>6432448</v>
      </c>
      <c r="C210" s="6">
        <v>10424</v>
      </c>
      <c r="D210" s="6">
        <v>350091</v>
      </c>
      <c r="E210" s="6">
        <v>165947</v>
      </c>
      <c r="F210" s="6">
        <v>3735614</v>
      </c>
      <c r="G210" s="6">
        <v>161257</v>
      </c>
      <c r="H210" s="15">
        <v>10855781</v>
      </c>
      <c r="I210" s="14">
        <v>11587492</v>
      </c>
      <c r="J210" s="6">
        <v>2689664</v>
      </c>
      <c r="K210" s="15">
        <v>8897828</v>
      </c>
      <c r="L210" s="8">
        <v>33385864</v>
      </c>
    </row>
    <row r="211" spans="1:12" x14ac:dyDescent="0.25">
      <c r="A211" s="25" t="s">
        <v>200</v>
      </c>
      <c r="B211" s="14">
        <v>8114795</v>
      </c>
      <c r="C211" s="6">
        <v>1016560</v>
      </c>
      <c r="D211" s="6">
        <v>355302</v>
      </c>
      <c r="E211" s="6">
        <v>143683</v>
      </c>
      <c r="F211" s="6">
        <v>510177</v>
      </c>
      <c r="G211" s="6">
        <v>7225</v>
      </c>
      <c r="H211" s="15">
        <v>10147742</v>
      </c>
      <c r="I211" s="14">
        <v>10681699</v>
      </c>
      <c r="J211" s="6">
        <v>1540030</v>
      </c>
      <c r="K211" s="15">
        <v>9141669</v>
      </c>
      <c r="L211" s="8">
        <v>32937453</v>
      </c>
    </row>
    <row r="212" spans="1:12" x14ac:dyDescent="0.25">
      <c r="A212" s="25" t="s">
        <v>201</v>
      </c>
      <c r="B212" s="14">
        <v>7755955</v>
      </c>
      <c r="C212" s="6">
        <v>1028827</v>
      </c>
      <c r="D212" s="6">
        <v>364362</v>
      </c>
      <c r="E212" s="6">
        <v>161061</v>
      </c>
      <c r="F212" s="6">
        <v>1335442</v>
      </c>
      <c r="G212" s="6">
        <v>79363</v>
      </c>
      <c r="H212" s="15">
        <v>10725010</v>
      </c>
      <c r="I212" s="14">
        <v>10371317</v>
      </c>
      <c r="J212" s="6">
        <v>2248697</v>
      </c>
      <c r="K212" s="15">
        <v>8122620</v>
      </c>
      <c r="L212" s="8">
        <v>32247015.989999998</v>
      </c>
    </row>
    <row r="213" spans="1:12" x14ac:dyDescent="0.25">
      <c r="A213" s="25" t="s">
        <v>202</v>
      </c>
      <c r="B213" s="14">
        <v>5107420</v>
      </c>
      <c r="C213" s="6">
        <v>3059304</v>
      </c>
      <c r="D213" s="6">
        <v>361770</v>
      </c>
      <c r="E213" s="6">
        <v>140522</v>
      </c>
      <c r="F213" s="6">
        <v>1806829</v>
      </c>
      <c r="G213" s="6">
        <v>86653</v>
      </c>
      <c r="H213" s="15">
        <v>10562498</v>
      </c>
      <c r="I213" s="14">
        <v>11118961</v>
      </c>
      <c r="J213" s="6">
        <v>3917053</v>
      </c>
      <c r="K213" s="15">
        <v>7201908</v>
      </c>
      <c r="L213" s="8">
        <v>31254526.649999999</v>
      </c>
    </row>
    <row r="214" spans="1:12" x14ac:dyDescent="0.25">
      <c r="A214" s="22" t="s">
        <v>157</v>
      </c>
      <c r="B214" s="12">
        <f t="shared" ref="B214:H214" si="31">SUM(B210:B213)</f>
        <v>27410618</v>
      </c>
      <c r="C214" s="5">
        <f t="shared" si="31"/>
        <v>5115115</v>
      </c>
      <c r="D214" s="5">
        <f t="shared" si="31"/>
        <v>1431525</v>
      </c>
      <c r="E214" s="5">
        <f t="shared" si="31"/>
        <v>611213</v>
      </c>
      <c r="F214" s="5">
        <f t="shared" si="31"/>
        <v>7388062</v>
      </c>
      <c r="G214" s="5">
        <f t="shared" si="31"/>
        <v>334498</v>
      </c>
      <c r="H214" s="13">
        <f t="shared" si="31"/>
        <v>42291031</v>
      </c>
      <c r="I214" s="12">
        <f>SUM(I210:I213)</f>
        <v>43759469</v>
      </c>
      <c r="J214" s="5">
        <f>SUM(J210:J213)</f>
        <v>10395444</v>
      </c>
      <c r="K214" s="13">
        <f>SUM(K210:K213)</f>
        <v>33364025</v>
      </c>
      <c r="L214" s="7">
        <f>SUM(L210:L213)</f>
        <v>129824859.63999999</v>
      </c>
    </row>
    <row r="215" spans="1:12" x14ac:dyDescent="0.25">
      <c r="A215" s="24"/>
      <c r="B215" s="33"/>
      <c r="C215" s="34"/>
      <c r="D215" s="34"/>
      <c r="E215" s="34"/>
      <c r="F215" s="34"/>
      <c r="G215" s="34"/>
      <c r="H215" s="35"/>
      <c r="I215" s="33"/>
      <c r="J215" s="34"/>
      <c r="K215" s="35"/>
      <c r="L215" s="36"/>
    </row>
    <row r="216" spans="1:12" x14ac:dyDescent="0.25">
      <c r="A216" s="22" t="s">
        <v>187</v>
      </c>
      <c r="B216" s="33"/>
      <c r="C216" s="34"/>
      <c r="D216" s="34"/>
      <c r="E216" s="34"/>
      <c r="F216" s="34"/>
      <c r="G216" s="34"/>
      <c r="H216" s="35"/>
      <c r="I216" s="33"/>
      <c r="J216" s="34"/>
      <c r="K216" s="35"/>
      <c r="L216" s="36"/>
    </row>
    <row r="217" spans="1:12" x14ac:dyDescent="0.25">
      <c r="A217" s="25" t="s">
        <v>199</v>
      </c>
      <c r="B217" s="14">
        <v>30843630.68</v>
      </c>
      <c r="C217" s="6">
        <v>31548141.550000001</v>
      </c>
      <c r="D217" s="6">
        <v>2141250.79</v>
      </c>
      <c r="E217" s="6">
        <v>1085954.6499999999</v>
      </c>
      <c r="F217" s="6">
        <v>0</v>
      </c>
      <c r="G217" s="6">
        <v>77063.91</v>
      </c>
      <c r="H217" s="15">
        <v>65696041.579999998</v>
      </c>
      <c r="I217" s="14">
        <v>46456520.68</v>
      </c>
      <c r="J217" s="6">
        <v>33471436.260000002</v>
      </c>
      <c r="K217" s="15">
        <v>12985084.42</v>
      </c>
      <c r="L217" s="8">
        <v>164243367.31999999</v>
      </c>
    </row>
    <row r="218" spans="1:12" x14ac:dyDescent="0.25">
      <c r="A218" s="25" t="s">
        <v>200</v>
      </c>
      <c r="B218" s="14">
        <v>34254735.859999999</v>
      </c>
      <c r="C218" s="6">
        <v>31955194.969999999</v>
      </c>
      <c r="D218" s="6">
        <v>2117565.19</v>
      </c>
      <c r="E218" s="6">
        <v>571671.23</v>
      </c>
      <c r="F218" s="6">
        <v>0</v>
      </c>
      <c r="G218" s="6">
        <v>135833.98000000001</v>
      </c>
      <c r="H218" s="15">
        <v>69035001.230000004</v>
      </c>
      <c r="I218" s="14">
        <v>45911733.560000002</v>
      </c>
      <c r="J218" s="6">
        <v>33248861.309999999</v>
      </c>
      <c r="K218" s="15">
        <v>12662872.25</v>
      </c>
      <c r="L218" s="8">
        <v>167421643.08000001</v>
      </c>
    </row>
    <row r="219" spans="1:12" x14ac:dyDescent="0.25">
      <c r="A219" s="25" t="s">
        <v>201</v>
      </c>
      <c r="B219" s="14">
        <v>35924123.18</v>
      </c>
      <c r="C219" s="6">
        <v>31248227.079999998</v>
      </c>
      <c r="D219" s="6">
        <v>2204616.7999999998</v>
      </c>
      <c r="E219" s="6">
        <v>903723.4</v>
      </c>
      <c r="F219" s="6">
        <v>0</v>
      </c>
      <c r="G219" s="6">
        <v>140404.35999999999</v>
      </c>
      <c r="H219" s="15">
        <v>70421094.819999993</v>
      </c>
      <c r="I219" s="14">
        <v>47220070.75</v>
      </c>
      <c r="J219" s="6">
        <v>34174091.560000002</v>
      </c>
      <c r="K219" s="15">
        <v>13045979.189999999</v>
      </c>
      <c r="L219" s="8">
        <v>170491361.34999999</v>
      </c>
    </row>
    <row r="220" spans="1:12" x14ac:dyDescent="0.25">
      <c r="A220" s="25" t="s">
        <v>202</v>
      </c>
      <c r="B220" s="14">
        <v>40822903.509999998</v>
      </c>
      <c r="C220" s="6">
        <v>33517227.539999999</v>
      </c>
      <c r="D220" s="6">
        <v>2186378.83</v>
      </c>
      <c r="E220" s="6">
        <v>769959.23</v>
      </c>
      <c r="F220" s="6">
        <v>0</v>
      </c>
      <c r="G220" s="6">
        <v>2976844.81</v>
      </c>
      <c r="H220" s="15">
        <v>80273313.920000002</v>
      </c>
      <c r="I220" s="14">
        <v>46715128.380000003</v>
      </c>
      <c r="J220" s="6">
        <v>34247421.359999999</v>
      </c>
      <c r="K220" s="15">
        <v>12467707.02</v>
      </c>
      <c r="L220" s="8">
        <v>181160854.06999999</v>
      </c>
    </row>
    <row r="221" spans="1:12" x14ac:dyDescent="0.25">
      <c r="A221" s="22" t="s">
        <v>157</v>
      </c>
      <c r="B221" s="12">
        <f t="shared" ref="B221:H221" si="32">SUM(B217:B220)</f>
        <v>141845393.22999999</v>
      </c>
      <c r="C221" s="5">
        <f t="shared" si="32"/>
        <v>128268791.13999999</v>
      </c>
      <c r="D221" s="5">
        <f t="shared" si="32"/>
        <v>8649811.6099999994</v>
      </c>
      <c r="E221" s="5">
        <f t="shared" si="32"/>
        <v>3331308.51</v>
      </c>
      <c r="F221" s="5">
        <f t="shared" si="32"/>
        <v>0</v>
      </c>
      <c r="G221" s="5">
        <f t="shared" si="32"/>
        <v>3330147.06</v>
      </c>
      <c r="H221" s="13">
        <f t="shared" si="32"/>
        <v>285425451.55000001</v>
      </c>
      <c r="I221" s="12">
        <f>SUM(I217:I220)</f>
        <v>186303453.37</v>
      </c>
      <c r="J221" s="5">
        <f>SUM(J217:J220)</f>
        <v>135141810.49000001</v>
      </c>
      <c r="K221" s="13">
        <f>SUM(K217:K220)</f>
        <v>51161642.879999995</v>
      </c>
      <c r="L221" s="7">
        <f>SUM(L217:L220)</f>
        <v>683317225.81999993</v>
      </c>
    </row>
    <row r="222" spans="1:12" x14ac:dyDescent="0.25">
      <c r="A222" s="24"/>
      <c r="B222" s="33"/>
      <c r="C222" s="34"/>
      <c r="D222" s="34"/>
      <c r="E222" s="34"/>
      <c r="F222" s="34"/>
      <c r="G222" s="34"/>
      <c r="H222" s="35"/>
      <c r="I222" s="33"/>
      <c r="J222" s="34"/>
      <c r="K222" s="35"/>
      <c r="L222" s="36"/>
    </row>
    <row r="223" spans="1:12" x14ac:dyDescent="0.25">
      <c r="A223" s="22" t="s">
        <v>188</v>
      </c>
      <c r="B223" s="33"/>
      <c r="C223" s="34"/>
      <c r="D223" s="34"/>
      <c r="E223" s="34"/>
      <c r="F223" s="34"/>
      <c r="G223" s="34"/>
      <c r="H223" s="35"/>
      <c r="I223" s="33"/>
      <c r="J223" s="34"/>
      <c r="K223" s="35"/>
      <c r="L223" s="36"/>
    </row>
    <row r="224" spans="1:12" x14ac:dyDescent="0.25">
      <c r="A224" s="25" t="s">
        <v>199</v>
      </c>
      <c r="B224" s="14">
        <v>-144932.25</v>
      </c>
      <c r="C224" s="6">
        <v>0</v>
      </c>
      <c r="D224" s="6">
        <v>605728.98</v>
      </c>
      <c r="E224" s="6">
        <v>276302.21999999997</v>
      </c>
      <c r="F224" s="6">
        <v>0</v>
      </c>
      <c r="G224" s="6">
        <v>163815</v>
      </c>
      <c r="H224" s="15">
        <v>900913.95</v>
      </c>
      <c r="I224" s="14">
        <v>13661103.93</v>
      </c>
      <c r="J224" s="6">
        <v>8769224.2400000002</v>
      </c>
      <c r="K224" s="15">
        <v>4891879.6900000004</v>
      </c>
      <c r="L224" s="8">
        <v>68544542.209999993</v>
      </c>
    </row>
    <row r="225" spans="1:12" x14ac:dyDescent="0.25">
      <c r="A225" s="25" t="s">
        <v>200</v>
      </c>
      <c r="B225" s="14">
        <v>-172715.43</v>
      </c>
      <c r="C225" s="6">
        <v>0</v>
      </c>
      <c r="D225" s="6">
        <v>575427.73</v>
      </c>
      <c r="E225" s="6">
        <v>269433.5</v>
      </c>
      <c r="F225" s="6">
        <v>0</v>
      </c>
      <c r="G225" s="6">
        <v>204498.48</v>
      </c>
      <c r="H225" s="15">
        <v>876644.28</v>
      </c>
      <c r="I225" s="14">
        <v>13129092.960000001</v>
      </c>
      <c r="J225" s="6">
        <v>9099685.8599999994</v>
      </c>
      <c r="K225" s="15">
        <v>4029407.1</v>
      </c>
      <c r="L225" s="8">
        <v>67230144.650000006</v>
      </c>
    </row>
    <row r="226" spans="1:12" x14ac:dyDescent="0.25">
      <c r="A226" s="25" t="s">
        <v>201</v>
      </c>
      <c r="B226" s="14">
        <v>-37966.480000000003</v>
      </c>
      <c r="C226" s="6">
        <v>0</v>
      </c>
      <c r="D226" s="6">
        <v>597999.49</v>
      </c>
      <c r="E226" s="6">
        <v>136063.66</v>
      </c>
      <c r="F226" s="6">
        <v>0</v>
      </c>
      <c r="G226" s="6">
        <v>416739.33</v>
      </c>
      <c r="H226" s="15">
        <v>1112836</v>
      </c>
      <c r="I226" s="14">
        <v>13140304.57</v>
      </c>
      <c r="J226" s="6">
        <v>8681040.1799999997</v>
      </c>
      <c r="K226" s="15">
        <v>4459264.3899999997</v>
      </c>
      <c r="L226" s="8">
        <v>68069523.450000003</v>
      </c>
    </row>
    <row r="227" spans="1:12" x14ac:dyDescent="0.25">
      <c r="A227" s="25" t="s">
        <v>202</v>
      </c>
      <c r="B227" s="14">
        <v>-318834.83</v>
      </c>
      <c r="C227" s="6">
        <v>0</v>
      </c>
      <c r="D227" s="6">
        <v>593421.41</v>
      </c>
      <c r="E227" s="6">
        <v>318124.46000000002</v>
      </c>
      <c r="F227" s="6">
        <v>0</v>
      </c>
      <c r="G227" s="6">
        <v>3236110.9</v>
      </c>
      <c r="H227" s="15">
        <v>3828821.94</v>
      </c>
      <c r="I227" s="14">
        <v>14104998.98</v>
      </c>
      <c r="J227" s="6">
        <v>8300644.5599999996</v>
      </c>
      <c r="K227" s="15">
        <v>5804354.4199999999</v>
      </c>
      <c r="L227" s="8">
        <v>71448431.760000005</v>
      </c>
    </row>
    <row r="228" spans="1:12" x14ac:dyDescent="0.25">
      <c r="A228" s="22" t="s">
        <v>157</v>
      </c>
      <c r="B228" s="12">
        <f t="shared" ref="B228:H228" si="33">SUM(B224:B227)</f>
        <v>-674448.99</v>
      </c>
      <c r="C228" s="5">
        <f t="shared" si="33"/>
        <v>0</v>
      </c>
      <c r="D228" s="5">
        <f t="shared" si="33"/>
        <v>2372577.61</v>
      </c>
      <c r="E228" s="5">
        <f t="shared" si="33"/>
        <v>999923.84000000008</v>
      </c>
      <c r="F228" s="5">
        <f t="shared" si="33"/>
        <v>0</v>
      </c>
      <c r="G228" s="5">
        <f t="shared" si="33"/>
        <v>4021163.71</v>
      </c>
      <c r="H228" s="13">
        <f t="shared" si="33"/>
        <v>6719216.1699999999</v>
      </c>
      <c r="I228" s="12">
        <f>SUM(I224:I227)</f>
        <v>54035500.439999998</v>
      </c>
      <c r="J228" s="5">
        <f>SUM(J224:J227)</f>
        <v>34850594.840000004</v>
      </c>
      <c r="K228" s="13">
        <f>SUM(K224:K227)</f>
        <v>19184905.600000001</v>
      </c>
      <c r="L228" s="7">
        <f>SUM(L224:L227)</f>
        <v>275292642.06999999</v>
      </c>
    </row>
    <row r="229" spans="1:12" x14ac:dyDescent="0.25">
      <c r="A229" s="24"/>
      <c r="B229" s="33"/>
      <c r="C229" s="34"/>
      <c r="D229" s="34"/>
      <c r="E229" s="34"/>
      <c r="F229" s="34"/>
      <c r="G229" s="34"/>
      <c r="H229" s="35"/>
      <c r="I229" s="33"/>
      <c r="J229" s="34"/>
      <c r="K229" s="35"/>
      <c r="L229" s="36"/>
    </row>
    <row r="230" spans="1:12" x14ac:dyDescent="0.25">
      <c r="A230" s="22" t="s">
        <v>189</v>
      </c>
      <c r="B230" s="33"/>
      <c r="C230" s="34"/>
      <c r="D230" s="34"/>
      <c r="E230" s="34"/>
      <c r="F230" s="34"/>
      <c r="G230" s="34"/>
      <c r="H230" s="35"/>
      <c r="I230" s="33"/>
      <c r="J230" s="34"/>
      <c r="K230" s="35"/>
      <c r="L230" s="36"/>
    </row>
    <row r="231" spans="1:12" x14ac:dyDescent="0.25">
      <c r="A231" s="25" t="s">
        <v>199</v>
      </c>
      <c r="B231" s="14">
        <v>3837530.41</v>
      </c>
      <c r="C231" s="6">
        <v>0</v>
      </c>
      <c r="D231" s="6">
        <v>184238.69</v>
      </c>
      <c r="E231" s="6">
        <v>-12991.46</v>
      </c>
      <c r="F231" s="6">
        <v>0</v>
      </c>
      <c r="G231" s="6">
        <v>3218393</v>
      </c>
      <c r="H231" s="15">
        <v>7227170.6399999997</v>
      </c>
      <c r="I231" s="14">
        <v>1179302.47</v>
      </c>
      <c r="J231" s="6">
        <v>715096.27</v>
      </c>
      <c r="K231" s="15">
        <v>464206.2</v>
      </c>
      <c r="L231" s="8">
        <v>10468601.779999999</v>
      </c>
    </row>
    <row r="232" spans="1:12" x14ac:dyDescent="0.25">
      <c r="A232" s="25" t="s">
        <v>200</v>
      </c>
      <c r="B232" s="14">
        <v>3804103.59</v>
      </c>
      <c r="C232" s="6">
        <v>0</v>
      </c>
      <c r="D232" s="6">
        <v>159923.12</v>
      </c>
      <c r="E232" s="6">
        <v>9379.09</v>
      </c>
      <c r="F232" s="6">
        <v>0</v>
      </c>
      <c r="G232" s="6">
        <v>3514326</v>
      </c>
      <c r="H232" s="15">
        <v>7487731.7999999998</v>
      </c>
      <c r="I232" s="14">
        <v>1629031.23</v>
      </c>
      <c r="J232" s="6">
        <v>581024.61</v>
      </c>
      <c r="K232" s="15">
        <v>1048006.62</v>
      </c>
      <c r="L232" s="8">
        <v>11208313.49</v>
      </c>
    </row>
    <row r="233" spans="1:12" x14ac:dyDescent="0.25">
      <c r="A233" s="25" t="s">
        <v>201</v>
      </c>
      <c r="B233" s="14">
        <v>3855652.99</v>
      </c>
      <c r="C233" s="6">
        <v>0</v>
      </c>
      <c r="D233" s="6">
        <v>156682.96</v>
      </c>
      <c r="E233" s="6">
        <v>45449.95</v>
      </c>
      <c r="F233" s="6">
        <v>0</v>
      </c>
      <c r="G233" s="6">
        <v>3514326</v>
      </c>
      <c r="H233" s="15">
        <v>7572111.9000000004</v>
      </c>
      <c r="I233" s="14">
        <v>1776197.35</v>
      </c>
      <c r="J233" s="6">
        <v>506906.97</v>
      </c>
      <c r="K233" s="15">
        <v>1269290.3799999999</v>
      </c>
      <c r="L233" s="8">
        <v>11530297.390000001</v>
      </c>
    </row>
    <row r="234" spans="1:12" x14ac:dyDescent="0.25">
      <c r="A234" s="25" t="s">
        <v>202</v>
      </c>
      <c r="B234" s="14">
        <v>3877470.95</v>
      </c>
      <c r="C234" s="6">
        <v>0</v>
      </c>
      <c r="D234" s="6">
        <v>157710.65</v>
      </c>
      <c r="E234" s="6">
        <v>33426.339999999997</v>
      </c>
      <c r="F234" s="6">
        <v>0</v>
      </c>
      <c r="G234" s="6">
        <v>3514326</v>
      </c>
      <c r="H234" s="15">
        <v>7582933.9400000004</v>
      </c>
      <c r="I234" s="14">
        <v>1944152.88</v>
      </c>
      <c r="J234" s="6">
        <v>542280.86</v>
      </c>
      <c r="K234" s="15">
        <v>1401872.02</v>
      </c>
      <c r="L234" s="8">
        <v>11609197.699999999</v>
      </c>
    </row>
    <row r="235" spans="1:12" x14ac:dyDescent="0.25">
      <c r="A235" s="22" t="s">
        <v>157</v>
      </c>
      <c r="B235" s="12">
        <f t="shared" ref="B235:H235" si="34">SUM(B231:B234)</f>
        <v>15374757.940000001</v>
      </c>
      <c r="C235" s="5">
        <f t="shared" si="34"/>
        <v>0</v>
      </c>
      <c r="D235" s="5">
        <f t="shared" si="34"/>
        <v>658555.42000000004</v>
      </c>
      <c r="E235" s="5">
        <f t="shared" si="34"/>
        <v>75263.92</v>
      </c>
      <c r="F235" s="5">
        <f t="shared" si="34"/>
        <v>0</v>
      </c>
      <c r="G235" s="5">
        <f t="shared" si="34"/>
        <v>13761371</v>
      </c>
      <c r="H235" s="13">
        <f t="shared" si="34"/>
        <v>29869948.280000001</v>
      </c>
      <c r="I235" s="12">
        <f>SUM(I231:I234)</f>
        <v>6528683.9300000006</v>
      </c>
      <c r="J235" s="5">
        <f>SUM(J231:J234)</f>
        <v>2345308.71</v>
      </c>
      <c r="K235" s="13">
        <f>SUM(K231:K234)</f>
        <v>4183375.22</v>
      </c>
      <c r="L235" s="7">
        <f>SUM(L231:L234)</f>
        <v>44816410.359999999</v>
      </c>
    </row>
    <row r="236" spans="1:12" x14ac:dyDescent="0.25">
      <c r="A236" s="24"/>
      <c r="B236" s="33"/>
      <c r="C236" s="34"/>
      <c r="D236" s="34"/>
      <c r="E236" s="34"/>
      <c r="F236" s="34"/>
      <c r="G236" s="34"/>
      <c r="H236" s="35"/>
      <c r="I236" s="33"/>
      <c r="J236" s="34"/>
      <c r="K236" s="35"/>
      <c r="L236" s="36"/>
    </row>
    <row r="237" spans="1:12" x14ac:dyDescent="0.25">
      <c r="A237" s="22" t="s">
        <v>190</v>
      </c>
      <c r="B237" s="33"/>
      <c r="C237" s="34"/>
      <c r="D237" s="34"/>
      <c r="E237" s="34"/>
      <c r="F237" s="34"/>
      <c r="G237" s="34"/>
      <c r="H237" s="35"/>
      <c r="I237" s="33"/>
      <c r="J237" s="34"/>
      <c r="K237" s="35"/>
      <c r="L237" s="36"/>
    </row>
    <row r="238" spans="1:12" x14ac:dyDescent="0.25">
      <c r="A238" s="25" t="s">
        <v>199</v>
      </c>
      <c r="B238" s="14">
        <v>13771346</v>
      </c>
      <c r="C238" s="6">
        <v>0</v>
      </c>
      <c r="D238" s="6">
        <v>2397733</v>
      </c>
      <c r="E238" s="6">
        <v>1108616</v>
      </c>
      <c r="F238" s="6">
        <v>0</v>
      </c>
      <c r="G238" s="6">
        <v>2964225</v>
      </c>
      <c r="H238" s="15">
        <v>20241920</v>
      </c>
      <c r="I238" s="14">
        <v>57864153</v>
      </c>
      <c r="J238" s="6">
        <v>37864348</v>
      </c>
      <c r="K238" s="15">
        <v>19999805</v>
      </c>
      <c r="L238" s="8">
        <v>113531615</v>
      </c>
    </row>
    <row r="239" spans="1:12" x14ac:dyDescent="0.25">
      <c r="A239" s="25" t="s">
        <v>200</v>
      </c>
      <c r="B239" s="14">
        <v>21278036</v>
      </c>
      <c r="C239" s="6">
        <v>0</v>
      </c>
      <c r="D239" s="6">
        <v>2376713</v>
      </c>
      <c r="E239" s="6">
        <v>1015312</v>
      </c>
      <c r="F239" s="6">
        <v>0</v>
      </c>
      <c r="G239" s="6">
        <v>1700233</v>
      </c>
      <c r="H239" s="15">
        <v>26370294</v>
      </c>
      <c r="I239" s="14">
        <v>51851153</v>
      </c>
      <c r="J239" s="6">
        <v>35924236</v>
      </c>
      <c r="K239" s="15">
        <v>15926917</v>
      </c>
      <c r="L239" s="8">
        <v>114726832.03</v>
      </c>
    </row>
    <row r="240" spans="1:12" x14ac:dyDescent="0.25">
      <c r="A240" s="25" t="s">
        <v>201</v>
      </c>
      <c r="B240" s="14">
        <v>20405672</v>
      </c>
      <c r="C240" s="6">
        <v>0</v>
      </c>
      <c r="D240" s="6">
        <v>2521722</v>
      </c>
      <c r="E240" s="6">
        <v>1788196</v>
      </c>
      <c r="F240" s="6">
        <v>0</v>
      </c>
      <c r="G240" s="6">
        <v>831466</v>
      </c>
      <c r="H240" s="15">
        <v>25547056</v>
      </c>
      <c r="I240" s="14">
        <v>44947237</v>
      </c>
      <c r="J240" s="6">
        <v>31680156</v>
      </c>
      <c r="K240" s="15">
        <v>13267081</v>
      </c>
      <c r="L240" s="8">
        <v>110014898.98</v>
      </c>
    </row>
    <row r="241" spans="1:12" x14ac:dyDescent="0.25">
      <c r="A241" s="25" t="s">
        <v>202</v>
      </c>
      <c r="B241" s="14">
        <v>21374988</v>
      </c>
      <c r="C241" s="6">
        <v>0</v>
      </c>
      <c r="D241" s="6">
        <v>2547435</v>
      </c>
      <c r="E241" s="6">
        <v>1039454</v>
      </c>
      <c r="F241" s="6">
        <v>0</v>
      </c>
      <c r="G241" s="6">
        <v>2200545</v>
      </c>
      <c r="H241" s="15">
        <v>27162422</v>
      </c>
      <c r="I241" s="14">
        <v>44361997.840000004</v>
      </c>
      <c r="J241" s="6">
        <v>30679627.84</v>
      </c>
      <c r="K241" s="15">
        <v>13682370</v>
      </c>
      <c r="L241" s="8">
        <v>123939277</v>
      </c>
    </row>
    <row r="242" spans="1:12" x14ac:dyDescent="0.25">
      <c r="A242" s="22" t="s">
        <v>157</v>
      </c>
      <c r="B242" s="12">
        <f t="shared" ref="B242:H242" si="35">SUM(B238:B241)</f>
        <v>76830042</v>
      </c>
      <c r="C242" s="5">
        <f t="shared" si="35"/>
        <v>0</v>
      </c>
      <c r="D242" s="5">
        <f t="shared" si="35"/>
        <v>9843603</v>
      </c>
      <c r="E242" s="5">
        <f t="shared" si="35"/>
        <v>4951578</v>
      </c>
      <c r="F242" s="5">
        <f t="shared" si="35"/>
        <v>0</v>
      </c>
      <c r="G242" s="5">
        <f t="shared" si="35"/>
        <v>7696469</v>
      </c>
      <c r="H242" s="13">
        <f t="shared" si="35"/>
        <v>99321692</v>
      </c>
      <c r="I242" s="12">
        <f>SUM(I238:I241)</f>
        <v>199024540.84</v>
      </c>
      <c r="J242" s="5">
        <f>SUM(J238:J241)</f>
        <v>136148367.84</v>
      </c>
      <c r="K242" s="13">
        <f>SUM(K238:K241)</f>
        <v>62876173</v>
      </c>
      <c r="L242" s="7">
        <f>SUM(L238:L241)</f>
        <v>462212623.00999999</v>
      </c>
    </row>
    <row r="243" spans="1:12" x14ac:dyDescent="0.25">
      <c r="A243" s="24"/>
      <c r="B243" s="33"/>
      <c r="C243" s="34"/>
      <c r="D243" s="34"/>
      <c r="E243" s="34"/>
      <c r="F243" s="34"/>
      <c r="G243" s="34"/>
      <c r="H243" s="35"/>
      <c r="I243" s="33"/>
      <c r="J243" s="34"/>
      <c r="K243" s="35"/>
      <c r="L243" s="36"/>
    </row>
    <row r="244" spans="1:12" x14ac:dyDescent="0.25">
      <c r="A244" s="22" t="s">
        <v>191</v>
      </c>
      <c r="B244" s="33"/>
      <c r="C244" s="34"/>
      <c r="D244" s="34"/>
      <c r="E244" s="34"/>
      <c r="F244" s="34"/>
      <c r="G244" s="34"/>
      <c r="H244" s="35"/>
      <c r="I244" s="33"/>
      <c r="J244" s="34"/>
      <c r="K244" s="35"/>
      <c r="L244" s="36"/>
    </row>
    <row r="245" spans="1:12" x14ac:dyDescent="0.25">
      <c r="A245" s="25" t="s">
        <v>199</v>
      </c>
      <c r="B245" s="14">
        <v>0</v>
      </c>
      <c r="C245" s="6">
        <v>0</v>
      </c>
      <c r="D245" s="6">
        <v>0</v>
      </c>
      <c r="E245" s="6">
        <v>19787.23</v>
      </c>
      <c r="F245" s="6">
        <v>1906467.39</v>
      </c>
      <c r="G245" s="6">
        <v>0</v>
      </c>
      <c r="H245" s="15">
        <v>1926254.62</v>
      </c>
      <c r="I245" s="14">
        <v>283286.01</v>
      </c>
      <c r="J245" s="6">
        <v>379.86</v>
      </c>
      <c r="K245" s="15">
        <v>282906.15000000002</v>
      </c>
      <c r="L245" s="8">
        <v>2415576.4900000002</v>
      </c>
    </row>
    <row r="246" spans="1:12" x14ac:dyDescent="0.25">
      <c r="A246" s="25" t="s">
        <v>200</v>
      </c>
      <c r="B246" s="14">
        <v>0</v>
      </c>
      <c r="C246" s="6">
        <v>0</v>
      </c>
      <c r="D246" s="6">
        <v>53787.13</v>
      </c>
      <c r="E246" s="6">
        <v>5696.42</v>
      </c>
      <c r="F246" s="6">
        <v>661738.56999999995</v>
      </c>
      <c r="G246" s="6">
        <v>0</v>
      </c>
      <c r="H246" s="15">
        <v>721222.12</v>
      </c>
      <c r="I246" s="14">
        <v>235578.72</v>
      </c>
      <c r="J246" s="6">
        <v>53382.53</v>
      </c>
      <c r="K246" s="15">
        <v>182196.19</v>
      </c>
      <c r="L246" s="8">
        <v>6084669.2699999996</v>
      </c>
    </row>
    <row r="247" spans="1:12" x14ac:dyDescent="0.25">
      <c r="A247" s="25" t="s">
        <v>201</v>
      </c>
      <c r="B247" s="14">
        <v>0</v>
      </c>
      <c r="C247" s="6">
        <v>0</v>
      </c>
      <c r="D247" s="6">
        <v>17937.38</v>
      </c>
      <c r="E247" s="6">
        <v>897507.96</v>
      </c>
      <c r="F247" s="6">
        <v>271966.58</v>
      </c>
      <c r="G247" s="6">
        <v>0</v>
      </c>
      <c r="H247" s="15">
        <v>1187411.92</v>
      </c>
      <c r="I247" s="14">
        <v>1119739.8999999999</v>
      </c>
      <c r="J247" s="6">
        <v>904092.49</v>
      </c>
      <c r="K247" s="15">
        <v>215647.41</v>
      </c>
      <c r="L247" s="8">
        <v>1874741.12</v>
      </c>
    </row>
    <row r="248" spans="1:12" x14ac:dyDescent="0.25">
      <c r="A248" s="25" t="s">
        <v>202</v>
      </c>
      <c r="B248" s="14">
        <v>0</v>
      </c>
      <c r="C248" s="6">
        <v>0</v>
      </c>
      <c r="D248" s="6">
        <v>0</v>
      </c>
      <c r="E248" s="6">
        <v>8843.48</v>
      </c>
      <c r="F248" s="6">
        <v>-2255451.14</v>
      </c>
      <c r="G248" s="6">
        <v>-315309.24</v>
      </c>
      <c r="H248" s="15">
        <v>-2561916.9</v>
      </c>
      <c r="I248" s="14">
        <v>-338754.6</v>
      </c>
      <c r="J248" s="6">
        <v>24146.31</v>
      </c>
      <c r="K248" s="15">
        <v>-362900.91</v>
      </c>
      <c r="L248" s="8">
        <v>-267747.26</v>
      </c>
    </row>
    <row r="249" spans="1:12" x14ac:dyDescent="0.25">
      <c r="A249" s="22" t="s">
        <v>157</v>
      </c>
      <c r="B249" s="12">
        <f t="shared" ref="B249:H249" si="36">SUM(B245:B248)</f>
        <v>0</v>
      </c>
      <c r="C249" s="5">
        <f t="shared" si="36"/>
        <v>0</v>
      </c>
      <c r="D249" s="5">
        <f t="shared" si="36"/>
        <v>71724.509999999995</v>
      </c>
      <c r="E249" s="5">
        <f t="shared" si="36"/>
        <v>931835.09</v>
      </c>
      <c r="F249" s="5">
        <f t="shared" si="36"/>
        <v>584721.39999999991</v>
      </c>
      <c r="G249" s="5">
        <f t="shared" si="36"/>
        <v>-315309.24</v>
      </c>
      <c r="H249" s="13">
        <f t="shared" si="36"/>
        <v>1272971.7600000002</v>
      </c>
      <c r="I249" s="12">
        <f>SUM(I245:I248)</f>
        <v>1299850.0299999998</v>
      </c>
      <c r="J249" s="5">
        <f>SUM(J245:J248)</f>
        <v>982001.19000000006</v>
      </c>
      <c r="K249" s="13">
        <f>SUM(K245:K248)</f>
        <v>317848.84000000003</v>
      </c>
      <c r="L249" s="7">
        <f>SUM(L245:L248)</f>
        <v>10107239.619999999</v>
      </c>
    </row>
    <row r="250" spans="1:12" x14ac:dyDescent="0.25">
      <c r="A250" s="24"/>
      <c r="B250" s="33"/>
      <c r="C250" s="34"/>
      <c r="D250" s="34"/>
      <c r="E250" s="34"/>
      <c r="F250" s="34"/>
      <c r="G250" s="34"/>
      <c r="H250" s="35"/>
      <c r="I250" s="33"/>
      <c r="J250" s="34"/>
      <c r="K250" s="35"/>
      <c r="L250" s="36"/>
    </row>
    <row r="251" spans="1:12" x14ac:dyDescent="0.25">
      <c r="A251" s="22" t="s">
        <v>192</v>
      </c>
      <c r="B251" s="33"/>
      <c r="C251" s="34"/>
      <c r="D251" s="34"/>
      <c r="E251" s="34"/>
      <c r="F251" s="34"/>
      <c r="G251" s="34"/>
      <c r="H251" s="35"/>
      <c r="I251" s="33"/>
      <c r="J251" s="34"/>
      <c r="K251" s="35"/>
      <c r="L251" s="36"/>
    </row>
    <row r="252" spans="1:12" x14ac:dyDescent="0.25">
      <c r="A252" s="25" t="s">
        <v>199</v>
      </c>
      <c r="B252" s="14">
        <v>-556522</v>
      </c>
      <c r="C252" s="6">
        <v>0</v>
      </c>
      <c r="D252" s="6">
        <v>871542</v>
      </c>
      <c r="E252" s="6">
        <v>467103</v>
      </c>
      <c r="F252" s="6">
        <v>0</v>
      </c>
      <c r="G252" s="6">
        <v>119951</v>
      </c>
      <c r="H252" s="15">
        <v>902074</v>
      </c>
      <c r="I252" s="14">
        <v>8839355</v>
      </c>
      <c r="J252" s="6">
        <v>3845883</v>
      </c>
      <c r="K252" s="15">
        <v>4993472</v>
      </c>
      <c r="L252" s="8">
        <v>19280524</v>
      </c>
    </row>
    <row r="253" spans="1:12" x14ac:dyDescent="0.25">
      <c r="A253" s="25" t="s">
        <v>200</v>
      </c>
      <c r="B253" s="14">
        <v>-453496</v>
      </c>
      <c r="C253" s="6">
        <v>0</v>
      </c>
      <c r="D253" s="6">
        <v>843029</v>
      </c>
      <c r="E253" s="6">
        <v>346507</v>
      </c>
      <c r="F253" s="6">
        <v>0</v>
      </c>
      <c r="G253" s="6">
        <v>150019</v>
      </c>
      <c r="H253" s="15">
        <v>886059</v>
      </c>
      <c r="I253" s="14">
        <v>8356498</v>
      </c>
      <c r="J253" s="6">
        <v>3828016</v>
      </c>
      <c r="K253" s="15">
        <v>4528482</v>
      </c>
      <c r="L253" s="8">
        <v>18546169</v>
      </c>
    </row>
    <row r="254" spans="1:12" x14ac:dyDescent="0.25">
      <c r="A254" s="25" t="s">
        <v>201</v>
      </c>
      <c r="B254" s="14">
        <v>-557897</v>
      </c>
      <c r="C254" s="6">
        <v>0</v>
      </c>
      <c r="D254" s="6">
        <v>888149</v>
      </c>
      <c r="E254" s="6">
        <v>414348</v>
      </c>
      <c r="F254" s="6">
        <v>0</v>
      </c>
      <c r="G254" s="6">
        <v>167960</v>
      </c>
      <c r="H254" s="15">
        <v>912560</v>
      </c>
      <c r="I254" s="14">
        <v>9718380</v>
      </c>
      <c r="J254" s="6">
        <v>4637396</v>
      </c>
      <c r="K254" s="15">
        <v>5080984</v>
      </c>
      <c r="L254" s="8">
        <v>18744007</v>
      </c>
    </row>
    <row r="255" spans="1:12" x14ac:dyDescent="0.25">
      <c r="A255" s="25" t="s">
        <v>202</v>
      </c>
      <c r="B255" s="14">
        <v>-243160</v>
      </c>
      <c r="C255" s="6">
        <v>0</v>
      </c>
      <c r="D255" s="6">
        <v>937791</v>
      </c>
      <c r="E255" s="6">
        <v>437244</v>
      </c>
      <c r="F255" s="6">
        <v>0</v>
      </c>
      <c r="G255" s="6">
        <v>150084</v>
      </c>
      <c r="H255" s="15">
        <v>1281959</v>
      </c>
      <c r="I255" s="14">
        <v>13002048</v>
      </c>
      <c r="J255" s="6">
        <v>4874024</v>
      </c>
      <c r="K255" s="15">
        <v>8128024</v>
      </c>
      <c r="L255" s="8">
        <v>21860044</v>
      </c>
    </row>
    <row r="256" spans="1:12" x14ac:dyDescent="0.25">
      <c r="A256" s="22" t="s">
        <v>157</v>
      </c>
      <c r="B256" s="12">
        <f t="shared" ref="B256:H256" si="37">SUM(B252:B255)</f>
        <v>-1811075</v>
      </c>
      <c r="C256" s="5">
        <f t="shared" si="37"/>
        <v>0</v>
      </c>
      <c r="D256" s="5">
        <f t="shared" si="37"/>
        <v>3540511</v>
      </c>
      <c r="E256" s="5">
        <f t="shared" si="37"/>
        <v>1665202</v>
      </c>
      <c r="F256" s="5">
        <f t="shared" si="37"/>
        <v>0</v>
      </c>
      <c r="G256" s="5">
        <f t="shared" si="37"/>
        <v>588014</v>
      </c>
      <c r="H256" s="13">
        <f t="shared" si="37"/>
        <v>3982652</v>
      </c>
      <c r="I256" s="12">
        <f>SUM(I252:I255)</f>
        <v>39916281</v>
      </c>
      <c r="J256" s="5">
        <f>SUM(J252:J255)</f>
        <v>17185319</v>
      </c>
      <c r="K256" s="13">
        <f>SUM(K252:K255)</f>
        <v>22730962</v>
      </c>
      <c r="L256" s="7">
        <f>SUM(L252:L255)</f>
        <v>78430744</v>
      </c>
    </row>
    <row r="257" spans="1:12" x14ac:dyDescent="0.25">
      <c r="A257" s="24"/>
      <c r="B257" s="33"/>
      <c r="C257" s="34"/>
      <c r="D257" s="34"/>
      <c r="E257" s="34"/>
      <c r="F257" s="34"/>
      <c r="G257" s="34"/>
      <c r="H257" s="35"/>
      <c r="I257" s="33"/>
      <c r="J257" s="34"/>
      <c r="K257" s="35"/>
      <c r="L257" s="36"/>
    </row>
    <row r="258" spans="1:12" x14ac:dyDescent="0.25">
      <c r="A258" s="22" t="s">
        <v>193</v>
      </c>
      <c r="B258" s="33"/>
      <c r="C258" s="34"/>
      <c r="D258" s="34"/>
      <c r="E258" s="34"/>
      <c r="F258" s="34"/>
      <c r="G258" s="34"/>
      <c r="H258" s="35"/>
      <c r="I258" s="33"/>
      <c r="J258" s="34"/>
      <c r="K258" s="35"/>
      <c r="L258" s="36"/>
    </row>
    <row r="259" spans="1:12" x14ac:dyDescent="0.25">
      <c r="A259" s="25" t="s">
        <v>199</v>
      </c>
      <c r="B259" s="14">
        <v>5360629</v>
      </c>
      <c r="C259" s="6">
        <v>0</v>
      </c>
      <c r="D259" s="6">
        <v>250048</v>
      </c>
      <c r="E259" s="6">
        <v>266122</v>
      </c>
      <c r="F259" s="6">
        <v>0</v>
      </c>
      <c r="G259" s="6">
        <v>458908</v>
      </c>
      <c r="H259" s="15">
        <v>6335707</v>
      </c>
      <c r="I259" s="14">
        <v>6313468</v>
      </c>
      <c r="J259" s="6">
        <v>3622934</v>
      </c>
      <c r="K259" s="15">
        <v>2690534</v>
      </c>
      <c r="L259" s="8">
        <v>20093327</v>
      </c>
    </row>
    <row r="260" spans="1:12" x14ac:dyDescent="0.25">
      <c r="A260" s="25" t="s">
        <v>200</v>
      </c>
      <c r="B260" s="14">
        <v>5383492</v>
      </c>
      <c r="C260" s="6">
        <v>0</v>
      </c>
      <c r="D260" s="6">
        <v>250048</v>
      </c>
      <c r="E260" s="6">
        <v>330697</v>
      </c>
      <c r="F260" s="6">
        <v>0</v>
      </c>
      <c r="G260" s="6">
        <v>546421</v>
      </c>
      <c r="H260" s="15">
        <v>6510658</v>
      </c>
      <c r="I260" s="14">
        <v>5789451</v>
      </c>
      <c r="J260" s="6">
        <v>2322934</v>
      </c>
      <c r="K260" s="15">
        <v>3466517</v>
      </c>
      <c r="L260" s="8">
        <v>21108720</v>
      </c>
    </row>
    <row r="261" spans="1:12" x14ac:dyDescent="0.25">
      <c r="A261" s="25" t="s">
        <v>201</v>
      </c>
      <c r="B261" s="14">
        <v>3764838</v>
      </c>
      <c r="C261" s="6">
        <v>0</v>
      </c>
      <c r="D261" s="6">
        <v>227551</v>
      </c>
      <c r="E261" s="6">
        <v>334336</v>
      </c>
      <c r="F261" s="6">
        <v>0</v>
      </c>
      <c r="G261" s="6">
        <v>985689</v>
      </c>
      <c r="H261" s="15">
        <v>5312414</v>
      </c>
      <c r="I261" s="14">
        <v>5363988</v>
      </c>
      <c r="J261" s="6">
        <v>2760934</v>
      </c>
      <c r="K261" s="15">
        <v>2603054</v>
      </c>
      <c r="L261" s="8">
        <v>18517384</v>
      </c>
    </row>
    <row r="262" spans="1:12" x14ac:dyDescent="0.25">
      <c r="A262" s="25" t="s">
        <v>202</v>
      </c>
      <c r="B262" s="14">
        <v>3496410</v>
      </c>
      <c r="C262" s="6">
        <v>0</v>
      </c>
      <c r="D262" s="6">
        <v>227551</v>
      </c>
      <c r="E262" s="6">
        <v>334789</v>
      </c>
      <c r="F262" s="6">
        <v>0</v>
      </c>
      <c r="G262" s="6">
        <v>875722</v>
      </c>
      <c r="H262" s="15">
        <v>4934472</v>
      </c>
      <c r="I262" s="14">
        <v>5671009</v>
      </c>
      <c r="J262" s="6">
        <v>2715934</v>
      </c>
      <c r="K262" s="15">
        <v>2955075</v>
      </c>
      <c r="L262" s="8">
        <v>18421216</v>
      </c>
    </row>
    <row r="263" spans="1:12" x14ac:dyDescent="0.25">
      <c r="A263" s="22" t="s">
        <v>157</v>
      </c>
      <c r="B263" s="12">
        <f t="shared" ref="B263:H263" si="38">SUM(B259:B262)</f>
        <v>18005369</v>
      </c>
      <c r="C263" s="5">
        <f t="shared" si="38"/>
        <v>0</v>
      </c>
      <c r="D263" s="5">
        <f t="shared" si="38"/>
        <v>955198</v>
      </c>
      <c r="E263" s="5">
        <f t="shared" si="38"/>
        <v>1265944</v>
      </c>
      <c r="F263" s="5">
        <f t="shared" si="38"/>
        <v>0</v>
      </c>
      <c r="G263" s="5">
        <f t="shared" si="38"/>
        <v>2866740</v>
      </c>
      <c r="H263" s="13">
        <f t="shared" si="38"/>
        <v>23093251</v>
      </c>
      <c r="I263" s="12">
        <f>SUM(I259:I262)</f>
        <v>23137916</v>
      </c>
      <c r="J263" s="5">
        <f>SUM(J259:J262)</f>
        <v>11422736</v>
      </c>
      <c r="K263" s="13">
        <f>SUM(K259:K262)</f>
        <v>11715180</v>
      </c>
      <c r="L263" s="7">
        <f>SUM(L259:L262)</f>
        <v>78140647</v>
      </c>
    </row>
    <row r="264" spans="1:12" x14ac:dyDescent="0.25">
      <c r="A264" s="24"/>
      <c r="B264" s="33"/>
      <c r="C264" s="34"/>
      <c r="D264" s="34"/>
      <c r="E264" s="34"/>
      <c r="F264" s="34"/>
      <c r="G264" s="34"/>
      <c r="H264" s="35"/>
      <c r="I264" s="33"/>
      <c r="J264" s="34"/>
      <c r="K264" s="35"/>
      <c r="L264" s="36"/>
    </row>
    <row r="265" spans="1:12" x14ac:dyDescent="0.25">
      <c r="A265" s="22" t="s">
        <v>194</v>
      </c>
      <c r="B265" s="33"/>
      <c r="C265" s="34"/>
      <c r="D265" s="34"/>
      <c r="E265" s="34"/>
      <c r="F265" s="34"/>
      <c r="G265" s="34"/>
      <c r="H265" s="35"/>
      <c r="I265" s="33"/>
      <c r="J265" s="34"/>
      <c r="K265" s="35"/>
      <c r="L265" s="36"/>
    </row>
    <row r="266" spans="1:12" x14ac:dyDescent="0.25">
      <c r="A266" s="25" t="s">
        <v>199</v>
      </c>
      <c r="B266" s="14">
        <v>10160</v>
      </c>
      <c r="C266" s="6">
        <v>0</v>
      </c>
      <c r="D266" s="6">
        <v>1811293</v>
      </c>
      <c r="E266" s="6">
        <v>921050</v>
      </c>
      <c r="F266" s="6">
        <v>-3986</v>
      </c>
      <c r="G266" s="6">
        <v>126572</v>
      </c>
      <c r="H266" s="15">
        <v>2865089</v>
      </c>
      <c r="I266" s="14">
        <v>31271375</v>
      </c>
      <c r="J266" s="6">
        <v>17443172</v>
      </c>
      <c r="K266" s="15">
        <v>13828203</v>
      </c>
      <c r="L266" s="8">
        <v>82393854</v>
      </c>
    </row>
    <row r="267" spans="1:12" x14ac:dyDescent="0.25">
      <c r="A267" s="25" t="s">
        <v>200</v>
      </c>
      <c r="B267" s="14">
        <v>19226</v>
      </c>
      <c r="C267" s="6">
        <v>0</v>
      </c>
      <c r="D267" s="6">
        <v>1835176</v>
      </c>
      <c r="E267" s="6">
        <v>905595</v>
      </c>
      <c r="F267" s="6">
        <v>-3986</v>
      </c>
      <c r="G267" s="6">
        <v>-70403</v>
      </c>
      <c r="H267" s="15">
        <v>2685608</v>
      </c>
      <c r="I267" s="14">
        <v>30939037</v>
      </c>
      <c r="J267" s="6">
        <v>18504195</v>
      </c>
      <c r="K267" s="15">
        <v>12434842</v>
      </c>
      <c r="L267" s="8">
        <v>80332317</v>
      </c>
    </row>
    <row r="268" spans="1:12" x14ac:dyDescent="0.25">
      <c r="A268" s="25" t="s">
        <v>201</v>
      </c>
      <c r="B268" s="14">
        <v>14782</v>
      </c>
      <c r="C268" s="6">
        <v>0</v>
      </c>
      <c r="D268" s="6">
        <v>1836030</v>
      </c>
      <c r="E268" s="6">
        <v>799544</v>
      </c>
      <c r="F268" s="6">
        <v>60871</v>
      </c>
      <c r="G268" s="6">
        <v>130810</v>
      </c>
      <c r="H268" s="15">
        <v>2842037</v>
      </c>
      <c r="I268" s="14">
        <v>32765019</v>
      </c>
      <c r="J268" s="6">
        <v>19444725</v>
      </c>
      <c r="K268" s="15">
        <v>13320294</v>
      </c>
      <c r="L268" s="8">
        <v>91688024</v>
      </c>
    </row>
    <row r="269" spans="1:12" x14ac:dyDescent="0.25">
      <c r="A269" s="25" t="s">
        <v>202</v>
      </c>
      <c r="B269" s="14">
        <v>48259</v>
      </c>
      <c r="C269" s="6">
        <v>0</v>
      </c>
      <c r="D269" s="6">
        <v>1760466</v>
      </c>
      <c r="E269" s="6">
        <v>884455</v>
      </c>
      <c r="F269" s="6">
        <v>42299</v>
      </c>
      <c r="G269" s="6">
        <v>3676878</v>
      </c>
      <c r="H269" s="15">
        <v>6412357</v>
      </c>
      <c r="I269" s="14">
        <v>32729417</v>
      </c>
      <c r="J269" s="6">
        <v>19305599</v>
      </c>
      <c r="K269" s="15">
        <v>13423818</v>
      </c>
      <c r="L269" s="8">
        <v>94673585</v>
      </c>
    </row>
    <row r="270" spans="1:12" x14ac:dyDescent="0.25">
      <c r="A270" s="22" t="s">
        <v>157</v>
      </c>
      <c r="B270" s="12">
        <f t="shared" ref="B270:H270" si="39">SUM(B266:B269)</f>
        <v>92427</v>
      </c>
      <c r="C270" s="5">
        <f t="shared" si="39"/>
        <v>0</v>
      </c>
      <c r="D270" s="5">
        <f t="shared" si="39"/>
        <v>7242965</v>
      </c>
      <c r="E270" s="5">
        <f t="shared" si="39"/>
        <v>3510644</v>
      </c>
      <c r="F270" s="5">
        <f t="shared" si="39"/>
        <v>95198</v>
      </c>
      <c r="G270" s="5">
        <f t="shared" si="39"/>
        <v>3863857</v>
      </c>
      <c r="H270" s="13">
        <f t="shared" si="39"/>
        <v>14805091</v>
      </c>
      <c r="I270" s="12">
        <f>SUM(I266:I269)</f>
        <v>127704848</v>
      </c>
      <c r="J270" s="5">
        <f>SUM(J266:J269)</f>
        <v>74697691</v>
      </c>
      <c r="K270" s="13">
        <f>SUM(K266:K269)</f>
        <v>53007157</v>
      </c>
      <c r="L270" s="7">
        <f>SUM(L266:L269)</f>
        <v>349087780</v>
      </c>
    </row>
    <row r="271" spans="1:12" x14ac:dyDescent="0.25">
      <c r="A271" s="24"/>
      <c r="B271" s="33"/>
      <c r="C271" s="34"/>
      <c r="D271" s="34"/>
      <c r="E271" s="34"/>
      <c r="F271" s="34"/>
      <c r="G271" s="34"/>
      <c r="H271" s="35"/>
      <c r="I271" s="33"/>
      <c r="J271" s="34"/>
      <c r="K271" s="35"/>
      <c r="L271" s="36"/>
    </row>
    <row r="272" spans="1:12" x14ac:dyDescent="0.25">
      <c r="A272" s="22" t="s">
        <v>195</v>
      </c>
      <c r="B272" s="33"/>
      <c r="C272" s="34"/>
      <c r="D272" s="34"/>
      <c r="E272" s="34"/>
      <c r="F272" s="34"/>
      <c r="G272" s="34"/>
      <c r="H272" s="35"/>
      <c r="I272" s="33"/>
      <c r="J272" s="34"/>
      <c r="K272" s="35"/>
      <c r="L272" s="36"/>
    </row>
    <row r="273" spans="1:12" x14ac:dyDescent="0.25">
      <c r="A273" s="25" t="s">
        <v>199</v>
      </c>
      <c r="B273" s="14">
        <v>5467647</v>
      </c>
      <c r="C273" s="6">
        <v>0</v>
      </c>
      <c r="D273" s="6">
        <v>297008</v>
      </c>
      <c r="E273" s="6">
        <v>243922</v>
      </c>
      <c r="F273" s="6">
        <v>0</v>
      </c>
      <c r="G273" s="6">
        <v>932647</v>
      </c>
      <c r="H273" s="15">
        <v>6941224</v>
      </c>
      <c r="I273" s="14">
        <v>3138978</v>
      </c>
      <c r="J273" s="6">
        <v>2069535</v>
      </c>
      <c r="K273" s="15">
        <v>1069443</v>
      </c>
      <c r="L273" s="8">
        <v>18187383</v>
      </c>
    </row>
    <row r="274" spans="1:12" x14ac:dyDescent="0.25">
      <c r="A274" s="25" t="s">
        <v>200</v>
      </c>
      <c r="B274" s="14">
        <v>6654023</v>
      </c>
      <c r="C274" s="6">
        <v>0</v>
      </c>
      <c r="D274" s="6">
        <v>327453</v>
      </c>
      <c r="E274" s="6">
        <v>151141</v>
      </c>
      <c r="F274" s="6">
        <v>0</v>
      </c>
      <c r="G274" s="6">
        <v>217547</v>
      </c>
      <c r="H274" s="15">
        <v>7350164</v>
      </c>
      <c r="I274" s="14">
        <v>3231013</v>
      </c>
      <c r="J274" s="6">
        <v>198155</v>
      </c>
      <c r="K274" s="15">
        <v>3032858</v>
      </c>
      <c r="L274" s="8">
        <v>20562800</v>
      </c>
    </row>
    <row r="275" spans="1:12" x14ac:dyDescent="0.25">
      <c r="A275" s="25" t="s">
        <v>201</v>
      </c>
      <c r="B275" s="14">
        <v>4688432</v>
      </c>
      <c r="C275" s="6">
        <v>0</v>
      </c>
      <c r="D275" s="6">
        <v>193384</v>
      </c>
      <c r="E275" s="6">
        <v>153931</v>
      </c>
      <c r="F275" s="6">
        <v>0</v>
      </c>
      <c r="G275" s="6">
        <v>548226</v>
      </c>
      <c r="H275" s="15">
        <v>5583973</v>
      </c>
      <c r="I275" s="14">
        <v>3157801</v>
      </c>
      <c r="J275" s="6">
        <v>635033</v>
      </c>
      <c r="K275" s="15">
        <v>2522768</v>
      </c>
      <c r="L275" s="8">
        <v>17746837</v>
      </c>
    </row>
    <row r="276" spans="1:12" x14ac:dyDescent="0.25">
      <c r="A276" s="25" t="s">
        <v>202</v>
      </c>
      <c r="B276" s="14">
        <v>3962997</v>
      </c>
      <c r="C276" s="6">
        <v>0</v>
      </c>
      <c r="D276" s="6">
        <v>212048</v>
      </c>
      <c r="E276" s="6">
        <v>389354</v>
      </c>
      <c r="F276" s="6">
        <v>0</v>
      </c>
      <c r="G276" s="6">
        <v>1361211</v>
      </c>
      <c r="H276" s="15">
        <v>5925610</v>
      </c>
      <c r="I276" s="14">
        <v>2382733</v>
      </c>
      <c r="J276" s="6">
        <v>603375</v>
      </c>
      <c r="K276" s="15">
        <v>1779358</v>
      </c>
      <c r="L276" s="8">
        <v>17489004</v>
      </c>
    </row>
    <row r="277" spans="1:12" x14ac:dyDescent="0.25">
      <c r="A277" s="22" t="s">
        <v>157</v>
      </c>
      <c r="B277" s="12">
        <f t="shared" ref="B277:H277" si="40">SUM(B273:B276)</f>
        <v>20773099</v>
      </c>
      <c r="C277" s="5">
        <f t="shared" si="40"/>
        <v>0</v>
      </c>
      <c r="D277" s="5">
        <f t="shared" si="40"/>
        <v>1029893</v>
      </c>
      <c r="E277" s="5">
        <f t="shared" si="40"/>
        <v>938348</v>
      </c>
      <c r="F277" s="5">
        <f t="shared" si="40"/>
        <v>0</v>
      </c>
      <c r="G277" s="5">
        <f t="shared" si="40"/>
        <v>3059631</v>
      </c>
      <c r="H277" s="13">
        <f t="shared" si="40"/>
        <v>25800971</v>
      </c>
      <c r="I277" s="12">
        <f>SUM(I273:I276)</f>
        <v>11910525</v>
      </c>
      <c r="J277" s="5">
        <f>SUM(J273:J276)</f>
        <v>3506098</v>
      </c>
      <c r="K277" s="13">
        <f>SUM(K273:K276)</f>
        <v>8404427</v>
      </c>
      <c r="L277" s="7">
        <f>SUM(L273:L276)</f>
        <v>73986024</v>
      </c>
    </row>
    <row r="278" spans="1:12" x14ac:dyDescent="0.25">
      <c r="A278" s="24"/>
      <c r="B278" s="33"/>
      <c r="C278" s="34"/>
      <c r="D278" s="34"/>
      <c r="E278" s="34"/>
      <c r="F278" s="34"/>
      <c r="G278" s="34"/>
      <c r="H278" s="35"/>
      <c r="I278" s="33"/>
      <c r="J278" s="34"/>
      <c r="K278" s="35"/>
      <c r="L278" s="36"/>
    </row>
    <row r="279" spans="1:12" x14ac:dyDescent="0.25">
      <c r="A279" s="22" t="s">
        <v>196</v>
      </c>
      <c r="B279" s="33"/>
      <c r="C279" s="34"/>
      <c r="D279" s="34"/>
      <c r="E279" s="34"/>
      <c r="F279" s="34"/>
      <c r="G279" s="34"/>
      <c r="H279" s="35"/>
      <c r="I279" s="33"/>
      <c r="J279" s="34"/>
      <c r="K279" s="35"/>
      <c r="L279" s="36"/>
    </row>
    <row r="280" spans="1:12" x14ac:dyDescent="0.25">
      <c r="A280" s="25" t="s">
        <v>199</v>
      </c>
      <c r="B280" s="14">
        <v>3470917.14</v>
      </c>
      <c r="C280" s="6">
        <v>0</v>
      </c>
      <c r="D280" s="6">
        <v>195240.21</v>
      </c>
      <c r="E280" s="6">
        <v>255021.45</v>
      </c>
      <c r="F280" s="6">
        <v>0</v>
      </c>
      <c r="G280" s="6">
        <v>0</v>
      </c>
      <c r="H280" s="15">
        <v>3921178.8</v>
      </c>
      <c r="I280" s="14">
        <v>3760523.66</v>
      </c>
      <c r="J280" s="6">
        <v>1517705.18</v>
      </c>
      <c r="K280" s="15">
        <v>2242818.48</v>
      </c>
      <c r="L280" s="8">
        <v>10044445.949999999</v>
      </c>
    </row>
    <row r="281" spans="1:12" x14ac:dyDescent="0.25">
      <c r="A281" s="25" t="s">
        <v>200</v>
      </c>
      <c r="B281" s="14">
        <v>3513350.06</v>
      </c>
      <c r="C281" s="6">
        <v>0</v>
      </c>
      <c r="D281" s="6">
        <v>200451.89</v>
      </c>
      <c r="E281" s="6">
        <v>303278.23</v>
      </c>
      <c r="F281" s="6">
        <v>0</v>
      </c>
      <c r="G281" s="6">
        <v>0</v>
      </c>
      <c r="H281" s="15">
        <v>4017080.18</v>
      </c>
      <c r="I281" s="14">
        <v>3684735.71</v>
      </c>
      <c r="J281" s="6">
        <v>1497764.25</v>
      </c>
      <c r="K281" s="15">
        <v>2186971.46</v>
      </c>
      <c r="L281" s="8">
        <v>10082155.75</v>
      </c>
    </row>
    <row r="282" spans="1:12" x14ac:dyDescent="0.25">
      <c r="A282" s="25" t="s">
        <v>201</v>
      </c>
      <c r="B282" s="14">
        <v>4097985.48</v>
      </c>
      <c r="C282" s="6">
        <v>0</v>
      </c>
      <c r="D282" s="6">
        <v>195533.07</v>
      </c>
      <c r="E282" s="6">
        <v>312663.75</v>
      </c>
      <c r="F282" s="6">
        <v>0</v>
      </c>
      <c r="G282" s="6">
        <v>0</v>
      </c>
      <c r="H282" s="15">
        <v>4606182.3</v>
      </c>
      <c r="I282" s="14">
        <v>4159561.46</v>
      </c>
      <c r="J282" s="6">
        <v>1839721.85</v>
      </c>
      <c r="K282" s="15">
        <v>2319839.61</v>
      </c>
      <c r="L282" s="8">
        <v>10712843.199999999</v>
      </c>
    </row>
    <row r="283" spans="1:12" x14ac:dyDescent="0.25">
      <c r="A283" s="25" t="s">
        <v>202</v>
      </c>
      <c r="B283" s="14">
        <v>5548914.2000000002</v>
      </c>
      <c r="C283" s="6">
        <v>0</v>
      </c>
      <c r="D283" s="6">
        <v>195530.26</v>
      </c>
      <c r="E283" s="6">
        <v>259224.68</v>
      </c>
      <c r="F283" s="6">
        <v>0</v>
      </c>
      <c r="G283" s="6">
        <v>0</v>
      </c>
      <c r="H283" s="15">
        <v>6003669.1399999997</v>
      </c>
      <c r="I283" s="14">
        <v>4301886.16</v>
      </c>
      <c r="J283" s="6">
        <v>1682418.79</v>
      </c>
      <c r="K283" s="15">
        <v>2619467.37</v>
      </c>
      <c r="L283" s="8">
        <v>12338237.4</v>
      </c>
    </row>
    <row r="284" spans="1:12" x14ac:dyDescent="0.25">
      <c r="A284" s="22" t="s">
        <v>157</v>
      </c>
      <c r="B284" s="12">
        <f t="shared" ref="B284:H284" si="41">SUM(B280:B283)</f>
        <v>16631166.879999999</v>
      </c>
      <c r="C284" s="5">
        <f t="shared" si="41"/>
        <v>0</v>
      </c>
      <c r="D284" s="5">
        <f t="shared" si="41"/>
        <v>786755.42999999993</v>
      </c>
      <c r="E284" s="5">
        <f t="shared" si="41"/>
        <v>1130188.1099999999</v>
      </c>
      <c r="F284" s="5">
        <f t="shared" si="41"/>
        <v>0</v>
      </c>
      <c r="G284" s="5">
        <f t="shared" si="41"/>
        <v>0</v>
      </c>
      <c r="H284" s="13">
        <f t="shared" si="41"/>
        <v>18548110.420000002</v>
      </c>
      <c r="I284" s="12">
        <f>SUM(I280:I283)</f>
        <v>15906706.99</v>
      </c>
      <c r="J284" s="5">
        <f>SUM(J280:J283)</f>
        <v>6537610.0699999994</v>
      </c>
      <c r="K284" s="13">
        <f>SUM(K280:K283)</f>
        <v>9369096.9199999981</v>
      </c>
      <c r="L284" s="7">
        <f>SUM(L280:L283)</f>
        <v>43177682.299999997</v>
      </c>
    </row>
    <row r="285" spans="1:12" x14ac:dyDescent="0.25">
      <c r="A285" s="24"/>
      <c r="B285" s="33"/>
      <c r="C285" s="34"/>
      <c r="D285" s="34"/>
      <c r="E285" s="34"/>
      <c r="F285" s="34"/>
      <c r="G285" s="34"/>
      <c r="H285" s="35"/>
      <c r="I285" s="33"/>
      <c r="J285" s="34"/>
      <c r="K285" s="35"/>
      <c r="L285" s="36"/>
    </row>
    <row r="286" spans="1:12" x14ac:dyDescent="0.25">
      <c r="A286" s="22" t="s">
        <v>197</v>
      </c>
      <c r="B286" s="33"/>
      <c r="C286" s="34"/>
      <c r="D286" s="34"/>
      <c r="E286" s="34"/>
      <c r="F286" s="34"/>
      <c r="G286" s="34"/>
      <c r="H286" s="35"/>
      <c r="I286" s="33"/>
      <c r="J286" s="34"/>
      <c r="K286" s="35"/>
      <c r="L286" s="36"/>
    </row>
    <row r="287" spans="1:12" x14ac:dyDescent="0.25">
      <c r="A287" s="25" t="s">
        <v>199</v>
      </c>
      <c r="B287" s="14">
        <v>26876846</v>
      </c>
      <c r="C287" s="6">
        <v>0</v>
      </c>
      <c r="D287" s="6">
        <v>1593750</v>
      </c>
      <c r="E287" s="6">
        <v>118910</v>
      </c>
      <c r="F287" s="6">
        <v>0</v>
      </c>
      <c r="G287" s="6">
        <v>167067</v>
      </c>
      <c r="H287" s="15">
        <v>28756573</v>
      </c>
      <c r="I287" s="14">
        <v>24939524</v>
      </c>
      <c r="J287" s="6">
        <v>17433544</v>
      </c>
      <c r="K287" s="15">
        <v>7505980</v>
      </c>
      <c r="L287" s="8">
        <v>47754425</v>
      </c>
    </row>
    <row r="288" spans="1:12" x14ac:dyDescent="0.25">
      <c r="A288" s="25" t="s">
        <v>200</v>
      </c>
      <c r="B288" s="14">
        <v>29784216</v>
      </c>
      <c r="C288" s="6">
        <v>0</v>
      </c>
      <c r="D288" s="6">
        <v>1738231</v>
      </c>
      <c r="E288" s="6">
        <v>34561</v>
      </c>
      <c r="F288" s="6">
        <v>0</v>
      </c>
      <c r="G288" s="6">
        <v>931138</v>
      </c>
      <c r="H288" s="15">
        <v>32488146</v>
      </c>
      <c r="I288" s="14">
        <v>25104667</v>
      </c>
      <c r="J288" s="6">
        <v>19990174</v>
      </c>
      <c r="K288" s="15">
        <v>5114493</v>
      </c>
      <c r="L288" s="8">
        <v>48850537</v>
      </c>
    </row>
    <row r="289" spans="1:12" x14ac:dyDescent="0.25">
      <c r="A289" s="25" t="s">
        <v>201</v>
      </c>
      <c r="B289" s="14">
        <v>31803732</v>
      </c>
      <c r="C289" s="6">
        <v>0</v>
      </c>
      <c r="D289" s="6">
        <v>1749286</v>
      </c>
      <c r="E289" s="6">
        <v>-108608</v>
      </c>
      <c r="F289" s="6">
        <v>0</v>
      </c>
      <c r="G289" s="6">
        <v>716366</v>
      </c>
      <c r="H289" s="15">
        <v>34160776</v>
      </c>
      <c r="I289" s="14">
        <v>25776654</v>
      </c>
      <c r="J289" s="6">
        <v>21024065</v>
      </c>
      <c r="K289" s="15">
        <v>4752589</v>
      </c>
      <c r="L289" s="8">
        <v>50174167</v>
      </c>
    </row>
    <row r="290" spans="1:12" x14ac:dyDescent="0.25">
      <c r="A290" s="25" t="s">
        <v>202</v>
      </c>
      <c r="B290" s="14">
        <v>35953327</v>
      </c>
      <c r="C290" s="6">
        <v>0</v>
      </c>
      <c r="D290" s="6">
        <v>1353203</v>
      </c>
      <c r="E290" s="6">
        <v>-260752</v>
      </c>
      <c r="F290" s="6">
        <v>0</v>
      </c>
      <c r="G290" s="6">
        <v>601784</v>
      </c>
      <c r="H290" s="15">
        <v>37647562</v>
      </c>
      <c r="I290" s="14">
        <v>21265979</v>
      </c>
      <c r="J290" s="6">
        <v>17647812</v>
      </c>
      <c r="K290" s="15">
        <v>3618167</v>
      </c>
      <c r="L290" s="8">
        <v>51650727</v>
      </c>
    </row>
    <row r="291" spans="1:12" ht="15.75" thickBot="1" x14ac:dyDescent="0.3">
      <c r="A291" s="26" t="s">
        <v>157</v>
      </c>
      <c r="B291" s="16">
        <f t="shared" ref="B291:H291" si="42">SUM(B287:B290)</f>
        <v>124418121</v>
      </c>
      <c r="C291" s="21">
        <f t="shared" si="42"/>
        <v>0</v>
      </c>
      <c r="D291" s="21">
        <f t="shared" si="42"/>
        <v>6434470</v>
      </c>
      <c r="E291" s="21">
        <f t="shared" si="42"/>
        <v>-215889</v>
      </c>
      <c r="F291" s="21">
        <f t="shared" si="42"/>
        <v>0</v>
      </c>
      <c r="G291" s="21">
        <f t="shared" si="42"/>
        <v>2416355</v>
      </c>
      <c r="H291" s="17">
        <f t="shared" si="42"/>
        <v>133053057</v>
      </c>
      <c r="I291" s="16">
        <f>SUM(I287:I290)</f>
        <v>97086824</v>
      </c>
      <c r="J291" s="21">
        <f>SUM(J287:J290)</f>
        <v>76095595</v>
      </c>
      <c r="K291" s="17">
        <f>SUM(K287:K290)</f>
        <v>20991229</v>
      </c>
      <c r="L291" s="9">
        <f>SUM(L287:L290)</f>
        <v>198429856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B13:H13"/>
    <mergeCell ref="I13:K13"/>
    <mergeCell ref="A13:A14"/>
    <mergeCell ref="L13:L14"/>
  </mergeCells>
  <phoneticPr fontId="17" type="noConversion"/>
  <conditionalFormatting sqref="B1:L1048576">
    <cfRule type="cellIs" dxfId="7" priority="1" operator="equal">
      <formula>"Delinquent"</formula>
    </cfRule>
    <cfRule type="cellIs" dxfId="6" priority="2" operator="lessThan">
      <formula>0</formula>
    </cfRule>
  </conditionalFormatting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6:R291"/>
  <sheetViews>
    <sheetView showGridLines="0" workbookViewId="0"/>
  </sheetViews>
  <sheetFormatPr defaultRowHeight="15" x14ac:dyDescent="0.25"/>
  <cols>
    <col min="1" max="1" width="40.5703125" style="1" bestFit="1" customWidth="1"/>
    <col min="2" max="8" width="19.140625" style="45" customWidth="1"/>
    <col min="9" max="9" width="20.28515625" style="45" bestFit="1" customWidth="1"/>
    <col min="10" max="11" width="19.140625" style="45" customWidth="1"/>
    <col min="12" max="12" width="20.28515625" style="45" bestFit="1" customWidth="1"/>
    <col min="13" max="17" width="19.140625" style="45" customWidth="1"/>
    <col min="18" max="18" width="20.28515625" style="45" bestFit="1" customWidth="1"/>
    <col min="19" max="16384" width="9.140625" style="1"/>
  </cols>
  <sheetData>
    <row r="6" spans="1:18" ht="18" x14ac:dyDescent="0.25">
      <c r="A6" s="2" t="str">
        <f>Contents!A7</f>
        <v>Nevada Healthcare Quarterly Reports</v>
      </c>
    </row>
    <row r="7" spans="1:18" ht="18.75" x14ac:dyDescent="0.3">
      <c r="A7" s="42" t="str">
        <f>Contents!A8</f>
        <v>Acute Hospitals Financial Reports: First Quarter 2023 - Fourth Quarter 2023</v>
      </c>
      <c r="B7" s="48"/>
      <c r="C7" s="46"/>
      <c r="D7" s="46"/>
      <c r="E7" s="46"/>
      <c r="F7" s="46"/>
      <c r="G7" s="46"/>
    </row>
    <row r="8" spans="1:18" ht="18.75" x14ac:dyDescent="0.3">
      <c r="A8" s="43" t="s">
        <v>150</v>
      </c>
      <c r="B8" s="48"/>
      <c r="C8" s="46"/>
      <c r="D8" s="46"/>
      <c r="E8" s="46"/>
      <c r="F8" s="46"/>
      <c r="G8" s="46"/>
    </row>
    <row r="9" spans="1:18" ht="18.75" x14ac:dyDescent="0.3">
      <c r="A9" s="28" t="str">
        <f>Contents!A9</f>
        <v>Produced on August 8, 2024</v>
      </c>
      <c r="B9" s="48"/>
      <c r="C9" s="46"/>
      <c r="D9" s="46"/>
      <c r="E9" s="46"/>
      <c r="F9" s="46"/>
      <c r="G9" s="46"/>
    </row>
    <row r="10" spans="1:18" ht="18.75" x14ac:dyDescent="0.3">
      <c r="A10" s="28" t="str">
        <f>Contents!A10</f>
        <v>Includes data submitted through August 6, 2024</v>
      </c>
      <c r="B10" s="48"/>
      <c r="C10" s="46"/>
      <c r="D10" s="46"/>
      <c r="E10" s="46"/>
      <c r="F10" s="46"/>
      <c r="G10" s="46"/>
    </row>
    <row r="11" spans="1:18" x14ac:dyDescent="0.25">
      <c r="A11" s="3"/>
      <c r="B11" s="46"/>
      <c r="C11" s="46"/>
      <c r="D11" s="46"/>
      <c r="E11" s="46"/>
      <c r="F11" s="46"/>
      <c r="G11" s="46"/>
    </row>
    <row r="12" spans="1:18" ht="15.75" customHeight="1" thickBot="1" x14ac:dyDescent="0.3">
      <c r="A12" s="29" t="s">
        <v>149</v>
      </c>
      <c r="B12" s="46"/>
      <c r="C12" s="46"/>
      <c r="D12" s="46"/>
      <c r="E12" s="46"/>
      <c r="F12" s="46"/>
      <c r="G12" s="46"/>
    </row>
    <row r="13" spans="1:18" s="49" customFormat="1" ht="45.75" customHeight="1" x14ac:dyDescent="0.25">
      <c r="A13" s="55" t="s">
        <v>19</v>
      </c>
      <c r="B13" s="52" t="s">
        <v>108</v>
      </c>
      <c r="C13" s="53"/>
      <c r="D13" s="53"/>
      <c r="E13" s="54"/>
      <c r="F13" s="63" t="s">
        <v>109</v>
      </c>
      <c r="G13" s="64"/>
      <c r="H13" s="57"/>
      <c r="I13" s="63" t="s">
        <v>110</v>
      </c>
      <c r="J13" s="64"/>
      <c r="K13" s="57"/>
      <c r="L13" s="63" t="s">
        <v>111</v>
      </c>
      <c r="M13" s="64"/>
      <c r="N13" s="57"/>
      <c r="O13" s="63" t="s">
        <v>112</v>
      </c>
      <c r="P13" s="64"/>
      <c r="Q13" s="57"/>
      <c r="R13" s="50" t="s">
        <v>127</v>
      </c>
    </row>
    <row r="14" spans="1:18" s="49" customFormat="1" ht="46.5" customHeight="1" thickBot="1" x14ac:dyDescent="0.3">
      <c r="A14" s="65"/>
      <c r="B14" s="10" t="s">
        <v>113</v>
      </c>
      <c r="C14" s="4" t="s">
        <v>114</v>
      </c>
      <c r="D14" s="4" t="s">
        <v>91</v>
      </c>
      <c r="E14" s="11" t="s">
        <v>35</v>
      </c>
      <c r="F14" s="10" t="s">
        <v>115</v>
      </c>
      <c r="G14" s="4" t="s">
        <v>116</v>
      </c>
      <c r="H14" s="11" t="s">
        <v>117</v>
      </c>
      <c r="I14" s="10" t="s">
        <v>118</v>
      </c>
      <c r="J14" s="4" t="s">
        <v>119</v>
      </c>
      <c r="K14" s="11" t="s">
        <v>120</v>
      </c>
      <c r="L14" s="10" t="s">
        <v>121</v>
      </c>
      <c r="M14" s="4" t="s">
        <v>122</v>
      </c>
      <c r="N14" s="11" t="s">
        <v>123</v>
      </c>
      <c r="O14" s="10" t="s">
        <v>124</v>
      </c>
      <c r="P14" s="4" t="s">
        <v>125</v>
      </c>
      <c r="Q14" s="11" t="s">
        <v>126</v>
      </c>
      <c r="R14" s="66"/>
    </row>
    <row r="15" spans="1:18" x14ac:dyDescent="0.25">
      <c r="A15" s="22" t="s">
        <v>158</v>
      </c>
      <c r="B15" s="12">
        <f>SUM(B16:B18)</f>
        <v>1228179153.3199999</v>
      </c>
      <c r="C15" s="5">
        <f t="shared" ref="C15:R15" si="0">SUM(C16:C18)</f>
        <v>1560343883.1500001</v>
      </c>
      <c r="D15" s="5">
        <f t="shared" si="0"/>
        <v>3488831.42</v>
      </c>
      <c r="E15" s="13">
        <f t="shared" si="0"/>
        <v>2792011867.8900003</v>
      </c>
      <c r="F15" s="12">
        <f t="shared" si="0"/>
        <v>427588907.18999994</v>
      </c>
      <c r="G15" s="5">
        <f t="shared" si="0"/>
        <v>279597735.53000003</v>
      </c>
      <c r="H15" s="13">
        <f t="shared" si="0"/>
        <v>147991171.66000003</v>
      </c>
      <c r="I15" s="12">
        <f t="shared" si="0"/>
        <v>12439259327.890001</v>
      </c>
      <c r="J15" s="5">
        <f t="shared" si="0"/>
        <v>5370968973.9200001</v>
      </c>
      <c r="K15" s="13">
        <f t="shared" si="0"/>
        <v>7068290353.9700003</v>
      </c>
      <c r="L15" s="12">
        <f t="shared" si="0"/>
        <v>12177615983.589998</v>
      </c>
      <c r="M15" s="5">
        <f t="shared" si="0"/>
        <v>8479007496.8900013</v>
      </c>
      <c r="N15" s="13">
        <f t="shared" si="0"/>
        <v>3698608486.6999998</v>
      </c>
      <c r="O15" s="12">
        <f t="shared" si="0"/>
        <v>1076678835.5899999</v>
      </c>
      <c r="P15" s="5">
        <f t="shared" si="0"/>
        <v>710423427.95000005</v>
      </c>
      <c r="Q15" s="13">
        <f t="shared" si="0"/>
        <v>366255407.63999999</v>
      </c>
      <c r="R15" s="7">
        <f t="shared" si="0"/>
        <v>14073157287.860001</v>
      </c>
    </row>
    <row r="16" spans="1:18" x14ac:dyDescent="0.25">
      <c r="A16" s="23" t="s">
        <v>146</v>
      </c>
      <c r="B16" s="12">
        <f>B25+B32+B39+B46+B53+B60+B67+B74+B81+B88+B95+B102+B109+B116+B123+B130+B137+B144</f>
        <v>851486150.51999998</v>
      </c>
      <c r="C16" s="5">
        <f t="shared" ref="C16:R16" si="1">C25+C32+C39+C46+C53+C60+C67+C74+C81+C88+C95+C102+C109+C116+C123+C130+C137+C144</f>
        <v>797900658.43000007</v>
      </c>
      <c r="D16" s="5">
        <f t="shared" si="1"/>
        <v>3488831.42</v>
      </c>
      <c r="E16" s="13">
        <f t="shared" si="1"/>
        <v>1652875640.3700001</v>
      </c>
      <c r="F16" s="12">
        <f t="shared" si="1"/>
        <v>267429507.84999996</v>
      </c>
      <c r="G16" s="5">
        <f t="shared" si="1"/>
        <v>195589346.29000002</v>
      </c>
      <c r="H16" s="13">
        <f t="shared" si="1"/>
        <v>71840161.560000002</v>
      </c>
      <c r="I16" s="12">
        <f t="shared" si="1"/>
        <v>6782799195.6900005</v>
      </c>
      <c r="J16" s="5">
        <f t="shared" si="1"/>
        <v>2802394024.9100003</v>
      </c>
      <c r="K16" s="13">
        <f t="shared" si="1"/>
        <v>3980405170.7800007</v>
      </c>
      <c r="L16" s="12">
        <f t="shared" si="1"/>
        <v>8829869993.2099991</v>
      </c>
      <c r="M16" s="5">
        <f t="shared" si="1"/>
        <v>6075635141.9300003</v>
      </c>
      <c r="N16" s="13">
        <f t="shared" si="1"/>
        <v>2754234851.2799997</v>
      </c>
      <c r="O16" s="12">
        <f t="shared" si="1"/>
        <v>962790055.06999993</v>
      </c>
      <c r="P16" s="5">
        <f t="shared" si="1"/>
        <v>660593460.71000004</v>
      </c>
      <c r="Q16" s="13">
        <f t="shared" si="1"/>
        <v>302196594.36000001</v>
      </c>
      <c r="R16" s="7">
        <f t="shared" si="1"/>
        <v>8761552418.3500004</v>
      </c>
    </row>
    <row r="17" spans="1:18" x14ac:dyDescent="0.25">
      <c r="A17" s="23" t="s">
        <v>147</v>
      </c>
      <c r="B17" s="12">
        <f>B151+B158+B165+B172+B179+B186+B193</f>
        <v>334268048.51999998</v>
      </c>
      <c r="C17" s="5">
        <f t="shared" ref="C17:R17" si="2">C151+C158+C165+C172+C179+C186+C193</f>
        <v>604069290.49000001</v>
      </c>
      <c r="D17" s="5">
        <f t="shared" si="2"/>
        <v>0</v>
      </c>
      <c r="E17" s="13">
        <f t="shared" si="2"/>
        <v>938337339.00999999</v>
      </c>
      <c r="F17" s="12">
        <f t="shared" si="2"/>
        <v>132246955.62</v>
      </c>
      <c r="G17" s="5">
        <f t="shared" si="2"/>
        <v>62719543.579999998</v>
      </c>
      <c r="H17" s="13">
        <f t="shared" si="2"/>
        <v>69527412.040000007</v>
      </c>
      <c r="I17" s="12">
        <f t="shared" si="2"/>
        <v>4493973636.3699999</v>
      </c>
      <c r="J17" s="5">
        <f t="shared" si="2"/>
        <v>2000526589.48</v>
      </c>
      <c r="K17" s="13">
        <f t="shared" si="2"/>
        <v>2493447046.8899999</v>
      </c>
      <c r="L17" s="12">
        <f t="shared" si="2"/>
        <v>2613952796.6399999</v>
      </c>
      <c r="M17" s="5">
        <f t="shared" si="2"/>
        <v>1871213685.02</v>
      </c>
      <c r="N17" s="13">
        <f t="shared" si="2"/>
        <v>742739111.62</v>
      </c>
      <c r="O17" s="12">
        <f t="shared" si="2"/>
        <v>101892334.28</v>
      </c>
      <c r="P17" s="5">
        <f t="shared" si="2"/>
        <v>46238017</v>
      </c>
      <c r="Q17" s="13">
        <f t="shared" si="2"/>
        <v>55654317.280000001</v>
      </c>
      <c r="R17" s="7">
        <f t="shared" si="2"/>
        <v>4299705226.8400002</v>
      </c>
    </row>
    <row r="18" spans="1:18" x14ac:dyDescent="0.25">
      <c r="A18" s="23" t="s">
        <v>148</v>
      </c>
      <c r="B18" s="12">
        <f>B200+B207+B214+B221+B228+B235+B242+B249+B256+B263+B270+B277+B284+B291</f>
        <v>42424954.280000001</v>
      </c>
      <c r="C18" s="5">
        <f t="shared" ref="C18:R18" si="3">C200+C207+C214+C221+C228+C235+C242+C249+C256+C263+C270+C277+C284+C291</f>
        <v>158373934.22999999</v>
      </c>
      <c r="D18" s="5">
        <f t="shared" si="3"/>
        <v>0</v>
      </c>
      <c r="E18" s="13">
        <f t="shared" si="3"/>
        <v>200798888.50999999</v>
      </c>
      <c r="F18" s="12">
        <f t="shared" si="3"/>
        <v>27912443.719999999</v>
      </c>
      <c r="G18" s="5">
        <f t="shared" si="3"/>
        <v>21288845.66</v>
      </c>
      <c r="H18" s="13">
        <f t="shared" si="3"/>
        <v>6623598.0599999996</v>
      </c>
      <c r="I18" s="12">
        <f t="shared" si="3"/>
        <v>1162486495.8299999</v>
      </c>
      <c r="J18" s="5">
        <f t="shared" si="3"/>
        <v>568048359.52999997</v>
      </c>
      <c r="K18" s="13">
        <f t="shared" si="3"/>
        <v>594438136.29999995</v>
      </c>
      <c r="L18" s="12">
        <f t="shared" si="3"/>
        <v>733793193.74000001</v>
      </c>
      <c r="M18" s="5">
        <f t="shared" si="3"/>
        <v>532158669.94000006</v>
      </c>
      <c r="N18" s="13">
        <f t="shared" si="3"/>
        <v>201634523.80000001</v>
      </c>
      <c r="O18" s="12">
        <f t="shared" si="3"/>
        <v>11996446.24</v>
      </c>
      <c r="P18" s="5">
        <f t="shared" si="3"/>
        <v>3591950.24</v>
      </c>
      <c r="Q18" s="13">
        <f t="shared" si="3"/>
        <v>8404496</v>
      </c>
      <c r="R18" s="7">
        <f t="shared" si="3"/>
        <v>1011899642.67</v>
      </c>
    </row>
    <row r="19" spans="1:18" x14ac:dyDescent="0.25">
      <c r="A19" s="24"/>
      <c r="B19" s="33"/>
      <c r="C19" s="34"/>
      <c r="D19" s="34"/>
      <c r="E19" s="35"/>
      <c r="F19" s="33"/>
      <c r="G19" s="34"/>
      <c r="H19" s="35"/>
      <c r="I19" s="33"/>
      <c r="J19" s="34"/>
      <c r="K19" s="35"/>
      <c r="L19" s="33"/>
      <c r="M19" s="34"/>
      <c r="N19" s="35"/>
      <c r="O19" s="33"/>
      <c r="P19" s="34"/>
      <c r="Q19" s="35"/>
      <c r="R19" s="36"/>
    </row>
    <row r="20" spans="1:18" x14ac:dyDescent="0.25">
      <c r="A20" s="22" t="s">
        <v>160</v>
      </c>
      <c r="B20" s="33"/>
      <c r="C20" s="34"/>
      <c r="D20" s="34"/>
      <c r="E20" s="35"/>
      <c r="F20" s="33"/>
      <c r="G20" s="34"/>
      <c r="H20" s="35"/>
      <c r="I20" s="33"/>
      <c r="J20" s="34"/>
      <c r="K20" s="35"/>
      <c r="L20" s="33"/>
      <c r="M20" s="34"/>
      <c r="N20" s="35"/>
      <c r="O20" s="33"/>
      <c r="P20" s="34"/>
      <c r="Q20" s="35"/>
      <c r="R20" s="36"/>
    </row>
    <row r="21" spans="1:18" x14ac:dyDescent="0.25">
      <c r="A21" s="25" t="s">
        <v>199</v>
      </c>
      <c r="B21" s="14">
        <v>14750476.9</v>
      </c>
      <c r="C21" s="6">
        <v>13861845.43</v>
      </c>
      <c r="D21" s="6">
        <v>0</v>
      </c>
      <c r="E21" s="13">
        <f>SUM(B21:D21)</f>
        <v>28612322.329999998</v>
      </c>
      <c r="F21" s="14">
        <v>6591024.4400000004</v>
      </c>
      <c r="G21" s="6">
        <v>4525009.74</v>
      </c>
      <c r="H21" s="15">
        <v>2066014.7</v>
      </c>
      <c r="I21" s="14">
        <v>149290413.02000001</v>
      </c>
      <c r="J21" s="6">
        <v>51754339.729999997</v>
      </c>
      <c r="K21" s="15">
        <v>97536073.290000007</v>
      </c>
      <c r="L21" s="14">
        <v>147770327.75</v>
      </c>
      <c r="M21" s="6">
        <v>86271928.799999997</v>
      </c>
      <c r="N21" s="15">
        <v>61498398.950000003</v>
      </c>
      <c r="O21" s="14">
        <v>111853.98</v>
      </c>
      <c r="P21" s="6">
        <v>0</v>
      </c>
      <c r="Q21" s="15">
        <v>111853.98</v>
      </c>
      <c r="R21" s="8">
        <v>189824663.25</v>
      </c>
    </row>
    <row r="22" spans="1:18" x14ac:dyDescent="0.25">
      <c r="A22" s="25" t="s">
        <v>200</v>
      </c>
      <c r="B22" s="14">
        <v>14750476.9</v>
      </c>
      <c r="C22" s="6">
        <v>13882435.630000001</v>
      </c>
      <c r="D22" s="6">
        <v>0</v>
      </c>
      <c r="E22" s="13">
        <f t="shared" ref="E22:E24" si="4">SUM(B22:D22)</f>
        <v>28632912.530000001</v>
      </c>
      <c r="F22" s="14">
        <v>6591024.4400000004</v>
      </c>
      <c r="G22" s="6">
        <v>4611276.67</v>
      </c>
      <c r="H22" s="15">
        <v>1979747.77</v>
      </c>
      <c r="I22" s="14">
        <v>149290413.02000001</v>
      </c>
      <c r="J22" s="6">
        <v>53145892.399999999</v>
      </c>
      <c r="K22" s="15">
        <v>96144520.620000005</v>
      </c>
      <c r="L22" s="14">
        <v>148890821.63</v>
      </c>
      <c r="M22" s="6">
        <v>89205948.569999993</v>
      </c>
      <c r="N22" s="15">
        <v>59684873.060000002</v>
      </c>
      <c r="O22" s="14">
        <v>111853.98</v>
      </c>
      <c r="P22" s="6">
        <v>0</v>
      </c>
      <c r="Q22" s="15">
        <v>111853.98</v>
      </c>
      <c r="R22" s="8">
        <v>186553907.96000001</v>
      </c>
    </row>
    <row r="23" spans="1:18" x14ac:dyDescent="0.25">
      <c r="A23" s="25" t="s">
        <v>201</v>
      </c>
      <c r="B23" s="14">
        <v>14750476.9</v>
      </c>
      <c r="C23" s="6">
        <v>187067.69</v>
      </c>
      <c r="D23" s="6">
        <v>0</v>
      </c>
      <c r="E23" s="13">
        <f t="shared" si="4"/>
        <v>14937544.59</v>
      </c>
      <c r="F23" s="14">
        <v>7579463.3799999999</v>
      </c>
      <c r="G23" s="6">
        <v>4796346.5999999996</v>
      </c>
      <c r="H23" s="15">
        <v>2783116.78</v>
      </c>
      <c r="I23" s="14">
        <v>155895033.16</v>
      </c>
      <c r="J23" s="6">
        <v>55659032.5</v>
      </c>
      <c r="K23" s="15">
        <v>100236000.66</v>
      </c>
      <c r="L23" s="14">
        <v>155694824.06</v>
      </c>
      <c r="M23" s="6">
        <v>89194132.049999997</v>
      </c>
      <c r="N23" s="15">
        <v>66500692.009999998</v>
      </c>
      <c r="O23" s="14">
        <v>111853.98</v>
      </c>
      <c r="P23" s="6">
        <v>0</v>
      </c>
      <c r="Q23" s="15">
        <v>111853.98</v>
      </c>
      <c r="R23" s="8">
        <v>184569208.02000001</v>
      </c>
    </row>
    <row r="24" spans="1:18" x14ac:dyDescent="0.25">
      <c r="A24" s="25" t="s">
        <v>202</v>
      </c>
      <c r="B24" s="14">
        <v>14750476.9</v>
      </c>
      <c r="C24" s="6">
        <v>336215.39</v>
      </c>
      <c r="D24" s="6">
        <v>0</v>
      </c>
      <c r="E24" s="13">
        <f t="shared" si="4"/>
        <v>15086692.290000001</v>
      </c>
      <c r="F24" s="14">
        <v>7579463.3799999999</v>
      </c>
      <c r="G24" s="6">
        <v>4897694.2</v>
      </c>
      <c r="H24" s="15">
        <v>2681769.1800000002</v>
      </c>
      <c r="I24" s="14">
        <v>155895033.16</v>
      </c>
      <c r="J24" s="6">
        <v>57166638.119999997</v>
      </c>
      <c r="K24" s="15">
        <v>98728395.040000007</v>
      </c>
      <c r="L24" s="14">
        <v>155774429.08000001</v>
      </c>
      <c r="M24" s="6">
        <v>91357401.890000001</v>
      </c>
      <c r="N24" s="15">
        <v>64417027.189999998</v>
      </c>
      <c r="O24" s="14">
        <v>111853.98</v>
      </c>
      <c r="P24" s="6">
        <v>0</v>
      </c>
      <c r="Q24" s="15">
        <v>111853.98</v>
      </c>
      <c r="R24" s="8">
        <v>181025737.68000001</v>
      </c>
    </row>
    <row r="25" spans="1:18" x14ac:dyDescent="0.25">
      <c r="A25" s="22" t="s">
        <v>157</v>
      </c>
      <c r="B25" s="12">
        <f t="shared" ref="B25:R25" si="5">SUM(B21:B24)</f>
        <v>59001907.600000001</v>
      </c>
      <c r="C25" s="5">
        <f t="shared" si="5"/>
        <v>28267564.140000004</v>
      </c>
      <c r="D25" s="5">
        <f t="shared" si="5"/>
        <v>0</v>
      </c>
      <c r="E25" s="13">
        <f t="shared" si="5"/>
        <v>87269471.74000001</v>
      </c>
      <c r="F25" s="12">
        <f t="shared" si="5"/>
        <v>28340975.640000001</v>
      </c>
      <c r="G25" s="5">
        <f t="shared" si="5"/>
        <v>18830327.210000001</v>
      </c>
      <c r="H25" s="13">
        <f t="shared" si="5"/>
        <v>9510648.4299999997</v>
      </c>
      <c r="I25" s="12">
        <f t="shared" si="5"/>
        <v>610370892.36000001</v>
      </c>
      <c r="J25" s="5">
        <f t="shared" si="5"/>
        <v>217725902.75</v>
      </c>
      <c r="K25" s="13">
        <f t="shared" si="5"/>
        <v>392644989.61000007</v>
      </c>
      <c r="L25" s="12">
        <f t="shared" si="5"/>
        <v>608130402.51999998</v>
      </c>
      <c r="M25" s="5">
        <f t="shared" si="5"/>
        <v>356029411.31</v>
      </c>
      <c r="N25" s="13">
        <f t="shared" si="5"/>
        <v>252100991.21000001</v>
      </c>
      <c r="O25" s="12">
        <f t="shared" si="5"/>
        <v>447415.92</v>
      </c>
      <c r="P25" s="5">
        <f t="shared" si="5"/>
        <v>0</v>
      </c>
      <c r="Q25" s="13">
        <f t="shared" si="5"/>
        <v>447415.92</v>
      </c>
      <c r="R25" s="7">
        <f t="shared" si="5"/>
        <v>741973516.91000009</v>
      </c>
    </row>
    <row r="26" spans="1:18" x14ac:dyDescent="0.25">
      <c r="A26" s="24"/>
      <c r="B26" s="33"/>
      <c r="C26" s="34"/>
      <c r="D26" s="34"/>
      <c r="E26" s="35"/>
      <c r="F26" s="33"/>
      <c r="G26" s="34"/>
      <c r="H26" s="35"/>
      <c r="I26" s="33"/>
      <c r="J26" s="34"/>
      <c r="K26" s="35"/>
      <c r="L26" s="33"/>
      <c r="M26" s="34"/>
      <c r="N26" s="35"/>
      <c r="O26" s="33"/>
      <c r="P26" s="34"/>
      <c r="Q26" s="35"/>
      <c r="R26" s="36"/>
    </row>
    <row r="27" spans="1:18" x14ac:dyDescent="0.25">
      <c r="A27" s="22" t="s">
        <v>203</v>
      </c>
      <c r="B27" s="33"/>
      <c r="C27" s="34"/>
      <c r="D27" s="34"/>
      <c r="E27" s="35"/>
      <c r="F27" s="33"/>
      <c r="G27" s="34"/>
      <c r="H27" s="35"/>
      <c r="I27" s="33"/>
      <c r="J27" s="34"/>
      <c r="K27" s="35"/>
      <c r="L27" s="33"/>
      <c r="M27" s="34"/>
      <c r="N27" s="35"/>
      <c r="O27" s="33"/>
      <c r="P27" s="34"/>
      <c r="Q27" s="35"/>
      <c r="R27" s="36"/>
    </row>
    <row r="28" spans="1:18" x14ac:dyDescent="0.25">
      <c r="A28" s="25" t="s">
        <v>199</v>
      </c>
      <c r="B28" s="14">
        <v>6519317.1699999999</v>
      </c>
      <c r="C28" s="6">
        <v>1559440.2</v>
      </c>
      <c r="D28" s="6">
        <v>0</v>
      </c>
      <c r="E28" s="13">
        <f>SUM(B28:D28)</f>
        <v>8078757.3700000001</v>
      </c>
      <c r="F28" s="14">
        <v>0.28000000000000003</v>
      </c>
      <c r="G28" s="6">
        <v>-0.43</v>
      </c>
      <c r="H28" s="15">
        <v>0.71</v>
      </c>
      <c r="I28" s="14">
        <v>234055.46</v>
      </c>
      <c r="J28" s="6">
        <v>65869.55</v>
      </c>
      <c r="K28" s="15">
        <v>168185.91</v>
      </c>
      <c r="L28" s="14">
        <v>9017125.4199999999</v>
      </c>
      <c r="M28" s="6">
        <v>3175661.68</v>
      </c>
      <c r="N28" s="15">
        <v>5841463.7400000002</v>
      </c>
      <c r="O28" s="14">
        <v>0.16</v>
      </c>
      <c r="P28" s="6">
        <v>0</v>
      </c>
      <c r="Q28" s="15">
        <v>0.16</v>
      </c>
      <c r="R28" s="8">
        <v>14088407.890000001</v>
      </c>
    </row>
    <row r="29" spans="1:18" x14ac:dyDescent="0.25">
      <c r="A29" s="25" t="s">
        <v>200</v>
      </c>
      <c r="B29" s="14">
        <v>6519317.1699999999</v>
      </c>
      <c r="C29" s="6">
        <v>1657135.12</v>
      </c>
      <c r="D29" s="6">
        <v>0</v>
      </c>
      <c r="E29" s="13">
        <f t="shared" ref="E29:E31" si="6">SUM(B29:D29)</f>
        <v>8176452.29</v>
      </c>
      <c r="F29" s="14">
        <v>0</v>
      </c>
      <c r="G29" s="6">
        <v>0</v>
      </c>
      <c r="H29" s="15">
        <v>0</v>
      </c>
      <c r="I29" s="14">
        <v>234055.46</v>
      </c>
      <c r="J29" s="6">
        <v>65869.55</v>
      </c>
      <c r="K29" s="15">
        <v>168185.91</v>
      </c>
      <c r="L29" s="14">
        <v>8996250.2100000009</v>
      </c>
      <c r="M29" s="6">
        <v>3175661.68</v>
      </c>
      <c r="N29" s="15">
        <v>5820588.5300000003</v>
      </c>
      <c r="O29" s="14">
        <v>0.87</v>
      </c>
      <c r="P29" s="6">
        <v>0</v>
      </c>
      <c r="Q29" s="15">
        <v>0.87</v>
      </c>
      <c r="R29" s="8">
        <v>14165227.6</v>
      </c>
    </row>
    <row r="30" spans="1:18" x14ac:dyDescent="0.25">
      <c r="A30" s="25" t="s">
        <v>201</v>
      </c>
      <c r="B30" s="14">
        <v>6519317.1699999999</v>
      </c>
      <c r="C30" s="6">
        <v>1836514.09</v>
      </c>
      <c r="D30" s="6">
        <v>0</v>
      </c>
      <c r="E30" s="13">
        <f t="shared" si="6"/>
        <v>8355831.2599999998</v>
      </c>
      <c r="F30" s="14">
        <v>0</v>
      </c>
      <c r="G30" s="6">
        <v>0</v>
      </c>
      <c r="H30" s="15">
        <v>0</v>
      </c>
      <c r="I30" s="14">
        <v>234055.46</v>
      </c>
      <c r="J30" s="6">
        <v>65869.55</v>
      </c>
      <c r="K30" s="15">
        <v>168185.91</v>
      </c>
      <c r="L30" s="14">
        <v>8980593.6899999995</v>
      </c>
      <c r="M30" s="6">
        <v>3175661.68</v>
      </c>
      <c r="N30" s="15">
        <v>5804932.0099999998</v>
      </c>
      <c r="O30" s="14">
        <v>0.87</v>
      </c>
      <c r="P30" s="6">
        <v>0</v>
      </c>
      <c r="Q30" s="15">
        <v>0.87</v>
      </c>
      <c r="R30" s="8">
        <v>14328950.050000001</v>
      </c>
    </row>
    <row r="31" spans="1:18" x14ac:dyDescent="0.25">
      <c r="A31" s="25" t="s">
        <v>202</v>
      </c>
      <c r="B31" s="14">
        <v>6519317.1699999999</v>
      </c>
      <c r="C31" s="6">
        <v>1771608.67</v>
      </c>
      <c r="D31" s="6">
        <v>0</v>
      </c>
      <c r="E31" s="13">
        <f t="shared" si="6"/>
        <v>8290925.8399999999</v>
      </c>
      <c r="F31" s="14">
        <v>0</v>
      </c>
      <c r="G31" s="6">
        <v>0</v>
      </c>
      <c r="H31" s="15">
        <v>0</v>
      </c>
      <c r="I31" s="14">
        <v>234055.46</v>
      </c>
      <c r="J31" s="6">
        <v>65869.55</v>
      </c>
      <c r="K31" s="15">
        <v>168185.91</v>
      </c>
      <c r="L31" s="14">
        <v>9192168.3800000008</v>
      </c>
      <c r="M31" s="6">
        <v>3175661.68</v>
      </c>
      <c r="N31" s="15">
        <v>6016506.7000000002</v>
      </c>
      <c r="O31" s="14">
        <v>0.87</v>
      </c>
      <c r="P31" s="6">
        <v>0</v>
      </c>
      <c r="Q31" s="15">
        <v>0.87</v>
      </c>
      <c r="R31" s="8">
        <v>14475619.32</v>
      </c>
    </row>
    <row r="32" spans="1:18" x14ac:dyDescent="0.25">
      <c r="A32" s="22" t="s">
        <v>157</v>
      </c>
      <c r="B32" s="12">
        <f t="shared" ref="B32:R32" si="7">SUM(B28:B31)</f>
        <v>26077268.68</v>
      </c>
      <c r="C32" s="5">
        <f t="shared" si="7"/>
        <v>6824698.0800000001</v>
      </c>
      <c r="D32" s="5">
        <f t="shared" si="7"/>
        <v>0</v>
      </c>
      <c r="E32" s="13">
        <f t="shared" si="7"/>
        <v>32901966.760000002</v>
      </c>
      <c r="F32" s="12">
        <f t="shared" si="7"/>
        <v>0.28000000000000003</v>
      </c>
      <c r="G32" s="5">
        <f t="shared" si="7"/>
        <v>-0.43</v>
      </c>
      <c r="H32" s="13">
        <f t="shared" si="7"/>
        <v>0.71</v>
      </c>
      <c r="I32" s="12">
        <f t="shared" si="7"/>
        <v>936221.84</v>
      </c>
      <c r="J32" s="5">
        <f t="shared" si="7"/>
        <v>263478.2</v>
      </c>
      <c r="K32" s="13">
        <f t="shared" si="7"/>
        <v>672743.64</v>
      </c>
      <c r="L32" s="12">
        <f t="shared" si="7"/>
        <v>36186137.700000003</v>
      </c>
      <c r="M32" s="5">
        <f t="shared" si="7"/>
        <v>12702646.720000001</v>
      </c>
      <c r="N32" s="13">
        <f t="shared" si="7"/>
        <v>23483490.98</v>
      </c>
      <c r="O32" s="12">
        <f t="shared" si="7"/>
        <v>2.77</v>
      </c>
      <c r="P32" s="5">
        <f t="shared" si="7"/>
        <v>0</v>
      </c>
      <c r="Q32" s="13">
        <f t="shared" si="7"/>
        <v>2.77</v>
      </c>
      <c r="R32" s="7">
        <f t="shared" si="7"/>
        <v>57058204.860000007</v>
      </c>
    </row>
    <row r="33" spans="1:18" x14ac:dyDescent="0.25">
      <c r="A33" s="24"/>
      <c r="B33" s="33"/>
      <c r="C33" s="34"/>
      <c r="D33" s="34"/>
      <c r="E33" s="35"/>
      <c r="F33" s="33"/>
      <c r="G33" s="34"/>
      <c r="H33" s="35"/>
      <c r="I33" s="33"/>
      <c r="J33" s="34"/>
      <c r="K33" s="35"/>
      <c r="L33" s="33"/>
      <c r="M33" s="34"/>
      <c r="N33" s="35"/>
      <c r="O33" s="33"/>
      <c r="P33" s="34"/>
      <c r="Q33" s="35"/>
      <c r="R33" s="36"/>
    </row>
    <row r="34" spans="1:18" x14ac:dyDescent="0.25">
      <c r="A34" s="22" t="s">
        <v>161</v>
      </c>
      <c r="B34" s="33"/>
      <c r="C34" s="34"/>
      <c r="D34" s="34"/>
      <c r="E34" s="35"/>
      <c r="F34" s="33"/>
      <c r="G34" s="34"/>
      <c r="H34" s="35"/>
      <c r="I34" s="33"/>
      <c r="J34" s="34"/>
      <c r="K34" s="35"/>
      <c r="L34" s="33"/>
      <c r="M34" s="34"/>
      <c r="N34" s="35"/>
      <c r="O34" s="33"/>
      <c r="P34" s="34"/>
      <c r="Q34" s="35"/>
      <c r="R34" s="36"/>
    </row>
    <row r="35" spans="1:18" x14ac:dyDescent="0.25">
      <c r="A35" s="25" t="s">
        <v>199</v>
      </c>
      <c r="B35" s="14">
        <v>0</v>
      </c>
      <c r="C35" s="6">
        <v>4080</v>
      </c>
      <c r="D35" s="6">
        <v>0</v>
      </c>
      <c r="E35" s="13">
        <f>SUM(B35:D35)</f>
        <v>4080</v>
      </c>
      <c r="F35" s="14">
        <v>0</v>
      </c>
      <c r="G35" s="6">
        <v>0</v>
      </c>
      <c r="H35" s="15">
        <v>0</v>
      </c>
      <c r="I35" s="14">
        <v>0</v>
      </c>
      <c r="J35" s="6">
        <v>0</v>
      </c>
      <c r="K35" s="15">
        <v>0</v>
      </c>
      <c r="L35" s="14">
        <v>496792</v>
      </c>
      <c r="M35" s="6">
        <v>339367</v>
      </c>
      <c r="N35" s="15">
        <v>157425</v>
      </c>
      <c r="O35" s="14">
        <v>177363</v>
      </c>
      <c r="P35" s="6">
        <v>107479</v>
      </c>
      <c r="Q35" s="15">
        <v>69884</v>
      </c>
      <c r="R35" s="8">
        <v>231389</v>
      </c>
    </row>
    <row r="36" spans="1:18" x14ac:dyDescent="0.25">
      <c r="A36" s="25" t="s">
        <v>200</v>
      </c>
      <c r="B36" s="14">
        <v>0</v>
      </c>
      <c r="C36" s="6">
        <v>0</v>
      </c>
      <c r="D36" s="6">
        <v>0</v>
      </c>
      <c r="E36" s="13">
        <f t="shared" ref="E36:E38" si="8">SUM(B36:D36)</f>
        <v>0</v>
      </c>
      <c r="F36" s="14">
        <v>0</v>
      </c>
      <c r="G36" s="6">
        <v>0</v>
      </c>
      <c r="H36" s="15">
        <v>0</v>
      </c>
      <c r="I36" s="14">
        <v>0</v>
      </c>
      <c r="J36" s="6">
        <v>0</v>
      </c>
      <c r="K36" s="15">
        <v>0</v>
      </c>
      <c r="L36" s="14">
        <v>513514</v>
      </c>
      <c r="M36" s="6">
        <v>336692</v>
      </c>
      <c r="N36" s="15">
        <v>176822</v>
      </c>
      <c r="O36" s="14">
        <v>177364</v>
      </c>
      <c r="P36" s="6">
        <v>115687</v>
      </c>
      <c r="Q36" s="15">
        <v>61677</v>
      </c>
      <c r="R36" s="8">
        <v>238499</v>
      </c>
    </row>
    <row r="37" spans="1:18" x14ac:dyDescent="0.25">
      <c r="A37" s="25" t="s">
        <v>201</v>
      </c>
      <c r="B37" s="14">
        <v>0</v>
      </c>
      <c r="C37" s="6">
        <v>12840</v>
      </c>
      <c r="D37" s="6">
        <v>0</v>
      </c>
      <c r="E37" s="13">
        <f t="shared" si="8"/>
        <v>12840</v>
      </c>
      <c r="F37" s="14">
        <v>0</v>
      </c>
      <c r="G37" s="6">
        <v>0</v>
      </c>
      <c r="H37" s="15">
        <v>0</v>
      </c>
      <c r="I37" s="14">
        <v>0</v>
      </c>
      <c r="J37" s="6">
        <v>0</v>
      </c>
      <c r="K37" s="15">
        <v>0</v>
      </c>
      <c r="L37" s="14">
        <v>1039765</v>
      </c>
      <c r="M37" s="6">
        <v>369955</v>
      </c>
      <c r="N37" s="15">
        <v>669810</v>
      </c>
      <c r="O37" s="14">
        <v>177364</v>
      </c>
      <c r="P37" s="6">
        <v>123894</v>
      </c>
      <c r="Q37" s="15">
        <v>53470</v>
      </c>
      <c r="R37" s="8">
        <v>736120</v>
      </c>
    </row>
    <row r="38" spans="1:18" x14ac:dyDescent="0.25">
      <c r="A38" s="25" t="s">
        <v>202</v>
      </c>
      <c r="B38" s="14">
        <v>0</v>
      </c>
      <c r="C38" s="6">
        <v>59961</v>
      </c>
      <c r="D38" s="6">
        <v>0</v>
      </c>
      <c r="E38" s="13">
        <f t="shared" si="8"/>
        <v>59961</v>
      </c>
      <c r="F38" s="14">
        <v>0</v>
      </c>
      <c r="G38" s="6">
        <v>0</v>
      </c>
      <c r="H38" s="15">
        <v>0</v>
      </c>
      <c r="I38" s="14">
        <v>0</v>
      </c>
      <c r="J38" s="6">
        <v>0</v>
      </c>
      <c r="K38" s="15">
        <v>0</v>
      </c>
      <c r="L38" s="14">
        <v>1036257</v>
      </c>
      <c r="M38" s="6">
        <v>419169</v>
      </c>
      <c r="N38" s="15">
        <v>617088</v>
      </c>
      <c r="O38" s="14">
        <v>177364</v>
      </c>
      <c r="P38" s="6">
        <v>132103</v>
      </c>
      <c r="Q38" s="15">
        <v>45261</v>
      </c>
      <c r="R38" s="8">
        <v>722310</v>
      </c>
    </row>
    <row r="39" spans="1:18" x14ac:dyDescent="0.25">
      <c r="A39" s="22" t="s">
        <v>157</v>
      </c>
      <c r="B39" s="12">
        <f t="shared" ref="B39:R39" si="9">SUM(B35:B38)</f>
        <v>0</v>
      </c>
      <c r="C39" s="5">
        <f t="shared" si="9"/>
        <v>76881</v>
      </c>
      <c r="D39" s="5">
        <f t="shared" si="9"/>
        <v>0</v>
      </c>
      <c r="E39" s="13">
        <f t="shared" si="9"/>
        <v>76881</v>
      </c>
      <c r="F39" s="12">
        <f t="shared" si="9"/>
        <v>0</v>
      </c>
      <c r="G39" s="5">
        <f t="shared" si="9"/>
        <v>0</v>
      </c>
      <c r="H39" s="13">
        <f t="shared" si="9"/>
        <v>0</v>
      </c>
      <c r="I39" s="12">
        <f t="shared" si="9"/>
        <v>0</v>
      </c>
      <c r="J39" s="5">
        <f t="shared" si="9"/>
        <v>0</v>
      </c>
      <c r="K39" s="13">
        <f t="shared" si="9"/>
        <v>0</v>
      </c>
      <c r="L39" s="12">
        <f t="shared" si="9"/>
        <v>3086328</v>
      </c>
      <c r="M39" s="5">
        <f t="shared" si="9"/>
        <v>1465183</v>
      </c>
      <c r="N39" s="13">
        <f t="shared" si="9"/>
        <v>1621145</v>
      </c>
      <c r="O39" s="12">
        <f t="shared" si="9"/>
        <v>709455</v>
      </c>
      <c r="P39" s="5">
        <f t="shared" si="9"/>
        <v>479163</v>
      </c>
      <c r="Q39" s="13">
        <f t="shared" si="9"/>
        <v>230292</v>
      </c>
      <c r="R39" s="7">
        <f t="shared" si="9"/>
        <v>1928318</v>
      </c>
    </row>
    <row r="40" spans="1:18" x14ac:dyDescent="0.25">
      <c r="A40" s="24"/>
      <c r="B40" s="33"/>
      <c r="C40" s="34"/>
      <c r="D40" s="34"/>
      <c r="E40" s="35"/>
      <c r="F40" s="33"/>
      <c r="G40" s="34"/>
      <c r="H40" s="35"/>
      <c r="I40" s="33"/>
      <c r="J40" s="34"/>
      <c r="K40" s="35"/>
      <c r="L40" s="33"/>
      <c r="M40" s="34"/>
      <c r="N40" s="35"/>
      <c r="O40" s="33"/>
      <c r="P40" s="34"/>
      <c r="Q40" s="35"/>
      <c r="R40" s="36"/>
    </row>
    <row r="41" spans="1:18" x14ac:dyDescent="0.25">
      <c r="A41" s="22" t="s">
        <v>162</v>
      </c>
      <c r="B41" s="33"/>
      <c r="C41" s="34"/>
      <c r="D41" s="34"/>
      <c r="E41" s="35"/>
      <c r="F41" s="33"/>
      <c r="G41" s="34"/>
      <c r="H41" s="35"/>
      <c r="I41" s="33"/>
      <c r="J41" s="34"/>
      <c r="K41" s="35"/>
      <c r="L41" s="33"/>
      <c r="M41" s="34"/>
      <c r="N41" s="35"/>
      <c r="O41" s="33"/>
      <c r="P41" s="34"/>
      <c r="Q41" s="35"/>
      <c r="R41" s="36"/>
    </row>
    <row r="42" spans="1:18" x14ac:dyDescent="0.25">
      <c r="A42" s="25" t="s">
        <v>199</v>
      </c>
      <c r="B42" s="14">
        <v>0</v>
      </c>
      <c r="C42" s="6">
        <v>4079</v>
      </c>
      <c r="D42" s="6">
        <v>0</v>
      </c>
      <c r="E42" s="13">
        <f>SUM(B42:D42)</f>
        <v>4079</v>
      </c>
      <c r="F42" s="14">
        <v>0</v>
      </c>
      <c r="G42" s="6">
        <v>0</v>
      </c>
      <c r="H42" s="15">
        <v>0</v>
      </c>
      <c r="I42" s="14">
        <v>0</v>
      </c>
      <c r="J42" s="6">
        <v>0</v>
      </c>
      <c r="K42" s="15">
        <v>0</v>
      </c>
      <c r="L42" s="14">
        <v>501230</v>
      </c>
      <c r="M42" s="6">
        <v>324971</v>
      </c>
      <c r="N42" s="15">
        <v>176259</v>
      </c>
      <c r="O42" s="14">
        <v>184939</v>
      </c>
      <c r="P42" s="6">
        <v>124503</v>
      </c>
      <c r="Q42" s="15">
        <v>60436</v>
      </c>
      <c r="R42" s="8">
        <v>240774</v>
      </c>
    </row>
    <row r="43" spans="1:18" x14ac:dyDescent="0.25">
      <c r="A43" s="25" t="s">
        <v>200</v>
      </c>
      <c r="B43" s="14">
        <v>0</v>
      </c>
      <c r="C43" s="6">
        <v>0</v>
      </c>
      <c r="D43" s="6">
        <v>0</v>
      </c>
      <c r="E43" s="13">
        <f t="shared" ref="E43:E45" si="10">SUM(B43:D43)</f>
        <v>0</v>
      </c>
      <c r="F43" s="14">
        <v>0</v>
      </c>
      <c r="G43" s="6">
        <v>0</v>
      </c>
      <c r="H43" s="15">
        <v>0</v>
      </c>
      <c r="I43" s="14">
        <v>0</v>
      </c>
      <c r="J43" s="6">
        <v>0</v>
      </c>
      <c r="K43" s="15">
        <v>0</v>
      </c>
      <c r="L43" s="14">
        <v>493074</v>
      </c>
      <c r="M43" s="6">
        <v>329761</v>
      </c>
      <c r="N43" s="15">
        <v>163313</v>
      </c>
      <c r="O43" s="14">
        <v>184939</v>
      </c>
      <c r="P43" s="6">
        <v>133921</v>
      </c>
      <c r="Q43" s="15">
        <v>51018</v>
      </c>
      <c r="R43" s="8">
        <v>214331</v>
      </c>
    </row>
    <row r="44" spans="1:18" x14ac:dyDescent="0.25">
      <c r="A44" s="25" t="s">
        <v>201</v>
      </c>
      <c r="B44" s="14">
        <v>0</v>
      </c>
      <c r="C44" s="6">
        <v>13006</v>
      </c>
      <c r="D44" s="6">
        <v>0</v>
      </c>
      <c r="E44" s="13">
        <f t="shared" si="10"/>
        <v>13006</v>
      </c>
      <c r="F44" s="14">
        <v>0</v>
      </c>
      <c r="G44" s="6">
        <v>0</v>
      </c>
      <c r="H44" s="15">
        <v>0</v>
      </c>
      <c r="I44" s="14">
        <v>0</v>
      </c>
      <c r="J44" s="6">
        <v>0</v>
      </c>
      <c r="K44" s="15">
        <v>0</v>
      </c>
      <c r="L44" s="14">
        <v>940989</v>
      </c>
      <c r="M44" s="6">
        <v>355324</v>
      </c>
      <c r="N44" s="15">
        <v>585665</v>
      </c>
      <c r="O44" s="14">
        <v>187705</v>
      </c>
      <c r="P44" s="6">
        <v>140719</v>
      </c>
      <c r="Q44" s="15">
        <v>46986</v>
      </c>
      <c r="R44" s="8">
        <v>645657</v>
      </c>
    </row>
    <row r="45" spans="1:18" x14ac:dyDescent="0.25">
      <c r="A45" s="25" t="s">
        <v>202</v>
      </c>
      <c r="B45" s="14">
        <v>0</v>
      </c>
      <c r="C45" s="6">
        <v>60127</v>
      </c>
      <c r="D45" s="6">
        <v>0</v>
      </c>
      <c r="E45" s="13">
        <f t="shared" si="10"/>
        <v>60127</v>
      </c>
      <c r="F45" s="14">
        <v>0</v>
      </c>
      <c r="G45" s="6">
        <v>0</v>
      </c>
      <c r="H45" s="15">
        <v>0</v>
      </c>
      <c r="I45" s="14">
        <v>0</v>
      </c>
      <c r="J45" s="6">
        <v>0</v>
      </c>
      <c r="K45" s="15">
        <v>0</v>
      </c>
      <c r="L45" s="14">
        <v>952883</v>
      </c>
      <c r="M45" s="6">
        <v>394235</v>
      </c>
      <c r="N45" s="15">
        <v>558648</v>
      </c>
      <c r="O45" s="14">
        <v>187705</v>
      </c>
      <c r="P45" s="6">
        <v>142278</v>
      </c>
      <c r="Q45" s="15">
        <v>45427</v>
      </c>
      <c r="R45" s="8">
        <v>664202</v>
      </c>
    </row>
    <row r="46" spans="1:18" x14ac:dyDescent="0.25">
      <c r="A46" s="22" t="s">
        <v>157</v>
      </c>
      <c r="B46" s="12">
        <f t="shared" ref="B46:R46" si="11">SUM(B42:B45)</f>
        <v>0</v>
      </c>
      <c r="C46" s="5">
        <f t="shared" si="11"/>
        <v>77212</v>
      </c>
      <c r="D46" s="5">
        <f t="shared" si="11"/>
        <v>0</v>
      </c>
      <c r="E46" s="13">
        <f t="shared" si="11"/>
        <v>77212</v>
      </c>
      <c r="F46" s="12">
        <f t="shared" si="11"/>
        <v>0</v>
      </c>
      <c r="G46" s="5">
        <f t="shared" si="11"/>
        <v>0</v>
      </c>
      <c r="H46" s="13">
        <f t="shared" si="11"/>
        <v>0</v>
      </c>
      <c r="I46" s="12">
        <f t="shared" si="11"/>
        <v>0</v>
      </c>
      <c r="J46" s="5">
        <f t="shared" si="11"/>
        <v>0</v>
      </c>
      <c r="K46" s="13">
        <f t="shared" si="11"/>
        <v>0</v>
      </c>
      <c r="L46" s="12">
        <f t="shared" si="11"/>
        <v>2888176</v>
      </c>
      <c r="M46" s="5">
        <f t="shared" si="11"/>
        <v>1404291</v>
      </c>
      <c r="N46" s="13">
        <f t="shared" si="11"/>
        <v>1483885</v>
      </c>
      <c r="O46" s="12">
        <f t="shared" si="11"/>
        <v>745288</v>
      </c>
      <c r="P46" s="5">
        <f t="shared" si="11"/>
        <v>541421</v>
      </c>
      <c r="Q46" s="13">
        <f t="shared" si="11"/>
        <v>203867</v>
      </c>
      <c r="R46" s="7">
        <f t="shared" si="11"/>
        <v>1764964</v>
      </c>
    </row>
    <row r="47" spans="1:18" x14ac:dyDescent="0.25">
      <c r="A47" s="24"/>
      <c r="B47" s="33"/>
      <c r="C47" s="34"/>
      <c r="D47" s="34"/>
      <c r="E47" s="35"/>
      <c r="F47" s="33"/>
      <c r="G47" s="34"/>
      <c r="H47" s="35"/>
      <c r="I47" s="33"/>
      <c r="J47" s="34"/>
      <c r="K47" s="35"/>
      <c r="L47" s="33"/>
      <c r="M47" s="34"/>
      <c r="N47" s="35"/>
      <c r="O47" s="33"/>
      <c r="P47" s="34"/>
      <c r="Q47" s="35"/>
      <c r="R47" s="36"/>
    </row>
    <row r="48" spans="1:18" x14ac:dyDescent="0.25">
      <c r="A48" s="22" t="s">
        <v>163</v>
      </c>
      <c r="B48" s="33"/>
      <c r="C48" s="34"/>
      <c r="D48" s="34"/>
      <c r="E48" s="35"/>
      <c r="F48" s="33"/>
      <c r="G48" s="34"/>
      <c r="H48" s="35"/>
      <c r="I48" s="33"/>
      <c r="J48" s="34"/>
      <c r="K48" s="35"/>
      <c r="L48" s="33"/>
      <c r="M48" s="34"/>
      <c r="N48" s="35"/>
      <c r="O48" s="33"/>
      <c r="P48" s="34"/>
      <c r="Q48" s="35"/>
      <c r="R48" s="36"/>
    </row>
    <row r="49" spans="1:18" x14ac:dyDescent="0.25">
      <c r="A49" s="25" t="s">
        <v>199</v>
      </c>
      <c r="B49" s="14">
        <v>0</v>
      </c>
      <c r="C49" s="6">
        <v>4079</v>
      </c>
      <c r="D49" s="6">
        <v>0</v>
      </c>
      <c r="E49" s="13">
        <f>SUM(B49:D49)</f>
        <v>4079</v>
      </c>
      <c r="F49" s="14">
        <v>0</v>
      </c>
      <c r="G49" s="6">
        <v>0</v>
      </c>
      <c r="H49" s="15">
        <v>0</v>
      </c>
      <c r="I49" s="14">
        <v>0</v>
      </c>
      <c r="J49" s="6">
        <v>0</v>
      </c>
      <c r="K49" s="15">
        <v>0</v>
      </c>
      <c r="L49" s="14">
        <v>598726</v>
      </c>
      <c r="M49" s="6">
        <v>417630</v>
      </c>
      <c r="N49" s="15">
        <v>181096</v>
      </c>
      <c r="O49" s="14">
        <v>268732</v>
      </c>
      <c r="P49" s="6">
        <v>92981</v>
      </c>
      <c r="Q49" s="15">
        <v>175751</v>
      </c>
      <c r="R49" s="8">
        <v>360926</v>
      </c>
    </row>
    <row r="50" spans="1:18" x14ac:dyDescent="0.25">
      <c r="A50" s="25" t="s">
        <v>200</v>
      </c>
      <c r="B50" s="14">
        <v>0</v>
      </c>
      <c r="C50" s="6">
        <v>0</v>
      </c>
      <c r="D50" s="6">
        <v>0</v>
      </c>
      <c r="E50" s="13">
        <f t="shared" ref="E50:E52" si="12">SUM(B50:D50)</f>
        <v>0</v>
      </c>
      <c r="F50" s="14">
        <v>0</v>
      </c>
      <c r="G50" s="6">
        <v>0</v>
      </c>
      <c r="H50" s="15">
        <v>0</v>
      </c>
      <c r="I50" s="14">
        <v>0</v>
      </c>
      <c r="J50" s="6">
        <v>0</v>
      </c>
      <c r="K50" s="15">
        <v>0</v>
      </c>
      <c r="L50" s="14">
        <v>639199</v>
      </c>
      <c r="M50" s="6">
        <v>423038</v>
      </c>
      <c r="N50" s="15">
        <v>216161</v>
      </c>
      <c r="O50" s="14">
        <v>268731</v>
      </c>
      <c r="P50" s="6">
        <v>99955</v>
      </c>
      <c r="Q50" s="15">
        <v>168776</v>
      </c>
      <c r="R50" s="8">
        <v>384937</v>
      </c>
    </row>
    <row r="51" spans="1:18" x14ac:dyDescent="0.25">
      <c r="A51" s="25" t="s">
        <v>201</v>
      </c>
      <c r="B51" s="14">
        <v>0</v>
      </c>
      <c r="C51" s="6">
        <v>12841</v>
      </c>
      <c r="D51" s="6">
        <v>0</v>
      </c>
      <c r="E51" s="13">
        <f t="shared" si="12"/>
        <v>12841</v>
      </c>
      <c r="F51" s="14">
        <v>0</v>
      </c>
      <c r="G51" s="6">
        <v>0</v>
      </c>
      <c r="H51" s="15">
        <v>0</v>
      </c>
      <c r="I51" s="14">
        <v>0</v>
      </c>
      <c r="J51" s="6">
        <v>0</v>
      </c>
      <c r="K51" s="15">
        <v>0</v>
      </c>
      <c r="L51" s="14">
        <v>1050558</v>
      </c>
      <c r="M51" s="6">
        <v>451059</v>
      </c>
      <c r="N51" s="15">
        <v>599499</v>
      </c>
      <c r="O51" s="14">
        <v>273366</v>
      </c>
      <c r="P51" s="6">
        <v>107007</v>
      </c>
      <c r="Q51" s="15">
        <v>166359</v>
      </c>
      <c r="R51" s="8">
        <v>778699</v>
      </c>
    </row>
    <row r="52" spans="1:18" x14ac:dyDescent="0.25">
      <c r="A52" s="25" t="s">
        <v>202</v>
      </c>
      <c r="B52" s="14">
        <v>0</v>
      </c>
      <c r="C52" s="6">
        <v>59962</v>
      </c>
      <c r="D52" s="6">
        <v>0</v>
      </c>
      <c r="E52" s="13">
        <f t="shared" si="12"/>
        <v>59962</v>
      </c>
      <c r="F52" s="14">
        <v>0</v>
      </c>
      <c r="G52" s="6">
        <v>0</v>
      </c>
      <c r="H52" s="15">
        <v>0</v>
      </c>
      <c r="I52" s="14">
        <v>0</v>
      </c>
      <c r="J52" s="6">
        <v>0</v>
      </c>
      <c r="K52" s="15">
        <v>0</v>
      </c>
      <c r="L52" s="14">
        <v>1000251</v>
      </c>
      <c r="M52" s="6">
        <v>448109</v>
      </c>
      <c r="N52" s="15">
        <v>552142</v>
      </c>
      <c r="O52" s="14">
        <v>273367</v>
      </c>
      <c r="P52" s="6">
        <v>114213</v>
      </c>
      <c r="Q52" s="15">
        <v>159154</v>
      </c>
      <c r="R52" s="8">
        <v>771258</v>
      </c>
    </row>
    <row r="53" spans="1:18" x14ac:dyDescent="0.25">
      <c r="A53" s="22" t="s">
        <v>157</v>
      </c>
      <c r="B53" s="12">
        <f t="shared" ref="B53:R53" si="13">SUM(B49:B52)</f>
        <v>0</v>
      </c>
      <c r="C53" s="5">
        <f t="shared" si="13"/>
        <v>76882</v>
      </c>
      <c r="D53" s="5">
        <f t="shared" si="13"/>
        <v>0</v>
      </c>
      <c r="E53" s="13">
        <f t="shared" si="13"/>
        <v>76882</v>
      </c>
      <c r="F53" s="12">
        <f t="shared" si="13"/>
        <v>0</v>
      </c>
      <c r="G53" s="5">
        <f t="shared" si="13"/>
        <v>0</v>
      </c>
      <c r="H53" s="13">
        <f t="shared" si="13"/>
        <v>0</v>
      </c>
      <c r="I53" s="12">
        <f t="shared" si="13"/>
        <v>0</v>
      </c>
      <c r="J53" s="5">
        <f t="shared" si="13"/>
        <v>0</v>
      </c>
      <c r="K53" s="13">
        <f t="shared" si="13"/>
        <v>0</v>
      </c>
      <c r="L53" s="12">
        <f t="shared" si="13"/>
        <v>3288734</v>
      </c>
      <c r="M53" s="5">
        <f t="shared" si="13"/>
        <v>1739836</v>
      </c>
      <c r="N53" s="13">
        <f t="shared" si="13"/>
        <v>1548898</v>
      </c>
      <c r="O53" s="12">
        <f t="shared" si="13"/>
        <v>1084196</v>
      </c>
      <c r="P53" s="5">
        <f t="shared" si="13"/>
        <v>414156</v>
      </c>
      <c r="Q53" s="13">
        <f t="shared" si="13"/>
        <v>670040</v>
      </c>
      <c r="R53" s="7">
        <f t="shared" si="13"/>
        <v>2295820</v>
      </c>
    </row>
    <row r="54" spans="1:18" x14ac:dyDescent="0.25">
      <c r="A54" s="24"/>
      <c r="B54" s="33"/>
      <c r="C54" s="34"/>
      <c r="D54" s="34"/>
      <c r="E54" s="35"/>
      <c r="F54" s="33"/>
      <c r="G54" s="34"/>
      <c r="H54" s="35"/>
      <c r="I54" s="33"/>
      <c r="J54" s="34"/>
      <c r="K54" s="35"/>
      <c r="L54" s="33"/>
      <c r="M54" s="34"/>
      <c r="N54" s="35"/>
      <c r="O54" s="33"/>
      <c r="P54" s="34"/>
      <c r="Q54" s="35"/>
      <c r="R54" s="36"/>
    </row>
    <row r="55" spans="1:18" x14ac:dyDescent="0.25">
      <c r="A55" s="22" t="s">
        <v>164</v>
      </c>
      <c r="B55" s="33"/>
      <c r="C55" s="34"/>
      <c r="D55" s="34"/>
      <c r="E55" s="35"/>
      <c r="F55" s="33"/>
      <c r="G55" s="34"/>
      <c r="H55" s="35"/>
      <c r="I55" s="33"/>
      <c r="J55" s="34"/>
      <c r="K55" s="35"/>
      <c r="L55" s="33"/>
      <c r="M55" s="34"/>
      <c r="N55" s="35"/>
      <c r="O55" s="33"/>
      <c r="P55" s="34"/>
      <c r="Q55" s="35"/>
      <c r="R55" s="36"/>
    </row>
    <row r="56" spans="1:18" x14ac:dyDescent="0.25">
      <c r="A56" s="25" t="s">
        <v>199</v>
      </c>
      <c r="B56" s="14">
        <v>0</v>
      </c>
      <c r="C56" s="6">
        <v>4080</v>
      </c>
      <c r="D56" s="6">
        <v>0</v>
      </c>
      <c r="E56" s="13">
        <f>SUM(B56:D56)</f>
        <v>4080</v>
      </c>
      <c r="F56" s="14">
        <v>0</v>
      </c>
      <c r="G56" s="6">
        <v>0</v>
      </c>
      <c r="H56" s="15">
        <v>0</v>
      </c>
      <c r="I56" s="14">
        <v>0</v>
      </c>
      <c r="J56" s="6">
        <v>0</v>
      </c>
      <c r="K56" s="15">
        <v>0</v>
      </c>
      <c r="L56" s="14">
        <v>280707</v>
      </c>
      <c r="M56" s="6">
        <v>178955</v>
      </c>
      <c r="N56" s="15">
        <v>101752</v>
      </c>
      <c r="O56" s="14">
        <v>44593</v>
      </c>
      <c r="P56" s="6">
        <v>3381</v>
      </c>
      <c r="Q56" s="15">
        <v>41212</v>
      </c>
      <c r="R56" s="8">
        <v>147044</v>
      </c>
    </row>
    <row r="57" spans="1:18" x14ac:dyDescent="0.25">
      <c r="A57" s="25" t="s">
        <v>200</v>
      </c>
      <c r="B57" s="14">
        <v>0</v>
      </c>
      <c r="C57" s="6">
        <v>0</v>
      </c>
      <c r="D57" s="6">
        <v>0</v>
      </c>
      <c r="E57" s="13">
        <f t="shared" ref="E57:E59" si="14">SUM(B57:D57)</f>
        <v>0</v>
      </c>
      <c r="F57" s="14">
        <v>0</v>
      </c>
      <c r="G57" s="6">
        <v>0</v>
      </c>
      <c r="H57" s="15">
        <v>0</v>
      </c>
      <c r="I57" s="14">
        <v>0</v>
      </c>
      <c r="J57" s="6">
        <v>0</v>
      </c>
      <c r="K57" s="15">
        <v>0</v>
      </c>
      <c r="L57" s="14">
        <v>295956</v>
      </c>
      <c r="M57" s="6">
        <v>175932</v>
      </c>
      <c r="N57" s="15">
        <v>120024</v>
      </c>
      <c r="O57" s="14">
        <v>44594</v>
      </c>
      <c r="P57" s="6">
        <v>4611</v>
      </c>
      <c r="Q57" s="15">
        <v>39983</v>
      </c>
      <c r="R57" s="8">
        <v>160007</v>
      </c>
    </row>
    <row r="58" spans="1:18" x14ac:dyDescent="0.25">
      <c r="A58" s="25" t="s">
        <v>201</v>
      </c>
      <c r="B58" s="14">
        <v>0</v>
      </c>
      <c r="C58" s="6">
        <v>12840</v>
      </c>
      <c r="D58" s="6">
        <v>0</v>
      </c>
      <c r="E58" s="13">
        <f t="shared" si="14"/>
        <v>12840</v>
      </c>
      <c r="F58" s="14">
        <v>0</v>
      </c>
      <c r="G58" s="6">
        <v>0</v>
      </c>
      <c r="H58" s="15">
        <v>0</v>
      </c>
      <c r="I58" s="14">
        <v>0</v>
      </c>
      <c r="J58" s="6">
        <v>0</v>
      </c>
      <c r="K58" s="15">
        <v>0</v>
      </c>
      <c r="L58" s="14">
        <v>806746</v>
      </c>
      <c r="M58" s="6">
        <v>204751</v>
      </c>
      <c r="N58" s="15">
        <v>601995</v>
      </c>
      <c r="O58" s="14">
        <v>44594</v>
      </c>
      <c r="P58" s="6">
        <v>5841</v>
      </c>
      <c r="Q58" s="15">
        <v>38753</v>
      </c>
      <c r="R58" s="8">
        <v>653588</v>
      </c>
    </row>
    <row r="59" spans="1:18" x14ac:dyDescent="0.25">
      <c r="A59" s="25" t="s">
        <v>202</v>
      </c>
      <c r="B59" s="14">
        <v>0</v>
      </c>
      <c r="C59" s="6">
        <v>59962</v>
      </c>
      <c r="D59" s="6">
        <v>0</v>
      </c>
      <c r="E59" s="13">
        <f t="shared" si="14"/>
        <v>59962</v>
      </c>
      <c r="F59" s="14">
        <v>0</v>
      </c>
      <c r="G59" s="6">
        <v>0</v>
      </c>
      <c r="H59" s="15">
        <v>0</v>
      </c>
      <c r="I59" s="14">
        <v>0</v>
      </c>
      <c r="J59" s="6">
        <v>0</v>
      </c>
      <c r="K59" s="15">
        <v>0</v>
      </c>
      <c r="L59" s="14">
        <v>803160</v>
      </c>
      <c r="M59" s="6">
        <v>249120</v>
      </c>
      <c r="N59" s="15">
        <v>554040</v>
      </c>
      <c r="O59" s="14">
        <v>44594</v>
      </c>
      <c r="P59" s="6">
        <v>7071</v>
      </c>
      <c r="Q59" s="15">
        <v>37523</v>
      </c>
      <c r="R59" s="8">
        <v>651525</v>
      </c>
    </row>
    <row r="60" spans="1:18" x14ac:dyDescent="0.25">
      <c r="A60" s="22" t="s">
        <v>157</v>
      </c>
      <c r="B60" s="12">
        <f t="shared" ref="B60:R60" si="15">SUM(B56:B59)</f>
        <v>0</v>
      </c>
      <c r="C60" s="5">
        <f t="shared" si="15"/>
        <v>76882</v>
      </c>
      <c r="D60" s="5">
        <f t="shared" si="15"/>
        <v>0</v>
      </c>
      <c r="E60" s="13">
        <f t="shared" si="15"/>
        <v>76882</v>
      </c>
      <c r="F60" s="12">
        <f t="shared" si="15"/>
        <v>0</v>
      </c>
      <c r="G60" s="5">
        <f t="shared" si="15"/>
        <v>0</v>
      </c>
      <c r="H60" s="13">
        <f t="shared" si="15"/>
        <v>0</v>
      </c>
      <c r="I60" s="12">
        <f t="shared" si="15"/>
        <v>0</v>
      </c>
      <c r="J60" s="5">
        <f t="shared" si="15"/>
        <v>0</v>
      </c>
      <c r="K60" s="13">
        <f t="shared" si="15"/>
        <v>0</v>
      </c>
      <c r="L60" s="12">
        <f t="shared" si="15"/>
        <v>2186569</v>
      </c>
      <c r="M60" s="5">
        <f t="shared" si="15"/>
        <v>808758</v>
      </c>
      <c r="N60" s="13">
        <f t="shared" si="15"/>
        <v>1377811</v>
      </c>
      <c r="O60" s="12">
        <f t="shared" si="15"/>
        <v>178375</v>
      </c>
      <c r="P60" s="5">
        <f t="shared" si="15"/>
        <v>20904</v>
      </c>
      <c r="Q60" s="13">
        <f t="shared" si="15"/>
        <v>157471</v>
      </c>
      <c r="R60" s="7">
        <f t="shared" si="15"/>
        <v>1612164</v>
      </c>
    </row>
    <row r="61" spans="1:18" x14ac:dyDescent="0.25">
      <c r="A61" s="24"/>
      <c r="B61" s="33"/>
      <c r="C61" s="34"/>
      <c r="D61" s="34"/>
      <c r="E61" s="35"/>
      <c r="F61" s="33"/>
      <c r="G61" s="34"/>
      <c r="H61" s="35"/>
      <c r="I61" s="33"/>
      <c r="J61" s="34"/>
      <c r="K61" s="35"/>
      <c r="L61" s="33"/>
      <c r="M61" s="34"/>
      <c r="N61" s="35"/>
      <c r="O61" s="33"/>
      <c r="P61" s="34"/>
      <c r="Q61" s="35"/>
      <c r="R61" s="36"/>
    </row>
    <row r="62" spans="1:18" x14ac:dyDescent="0.25">
      <c r="A62" s="22" t="s">
        <v>165</v>
      </c>
      <c r="B62" s="33"/>
      <c r="C62" s="34"/>
      <c r="D62" s="34"/>
      <c r="E62" s="35"/>
      <c r="F62" s="33"/>
      <c r="G62" s="34"/>
      <c r="H62" s="35"/>
      <c r="I62" s="33"/>
      <c r="J62" s="34"/>
      <c r="K62" s="35"/>
      <c r="L62" s="33"/>
      <c r="M62" s="34"/>
      <c r="N62" s="35"/>
      <c r="O62" s="33"/>
      <c r="P62" s="34"/>
      <c r="Q62" s="35"/>
      <c r="R62" s="36"/>
    </row>
    <row r="63" spans="1:18" x14ac:dyDescent="0.25">
      <c r="A63" s="25" t="s">
        <v>199</v>
      </c>
      <c r="B63" s="14">
        <v>9936362</v>
      </c>
      <c r="C63" s="6">
        <v>8447670.5199999996</v>
      </c>
      <c r="D63" s="6">
        <v>0</v>
      </c>
      <c r="E63" s="13">
        <f>SUM(B63:D63)</f>
        <v>18384032.52</v>
      </c>
      <c r="F63" s="14">
        <v>16036741.189999999</v>
      </c>
      <c r="G63" s="6">
        <v>6540287.6600000001</v>
      </c>
      <c r="H63" s="15">
        <v>9496453.5299999993</v>
      </c>
      <c r="I63" s="14">
        <v>173386483.56</v>
      </c>
      <c r="J63" s="6">
        <v>21392474.84</v>
      </c>
      <c r="K63" s="15">
        <v>151994008.72</v>
      </c>
      <c r="L63" s="14">
        <v>157413753.36000001</v>
      </c>
      <c r="M63" s="6">
        <v>79676268.150000006</v>
      </c>
      <c r="N63" s="15">
        <v>77737485.209999993</v>
      </c>
      <c r="O63" s="14">
        <v>407379.21</v>
      </c>
      <c r="P63" s="6">
        <v>0</v>
      </c>
      <c r="Q63" s="15">
        <v>407379.21</v>
      </c>
      <c r="R63" s="8">
        <v>258019359.19</v>
      </c>
    </row>
    <row r="64" spans="1:18" x14ac:dyDescent="0.25">
      <c r="A64" s="25" t="s">
        <v>200</v>
      </c>
      <c r="B64" s="14">
        <v>9936362</v>
      </c>
      <c r="C64" s="6">
        <v>8488624.5500000007</v>
      </c>
      <c r="D64" s="6">
        <v>0</v>
      </c>
      <c r="E64" s="13">
        <f t="shared" ref="E64:E66" si="16">SUM(B64:D64)</f>
        <v>18424986.550000001</v>
      </c>
      <c r="F64" s="14">
        <v>16036741.189999999</v>
      </c>
      <c r="G64" s="6">
        <v>6814609.9100000001</v>
      </c>
      <c r="H64" s="15">
        <v>9222131.2799999993</v>
      </c>
      <c r="I64" s="14">
        <v>173386483.56</v>
      </c>
      <c r="J64" s="6">
        <v>23664867.07</v>
      </c>
      <c r="K64" s="15">
        <v>149721616.49000001</v>
      </c>
      <c r="L64" s="14">
        <v>157893174.27000001</v>
      </c>
      <c r="M64" s="6">
        <v>83028218.569999993</v>
      </c>
      <c r="N64" s="15">
        <v>74864955.700000003</v>
      </c>
      <c r="O64" s="14">
        <v>407379.21</v>
      </c>
      <c r="P64" s="6">
        <v>0</v>
      </c>
      <c r="Q64" s="15">
        <v>407379.21</v>
      </c>
      <c r="R64" s="8">
        <v>252641069.22999999</v>
      </c>
    </row>
    <row r="65" spans="1:18" x14ac:dyDescent="0.25">
      <c r="A65" s="25" t="s">
        <v>201</v>
      </c>
      <c r="B65" s="14">
        <v>9936362</v>
      </c>
      <c r="C65" s="6">
        <v>-611459.01</v>
      </c>
      <c r="D65" s="6">
        <v>0</v>
      </c>
      <c r="E65" s="13">
        <f t="shared" si="16"/>
        <v>9324902.9900000002</v>
      </c>
      <c r="F65" s="14">
        <v>15997683.039999999</v>
      </c>
      <c r="G65" s="6">
        <v>7084430.6200000001</v>
      </c>
      <c r="H65" s="15">
        <v>8913252.4199999999</v>
      </c>
      <c r="I65" s="14">
        <v>176200401.06999999</v>
      </c>
      <c r="J65" s="6">
        <v>27045415.460000001</v>
      </c>
      <c r="K65" s="15">
        <v>149154985.61000001</v>
      </c>
      <c r="L65" s="14">
        <v>164178802.84</v>
      </c>
      <c r="M65" s="6">
        <v>84073193.340000004</v>
      </c>
      <c r="N65" s="15">
        <v>80105609.5</v>
      </c>
      <c r="O65" s="14">
        <v>407379.21</v>
      </c>
      <c r="P65" s="6">
        <v>0</v>
      </c>
      <c r="Q65" s="15">
        <v>407379.21</v>
      </c>
      <c r="R65" s="8">
        <v>247906129.72999999</v>
      </c>
    </row>
    <row r="66" spans="1:18" x14ac:dyDescent="0.25">
      <c r="A66" s="25" t="s">
        <v>202</v>
      </c>
      <c r="B66" s="14">
        <v>9936362</v>
      </c>
      <c r="C66" s="6">
        <v>-621796.93000000005</v>
      </c>
      <c r="D66" s="6">
        <v>0</v>
      </c>
      <c r="E66" s="13">
        <f t="shared" si="16"/>
        <v>9314565.0700000003</v>
      </c>
      <c r="F66" s="14">
        <v>15997683.039999999</v>
      </c>
      <c r="G66" s="6">
        <v>7345889</v>
      </c>
      <c r="H66" s="15">
        <v>8651794.0399999991</v>
      </c>
      <c r="I66" s="14">
        <v>176204790.06999999</v>
      </c>
      <c r="J66" s="6">
        <v>29259268.170000002</v>
      </c>
      <c r="K66" s="15">
        <v>146945521.90000001</v>
      </c>
      <c r="L66" s="14">
        <v>164728402.00999999</v>
      </c>
      <c r="M66" s="6">
        <v>87174702.950000003</v>
      </c>
      <c r="N66" s="15">
        <v>77553699.060000002</v>
      </c>
      <c r="O66" s="14">
        <v>407379.21</v>
      </c>
      <c r="P66" s="6">
        <v>0</v>
      </c>
      <c r="Q66" s="15">
        <v>407379.21</v>
      </c>
      <c r="R66" s="8">
        <v>242872959.28</v>
      </c>
    </row>
    <row r="67" spans="1:18" x14ac:dyDescent="0.25">
      <c r="A67" s="22" t="s">
        <v>157</v>
      </c>
      <c r="B67" s="12">
        <f t="shared" ref="B67:R67" si="17">SUM(B63:B66)</f>
        <v>39745448</v>
      </c>
      <c r="C67" s="5">
        <f t="shared" si="17"/>
        <v>15703039.130000001</v>
      </c>
      <c r="D67" s="5">
        <f t="shared" si="17"/>
        <v>0</v>
      </c>
      <c r="E67" s="13">
        <f t="shared" si="17"/>
        <v>55448487.130000003</v>
      </c>
      <c r="F67" s="12">
        <f t="shared" si="17"/>
        <v>64068848.460000001</v>
      </c>
      <c r="G67" s="5">
        <f t="shared" si="17"/>
        <v>27785217.190000001</v>
      </c>
      <c r="H67" s="13">
        <f t="shared" si="17"/>
        <v>36283631.269999996</v>
      </c>
      <c r="I67" s="12">
        <f t="shared" si="17"/>
        <v>699178158.25999999</v>
      </c>
      <c r="J67" s="5">
        <f t="shared" si="17"/>
        <v>101362025.54000001</v>
      </c>
      <c r="K67" s="13">
        <f t="shared" si="17"/>
        <v>597816132.72000003</v>
      </c>
      <c r="L67" s="12">
        <f t="shared" si="17"/>
        <v>644214132.48000002</v>
      </c>
      <c r="M67" s="5">
        <f t="shared" si="17"/>
        <v>333952383.00999999</v>
      </c>
      <c r="N67" s="13">
        <f t="shared" si="17"/>
        <v>310261749.47000003</v>
      </c>
      <c r="O67" s="12">
        <f t="shared" si="17"/>
        <v>1629516.84</v>
      </c>
      <c r="P67" s="5">
        <f t="shared" si="17"/>
        <v>0</v>
      </c>
      <c r="Q67" s="13">
        <f t="shared" si="17"/>
        <v>1629516.84</v>
      </c>
      <c r="R67" s="7">
        <f t="shared" si="17"/>
        <v>1001439517.4299999</v>
      </c>
    </row>
    <row r="68" spans="1:18" x14ac:dyDescent="0.25">
      <c r="A68" s="24"/>
      <c r="B68" s="33"/>
      <c r="C68" s="34"/>
      <c r="D68" s="34"/>
      <c r="E68" s="35"/>
      <c r="F68" s="33"/>
      <c r="G68" s="34"/>
      <c r="H68" s="35"/>
      <c r="I68" s="33"/>
      <c r="J68" s="34"/>
      <c r="K68" s="35"/>
      <c r="L68" s="33"/>
      <c r="M68" s="34"/>
      <c r="N68" s="35"/>
      <c r="O68" s="33"/>
      <c r="P68" s="34"/>
      <c r="Q68" s="35"/>
      <c r="R68" s="36"/>
    </row>
    <row r="69" spans="1:18" x14ac:dyDescent="0.25">
      <c r="A69" s="22" t="s">
        <v>166</v>
      </c>
      <c r="B69" s="33"/>
      <c r="C69" s="34"/>
      <c r="D69" s="34"/>
      <c r="E69" s="35"/>
      <c r="F69" s="33"/>
      <c r="G69" s="34"/>
      <c r="H69" s="35"/>
      <c r="I69" s="33"/>
      <c r="J69" s="34"/>
      <c r="K69" s="35"/>
      <c r="L69" s="33"/>
      <c r="M69" s="34"/>
      <c r="N69" s="35"/>
      <c r="O69" s="33"/>
      <c r="P69" s="34"/>
      <c r="Q69" s="35"/>
      <c r="R69" s="36"/>
    </row>
    <row r="70" spans="1:18" x14ac:dyDescent="0.25">
      <c r="A70" s="25" t="s">
        <v>199</v>
      </c>
      <c r="B70" s="14">
        <v>17480612</v>
      </c>
      <c r="C70" s="6">
        <v>61675964</v>
      </c>
      <c r="D70" s="6">
        <v>0</v>
      </c>
      <c r="E70" s="13">
        <f>SUM(B70:D70)</f>
        <v>79156576</v>
      </c>
      <c r="F70" s="14">
        <v>0</v>
      </c>
      <c r="G70" s="6">
        <v>0</v>
      </c>
      <c r="H70" s="15">
        <v>0</v>
      </c>
      <c r="I70" s="14">
        <v>203200360</v>
      </c>
      <c r="J70" s="6">
        <v>114316110</v>
      </c>
      <c r="K70" s="15">
        <v>88884250</v>
      </c>
      <c r="L70" s="14">
        <v>300836924</v>
      </c>
      <c r="M70" s="6">
        <v>198531053</v>
      </c>
      <c r="N70" s="15">
        <v>102305871</v>
      </c>
      <c r="O70" s="14">
        <v>0</v>
      </c>
      <c r="P70" s="6">
        <v>0</v>
      </c>
      <c r="Q70" s="15">
        <v>0</v>
      </c>
      <c r="R70" s="8">
        <v>270346697</v>
      </c>
    </row>
    <row r="71" spans="1:18" x14ac:dyDescent="0.25">
      <c r="A71" s="25" t="s">
        <v>200</v>
      </c>
      <c r="B71" s="14">
        <v>17480612</v>
      </c>
      <c r="C71" s="6">
        <v>53771895</v>
      </c>
      <c r="D71" s="6">
        <v>0</v>
      </c>
      <c r="E71" s="13">
        <f t="shared" ref="E71:E73" si="18">SUM(B71:D71)</f>
        <v>71252507</v>
      </c>
      <c r="F71" s="14">
        <v>0</v>
      </c>
      <c r="G71" s="6">
        <v>0</v>
      </c>
      <c r="H71" s="15">
        <v>0</v>
      </c>
      <c r="I71" s="14">
        <v>222296340</v>
      </c>
      <c r="J71" s="6">
        <v>116868217</v>
      </c>
      <c r="K71" s="15">
        <v>105428123</v>
      </c>
      <c r="L71" s="14">
        <v>301870267</v>
      </c>
      <c r="M71" s="6">
        <v>202610055</v>
      </c>
      <c r="N71" s="15">
        <v>99260212</v>
      </c>
      <c r="O71" s="14">
        <v>0</v>
      </c>
      <c r="P71" s="6">
        <v>0</v>
      </c>
      <c r="Q71" s="15">
        <v>0</v>
      </c>
      <c r="R71" s="8">
        <v>275940842</v>
      </c>
    </row>
    <row r="72" spans="1:18" x14ac:dyDescent="0.25">
      <c r="A72" s="25" t="s">
        <v>201</v>
      </c>
      <c r="B72" s="14">
        <v>17480612</v>
      </c>
      <c r="C72" s="6">
        <v>67113491</v>
      </c>
      <c r="D72" s="6">
        <v>0</v>
      </c>
      <c r="E72" s="13">
        <f t="shared" si="18"/>
        <v>84594103</v>
      </c>
      <c r="F72" s="14">
        <v>0</v>
      </c>
      <c r="G72" s="6">
        <v>0</v>
      </c>
      <c r="H72" s="15">
        <v>0</v>
      </c>
      <c r="I72" s="14">
        <v>222804600</v>
      </c>
      <c r="J72" s="6">
        <v>117767746</v>
      </c>
      <c r="K72" s="15">
        <v>105036854</v>
      </c>
      <c r="L72" s="14">
        <v>303092958</v>
      </c>
      <c r="M72" s="6">
        <v>208486382</v>
      </c>
      <c r="N72" s="15">
        <v>94606576</v>
      </c>
      <c r="O72" s="14">
        <v>0</v>
      </c>
      <c r="P72" s="6">
        <v>0</v>
      </c>
      <c r="Q72" s="15">
        <v>0</v>
      </c>
      <c r="R72" s="8">
        <v>284237533</v>
      </c>
    </row>
    <row r="73" spans="1:18" x14ac:dyDescent="0.25">
      <c r="A73" s="25" t="s">
        <v>202</v>
      </c>
      <c r="B73" s="14">
        <v>17480612</v>
      </c>
      <c r="C73" s="6">
        <v>16959598</v>
      </c>
      <c r="D73" s="6">
        <v>0</v>
      </c>
      <c r="E73" s="13">
        <f t="shared" si="18"/>
        <v>34440210</v>
      </c>
      <c r="F73" s="14">
        <v>0</v>
      </c>
      <c r="G73" s="6">
        <v>0</v>
      </c>
      <c r="H73" s="15">
        <v>0</v>
      </c>
      <c r="I73" s="14">
        <v>267837377</v>
      </c>
      <c r="J73" s="6">
        <v>120391230</v>
      </c>
      <c r="K73" s="15">
        <v>147446147</v>
      </c>
      <c r="L73" s="14">
        <v>314826773</v>
      </c>
      <c r="M73" s="6">
        <v>212852848</v>
      </c>
      <c r="N73" s="15">
        <v>101973925</v>
      </c>
      <c r="O73" s="14">
        <v>0</v>
      </c>
      <c r="P73" s="6">
        <v>0</v>
      </c>
      <c r="Q73" s="15">
        <v>0</v>
      </c>
      <c r="R73" s="8">
        <v>283860282</v>
      </c>
    </row>
    <row r="74" spans="1:18" x14ac:dyDescent="0.25">
      <c r="A74" s="22" t="s">
        <v>157</v>
      </c>
      <c r="B74" s="12">
        <f t="shared" ref="B74:R74" si="19">SUM(B70:B73)</f>
        <v>69922448</v>
      </c>
      <c r="C74" s="5">
        <f t="shared" si="19"/>
        <v>199520948</v>
      </c>
      <c r="D74" s="5">
        <f t="shared" si="19"/>
        <v>0</v>
      </c>
      <c r="E74" s="13">
        <f t="shared" si="19"/>
        <v>269443396</v>
      </c>
      <c r="F74" s="12">
        <f t="shared" si="19"/>
        <v>0</v>
      </c>
      <c r="G74" s="5">
        <f t="shared" si="19"/>
        <v>0</v>
      </c>
      <c r="H74" s="13">
        <f t="shared" si="19"/>
        <v>0</v>
      </c>
      <c r="I74" s="12">
        <f t="shared" si="19"/>
        <v>916138677</v>
      </c>
      <c r="J74" s="5">
        <f t="shared" si="19"/>
        <v>469343303</v>
      </c>
      <c r="K74" s="13">
        <f t="shared" si="19"/>
        <v>446795374</v>
      </c>
      <c r="L74" s="12">
        <f t="shared" si="19"/>
        <v>1220626922</v>
      </c>
      <c r="M74" s="5">
        <f t="shared" si="19"/>
        <v>822480338</v>
      </c>
      <c r="N74" s="13">
        <f t="shared" si="19"/>
        <v>398146584</v>
      </c>
      <c r="O74" s="12">
        <f t="shared" si="19"/>
        <v>0</v>
      </c>
      <c r="P74" s="5">
        <f t="shared" si="19"/>
        <v>0</v>
      </c>
      <c r="Q74" s="13">
        <f t="shared" si="19"/>
        <v>0</v>
      </c>
      <c r="R74" s="7">
        <f t="shared" si="19"/>
        <v>1114385354</v>
      </c>
    </row>
    <row r="75" spans="1:18" x14ac:dyDescent="0.25">
      <c r="A75" s="24"/>
      <c r="B75" s="33"/>
      <c r="C75" s="34"/>
      <c r="D75" s="34"/>
      <c r="E75" s="35"/>
      <c r="F75" s="33"/>
      <c r="G75" s="34"/>
      <c r="H75" s="35"/>
      <c r="I75" s="33"/>
      <c r="J75" s="34"/>
      <c r="K75" s="35"/>
      <c r="L75" s="33"/>
      <c r="M75" s="34"/>
      <c r="N75" s="35"/>
      <c r="O75" s="33"/>
      <c r="P75" s="34"/>
      <c r="Q75" s="35"/>
      <c r="R75" s="36"/>
    </row>
    <row r="76" spans="1:18" x14ac:dyDescent="0.25">
      <c r="A76" s="22" t="s">
        <v>167</v>
      </c>
      <c r="B76" s="33"/>
      <c r="C76" s="34"/>
      <c r="D76" s="34"/>
      <c r="E76" s="35"/>
      <c r="F76" s="33"/>
      <c r="G76" s="34"/>
      <c r="H76" s="35"/>
      <c r="I76" s="33"/>
      <c r="J76" s="34"/>
      <c r="K76" s="35"/>
      <c r="L76" s="33"/>
      <c r="M76" s="34"/>
      <c r="N76" s="35"/>
      <c r="O76" s="33"/>
      <c r="P76" s="34"/>
      <c r="Q76" s="35"/>
      <c r="R76" s="36"/>
    </row>
    <row r="77" spans="1:18" x14ac:dyDescent="0.25">
      <c r="A77" s="25" t="s">
        <v>199</v>
      </c>
      <c r="B77" s="14">
        <v>454848.9</v>
      </c>
      <c r="C77" s="6">
        <v>2123873.98</v>
      </c>
      <c r="D77" s="6">
        <v>0</v>
      </c>
      <c r="E77" s="13">
        <f>SUM(B77:D77)</f>
        <v>2578722.88</v>
      </c>
      <c r="F77" s="14">
        <v>352057</v>
      </c>
      <c r="G77" s="6">
        <v>352057</v>
      </c>
      <c r="H77" s="15">
        <v>0</v>
      </c>
      <c r="I77" s="14">
        <v>10589884.890000001</v>
      </c>
      <c r="J77" s="6">
        <v>7174385.4900000002</v>
      </c>
      <c r="K77" s="15">
        <v>3415499.4</v>
      </c>
      <c r="L77" s="14">
        <v>23685673.969999999</v>
      </c>
      <c r="M77" s="6">
        <v>19026016.309999999</v>
      </c>
      <c r="N77" s="15">
        <v>4659657.66</v>
      </c>
      <c r="O77" s="14">
        <v>7722345.5300000003</v>
      </c>
      <c r="P77" s="6">
        <v>2563082.54</v>
      </c>
      <c r="Q77" s="15">
        <v>5159262.99</v>
      </c>
      <c r="R77" s="8">
        <v>15813142.93</v>
      </c>
    </row>
    <row r="78" spans="1:18" x14ac:dyDescent="0.25">
      <c r="A78" s="25" t="s">
        <v>200</v>
      </c>
      <c r="B78" s="14">
        <v>454848.9</v>
      </c>
      <c r="C78" s="6">
        <v>4438896.25</v>
      </c>
      <c r="D78" s="6">
        <v>0</v>
      </c>
      <c r="E78" s="13">
        <f t="shared" ref="E78:E80" si="20">SUM(B78:D78)</f>
        <v>4893745.1500000004</v>
      </c>
      <c r="F78" s="14">
        <v>352057</v>
      </c>
      <c r="G78" s="6">
        <v>352057</v>
      </c>
      <c r="H78" s="15">
        <v>0</v>
      </c>
      <c r="I78" s="14">
        <v>10609718.09</v>
      </c>
      <c r="J78" s="6">
        <v>7390212.4900000002</v>
      </c>
      <c r="K78" s="15">
        <v>3219505.6</v>
      </c>
      <c r="L78" s="14">
        <v>23815954.32</v>
      </c>
      <c r="M78" s="6">
        <v>19551839.27</v>
      </c>
      <c r="N78" s="15">
        <v>4264115.05</v>
      </c>
      <c r="O78" s="14">
        <v>7906416.1100000003</v>
      </c>
      <c r="P78" s="6">
        <v>2671108.84</v>
      </c>
      <c r="Q78" s="15">
        <v>5235307.2699999996</v>
      </c>
      <c r="R78" s="8">
        <v>17612673.07</v>
      </c>
    </row>
    <row r="79" spans="1:18" x14ac:dyDescent="0.25">
      <c r="A79" s="25" t="s">
        <v>201</v>
      </c>
      <c r="B79" s="14">
        <v>454848.9</v>
      </c>
      <c r="C79" s="6">
        <v>6577281.4900000002</v>
      </c>
      <c r="D79" s="6">
        <v>0</v>
      </c>
      <c r="E79" s="13">
        <f t="shared" si="20"/>
        <v>7032130.3900000006</v>
      </c>
      <c r="F79" s="14">
        <v>352057</v>
      </c>
      <c r="G79" s="6">
        <v>352057</v>
      </c>
      <c r="H79" s="15">
        <v>0</v>
      </c>
      <c r="I79" s="14">
        <v>10609718.09</v>
      </c>
      <c r="J79" s="6">
        <v>7606050.4800000004</v>
      </c>
      <c r="K79" s="15">
        <v>3003667.61</v>
      </c>
      <c r="L79" s="14">
        <v>24031934.379999999</v>
      </c>
      <c r="M79" s="6">
        <v>20056439.32</v>
      </c>
      <c r="N79" s="15">
        <v>3975495.06</v>
      </c>
      <c r="O79" s="14">
        <v>7906416.1100000003</v>
      </c>
      <c r="P79" s="6">
        <v>2780735.55</v>
      </c>
      <c r="Q79" s="15">
        <v>5125680.5599999996</v>
      </c>
      <c r="R79" s="8">
        <v>19136973.620000001</v>
      </c>
    </row>
    <row r="80" spans="1:18" x14ac:dyDescent="0.25">
      <c r="A80" s="25" t="s">
        <v>202</v>
      </c>
      <c r="B80" s="14">
        <v>454848.9</v>
      </c>
      <c r="C80" s="6">
        <v>7498379.3300000001</v>
      </c>
      <c r="D80" s="6">
        <v>0</v>
      </c>
      <c r="E80" s="13">
        <f t="shared" si="20"/>
        <v>7953228.2300000004</v>
      </c>
      <c r="F80" s="14">
        <v>352057</v>
      </c>
      <c r="G80" s="6">
        <v>352057</v>
      </c>
      <c r="H80" s="15">
        <v>0</v>
      </c>
      <c r="I80" s="14">
        <v>10609718.09</v>
      </c>
      <c r="J80" s="6">
        <v>7821887.5800000001</v>
      </c>
      <c r="K80" s="15">
        <v>2787830.51</v>
      </c>
      <c r="L80" s="14">
        <v>24130794.219999999</v>
      </c>
      <c r="M80" s="6">
        <v>20541115</v>
      </c>
      <c r="N80" s="15">
        <v>3589679.22</v>
      </c>
      <c r="O80" s="14">
        <v>7937739.1100000003</v>
      </c>
      <c r="P80" s="6">
        <v>2890535.78</v>
      </c>
      <c r="Q80" s="15">
        <v>5047203.33</v>
      </c>
      <c r="R80" s="8">
        <v>19377941.289999999</v>
      </c>
    </row>
    <row r="81" spans="1:18" x14ac:dyDescent="0.25">
      <c r="A81" s="22" t="s">
        <v>157</v>
      </c>
      <c r="B81" s="12">
        <f t="shared" ref="B81:R81" si="21">SUM(B77:B80)</f>
        <v>1819395.6</v>
      </c>
      <c r="C81" s="5">
        <f t="shared" si="21"/>
        <v>20638431.050000001</v>
      </c>
      <c r="D81" s="5">
        <f t="shared" si="21"/>
        <v>0</v>
      </c>
      <c r="E81" s="13">
        <f t="shared" si="21"/>
        <v>22457826.650000002</v>
      </c>
      <c r="F81" s="12">
        <f t="shared" si="21"/>
        <v>1408228</v>
      </c>
      <c r="G81" s="5">
        <f t="shared" si="21"/>
        <v>1408228</v>
      </c>
      <c r="H81" s="13">
        <f t="shared" si="21"/>
        <v>0</v>
      </c>
      <c r="I81" s="12">
        <f t="shared" si="21"/>
        <v>42419039.159999996</v>
      </c>
      <c r="J81" s="5">
        <f t="shared" si="21"/>
        <v>29992536.039999999</v>
      </c>
      <c r="K81" s="13">
        <f t="shared" si="21"/>
        <v>12426503.119999999</v>
      </c>
      <c r="L81" s="12">
        <f t="shared" si="21"/>
        <v>95664356.890000001</v>
      </c>
      <c r="M81" s="5">
        <f t="shared" si="21"/>
        <v>79175409.900000006</v>
      </c>
      <c r="N81" s="13">
        <f t="shared" si="21"/>
        <v>16488946.990000002</v>
      </c>
      <c r="O81" s="12">
        <f t="shared" si="21"/>
        <v>31472916.859999999</v>
      </c>
      <c r="P81" s="5">
        <f t="shared" si="21"/>
        <v>10905462.709999999</v>
      </c>
      <c r="Q81" s="13">
        <f t="shared" si="21"/>
        <v>20567454.149999999</v>
      </c>
      <c r="R81" s="7">
        <f t="shared" si="21"/>
        <v>71940730.909999996</v>
      </c>
    </row>
    <row r="82" spans="1:18" x14ac:dyDescent="0.25">
      <c r="A82" s="24"/>
      <c r="B82" s="33"/>
      <c r="C82" s="34"/>
      <c r="D82" s="34"/>
      <c r="E82" s="35"/>
      <c r="F82" s="33"/>
      <c r="G82" s="34"/>
      <c r="H82" s="35"/>
      <c r="I82" s="33"/>
      <c r="J82" s="34"/>
      <c r="K82" s="35"/>
      <c r="L82" s="33"/>
      <c r="M82" s="34"/>
      <c r="N82" s="35"/>
      <c r="O82" s="33"/>
      <c r="P82" s="34"/>
      <c r="Q82" s="35"/>
      <c r="R82" s="36"/>
    </row>
    <row r="83" spans="1:18" x14ac:dyDescent="0.25">
      <c r="A83" s="22" t="s">
        <v>168</v>
      </c>
      <c r="B83" s="33"/>
      <c r="C83" s="34"/>
      <c r="D83" s="34"/>
      <c r="E83" s="35"/>
      <c r="F83" s="33"/>
      <c r="G83" s="34"/>
      <c r="H83" s="35"/>
      <c r="I83" s="33"/>
      <c r="J83" s="34"/>
      <c r="K83" s="35"/>
      <c r="L83" s="33"/>
      <c r="M83" s="34"/>
      <c r="N83" s="35"/>
      <c r="O83" s="33"/>
      <c r="P83" s="34"/>
      <c r="Q83" s="35"/>
      <c r="R83" s="36"/>
    </row>
    <row r="84" spans="1:18" x14ac:dyDescent="0.25">
      <c r="A84" s="25" t="s">
        <v>199</v>
      </c>
      <c r="B84" s="14">
        <v>26048501</v>
      </c>
      <c r="C84" s="6">
        <v>24716371</v>
      </c>
      <c r="D84" s="6">
        <v>0</v>
      </c>
      <c r="E84" s="13">
        <f>SUM(B84:D84)</f>
        <v>50764872</v>
      </c>
      <c r="F84" s="14">
        <v>6668877</v>
      </c>
      <c r="G84" s="6">
        <v>6122535</v>
      </c>
      <c r="H84" s="15">
        <v>546342</v>
      </c>
      <c r="I84" s="14">
        <v>64603020</v>
      </c>
      <c r="J84" s="6">
        <v>24647402</v>
      </c>
      <c r="K84" s="15">
        <v>39955618</v>
      </c>
      <c r="L84" s="14">
        <v>174585304</v>
      </c>
      <c r="M84" s="6">
        <v>118612427</v>
      </c>
      <c r="N84" s="15">
        <v>55972877</v>
      </c>
      <c r="O84" s="14">
        <v>16890201</v>
      </c>
      <c r="P84" s="6">
        <v>6105401</v>
      </c>
      <c r="Q84" s="15">
        <v>10784800</v>
      </c>
      <c r="R84" s="8">
        <v>158024509</v>
      </c>
    </row>
    <row r="85" spans="1:18" x14ac:dyDescent="0.25">
      <c r="A85" s="25" t="s">
        <v>200</v>
      </c>
      <c r="B85" s="14">
        <v>26048501</v>
      </c>
      <c r="C85" s="6">
        <v>36149087</v>
      </c>
      <c r="D85" s="6">
        <v>0</v>
      </c>
      <c r="E85" s="13">
        <f t="shared" ref="E85:E87" si="22">SUM(B85:D85)</f>
        <v>62197588</v>
      </c>
      <c r="F85" s="14">
        <v>6668877</v>
      </c>
      <c r="G85" s="6">
        <v>6137132</v>
      </c>
      <c r="H85" s="15">
        <v>531745</v>
      </c>
      <c r="I85" s="14">
        <v>64675593</v>
      </c>
      <c r="J85" s="6">
        <v>25402183</v>
      </c>
      <c r="K85" s="15">
        <v>39273410</v>
      </c>
      <c r="L85" s="14">
        <v>176550383</v>
      </c>
      <c r="M85" s="6">
        <v>120640312</v>
      </c>
      <c r="N85" s="15">
        <v>55910071</v>
      </c>
      <c r="O85" s="14">
        <v>17581693</v>
      </c>
      <c r="P85" s="6">
        <v>6422354</v>
      </c>
      <c r="Q85" s="15">
        <v>11159339</v>
      </c>
      <c r="R85" s="8">
        <v>169072153</v>
      </c>
    </row>
    <row r="86" spans="1:18" x14ac:dyDescent="0.25">
      <c r="A86" s="25" t="s">
        <v>201</v>
      </c>
      <c r="B86" s="14">
        <v>26048501</v>
      </c>
      <c r="C86" s="6">
        <v>51929897</v>
      </c>
      <c r="D86" s="6">
        <v>0</v>
      </c>
      <c r="E86" s="13">
        <f t="shared" si="22"/>
        <v>77978398</v>
      </c>
      <c r="F86" s="14">
        <v>6668877</v>
      </c>
      <c r="G86" s="6">
        <v>6151728</v>
      </c>
      <c r="H86" s="15">
        <v>517149</v>
      </c>
      <c r="I86" s="14">
        <v>64703169</v>
      </c>
      <c r="J86" s="6">
        <v>24702068</v>
      </c>
      <c r="K86" s="15">
        <v>40001101</v>
      </c>
      <c r="L86" s="14">
        <v>178304250</v>
      </c>
      <c r="M86" s="6">
        <v>124633955</v>
      </c>
      <c r="N86" s="15">
        <v>53670295</v>
      </c>
      <c r="O86" s="14">
        <v>18105818</v>
      </c>
      <c r="P86" s="6">
        <v>6738454</v>
      </c>
      <c r="Q86" s="15">
        <v>11367364</v>
      </c>
      <c r="R86" s="8">
        <v>183534307</v>
      </c>
    </row>
    <row r="87" spans="1:18" x14ac:dyDescent="0.25">
      <c r="A87" s="25" t="s">
        <v>202</v>
      </c>
      <c r="B87" s="14">
        <v>26048501</v>
      </c>
      <c r="C87" s="6">
        <v>69496470</v>
      </c>
      <c r="D87" s="6">
        <v>0</v>
      </c>
      <c r="E87" s="13">
        <f t="shared" si="22"/>
        <v>95544971</v>
      </c>
      <c r="F87" s="14">
        <v>6668877</v>
      </c>
      <c r="G87" s="6">
        <v>6166325</v>
      </c>
      <c r="H87" s="15">
        <v>502552</v>
      </c>
      <c r="I87" s="14">
        <v>64703169</v>
      </c>
      <c r="J87" s="6">
        <v>25395573</v>
      </c>
      <c r="K87" s="15">
        <v>39307596</v>
      </c>
      <c r="L87" s="14">
        <v>180519141</v>
      </c>
      <c r="M87" s="6">
        <v>126418516</v>
      </c>
      <c r="N87" s="15">
        <v>54100625</v>
      </c>
      <c r="O87" s="14">
        <v>18169800</v>
      </c>
      <c r="P87" s="6">
        <v>7055657</v>
      </c>
      <c r="Q87" s="15">
        <v>11114143</v>
      </c>
      <c r="R87" s="8">
        <v>200569887</v>
      </c>
    </row>
    <row r="88" spans="1:18" x14ac:dyDescent="0.25">
      <c r="A88" s="22" t="s">
        <v>157</v>
      </c>
      <c r="B88" s="12">
        <f t="shared" ref="B88:R88" si="23">SUM(B84:B87)</f>
        <v>104194004</v>
      </c>
      <c r="C88" s="5">
        <f t="shared" si="23"/>
        <v>182291825</v>
      </c>
      <c r="D88" s="5">
        <f t="shared" si="23"/>
        <v>0</v>
      </c>
      <c r="E88" s="13">
        <f t="shared" si="23"/>
        <v>286485829</v>
      </c>
      <c r="F88" s="12">
        <f t="shared" si="23"/>
        <v>26675508</v>
      </c>
      <c r="G88" s="5">
        <f t="shared" si="23"/>
        <v>24577720</v>
      </c>
      <c r="H88" s="13">
        <f t="shared" si="23"/>
        <v>2097788</v>
      </c>
      <c r="I88" s="12">
        <f t="shared" si="23"/>
        <v>258684951</v>
      </c>
      <c r="J88" s="5">
        <f t="shared" si="23"/>
        <v>100147226</v>
      </c>
      <c r="K88" s="13">
        <f t="shared" si="23"/>
        <v>158537725</v>
      </c>
      <c r="L88" s="12">
        <f t="shared" si="23"/>
        <v>709959078</v>
      </c>
      <c r="M88" s="5">
        <f t="shared" si="23"/>
        <v>490305210</v>
      </c>
      <c r="N88" s="13">
        <f t="shared" si="23"/>
        <v>219653868</v>
      </c>
      <c r="O88" s="12">
        <f t="shared" si="23"/>
        <v>70747512</v>
      </c>
      <c r="P88" s="5">
        <f t="shared" si="23"/>
        <v>26321866</v>
      </c>
      <c r="Q88" s="13">
        <f t="shared" si="23"/>
        <v>44425646</v>
      </c>
      <c r="R88" s="7">
        <f t="shared" si="23"/>
        <v>711200856</v>
      </c>
    </row>
    <row r="89" spans="1:18" x14ac:dyDescent="0.25">
      <c r="A89" s="24"/>
      <c r="B89" s="33"/>
      <c r="C89" s="34"/>
      <c r="D89" s="34"/>
      <c r="E89" s="35"/>
      <c r="F89" s="33"/>
      <c r="G89" s="34"/>
      <c r="H89" s="35"/>
      <c r="I89" s="33"/>
      <c r="J89" s="34"/>
      <c r="K89" s="35"/>
      <c r="L89" s="33"/>
      <c r="M89" s="34"/>
      <c r="N89" s="35"/>
      <c r="O89" s="33"/>
      <c r="P89" s="34"/>
      <c r="Q89" s="35"/>
      <c r="R89" s="36"/>
    </row>
    <row r="90" spans="1:18" x14ac:dyDescent="0.25">
      <c r="A90" s="22" t="s">
        <v>169</v>
      </c>
      <c r="B90" s="33"/>
      <c r="C90" s="34"/>
      <c r="D90" s="34"/>
      <c r="E90" s="35"/>
      <c r="F90" s="33"/>
      <c r="G90" s="34"/>
      <c r="H90" s="35"/>
      <c r="I90" s="33"/>
      <c r="J90" s="34"/>
      <c r="K90" s="35"/>
      <c r="L90" s="33"/>
      <c r="M90" s="34"/>
      <c r="N90" s="35"/>
      <c r="O90" s="33"/>
      <c r="P90" s="34"/>
      <c r="Q90" s="35"/>
      <c r="R90" s="36"/>
    </row>
    <row r="91" spans="1:18" x14ac:dyDescent="0.25">
      <c r="A91" s="25" t="s">
        <v>199</v>
      </c>
      <c r="B91" s="14">
        <v>6528314.8099999996</v>
      </c>
      <c r="C91" s="6">
        <v>398559.48</v>
      </c>
      <c r="D91" s="6">
        <v>0</v>
      </c>
      <c r="E91" s="13">
        <f>SUM(B91:D91)</f>
        <v>6926874.2899999991</v>
      </c>
      <c r="F91" s="14">
        <v>9529345.0999999996</v>
      </c>
      <c r="G91" s="6">
        <v>7652834.4400000004</v>
      </c>
      <c r="H91" s="15">
        <v>1876510.66</v>
      </c>
      <c r="I91" s="14">
        <v>89550542.700000003</v>
      </c>
      <c r="J91" s="6">
        <v>35430744.789999999</v>
      </c>
      <c r="K91" s="15">
        <v>54119797.909999996</v>
      </c>
      <c r="L91" s="14">
        <v>147493215.00999999</v>
      </c>
      <c r="M91" s="6">
        <v>100421626.44</v>
      </c>
      <c r="N91" s="15">
        <v>47071588.57</v>
      </c>
      <c r="O91" s="14">
        <v>0</v>
      </c>
      <c r="P91" s="6">
        <v>0</v>
      </c>
      <c r="Q91" s="15">
        <v>0</v>
      </c>
      <c r="R91" s="8">
        <v>109994771.43000001</v>
      </c>
    </row>
    <row r="92" spans="1:18" x14ac:dyDescent="0.25">
      <c r="A92" s="25" t="s">
        <v>200</v>
      </c>
      <c r="B92" s="14">
        <v>6528314.8099999996</v>
      </c>
      <c r="C92" s="6">
        <v>1009208.15</v>
      </c>
      <c r="D92" s="6">
        <v>0</v>
      </c>
      <c r="E92" s="13">
        <f t="shared" ref="E92:E94" si="24">SUM(B92:D92)</f>
        <v>7537522.96</v>
      </c>
      <c r="F92" s="14">
        <v>9529345.0999999996</v>
      </c>
      <c r="G92" s="6">
        <v>7699058.6900000004</v>
      </c>
      <c r="H92" s="15">
        <v>1830286.41</v>
      </c>
      <c r="I92" s="14">
        <v>89550542.700000003</v>
      </c>
      <c r="J92" s="6">
        <v>36184032.640000001</v>
      </c>
      <c r="K92" s="15">
        <v>53366510.060000002</v>
      </c>
      <c r="L92" s="14">
        <v>148842688.97</v>
      </c>
      <c r="M92" s="6">
        <v>102756780.09</v>
      </c>
      <c r="N92" s="15">
        <v>46085908.880000003</v>
      </c>
      <c r="O92" s="14">
        <v>0</v>
      </c>
      <c r="P92" s="6">
        <v>0</v>
      </c>
      <c r="Q92" s="15">
        <v>0</v>
      </c>
      <c r="R92" s="8">
        <v>108820228.31</v>
      </c>
    </row>
    <row r="93" spans="1:18" x14ac:dyDescent="0.25">
      <c r="A93" s="25" t="s">
        <v>201</v>
      </c>
      <c r="B93" s="14">
        <v>6528314.8099999996</v>
      </c>
      <c r="C93" s="6">
        <v>1315734.82</v>
      </c>
      <c r="D93" s="6">
        <v>0</v>
      </c>
      <c r="E93" s="13">
        <f t="shared" si="24"/>
        <v>7844049.6299999999</v>
      </c>
      <c r="F93" s="14">
        <v>9529345.0999999996</v>
      </c>
      <c r="G93" s="6">
        <v>7745283.1200000001</v>
      </c>
      <c r="H93" s="15">
        <v>1784061.98</v>
      </c>
      <c r="I93" s="14">
        <v>89550542.700000003</v>
      </c>
      <c r="J93" s="6">
        <v>36929296.640000001</v>
      </c>
      <c r="K93" s="15">
        <v>52621246.060000002</v>
      </c>
      <c r="L93" s="14">
        <v>149552145.97999999</v>
      </c>
      <c r="M93" s="6">
        <v>105009053.77</v>
      </c>
      <c r="N93" s="15">
        <v>44543092.210000001</v>
      </c>
      <c r="O93" s="14">
        <v>0</v>
      </c>
      <c r="P93" s="6">
        <v>0</v>
      </c>
      <c r="Q93" s="15">
        <v>0</v>
      </c>
      <c r="R93" s="8">
        <v>106792449.88</v>
      </c>
    </row>
    <row r="94" spans="1:18" x14ac:dyDescent="0.25">
      <c r="A94" s="25" t="s">
        <v>202</v>
      </c>
      <c r="B94" s="14">
        <v>6528314.8099999996</v>
      </c>
      <c r="C94" s="6">
        <v>242707.05</v>
      </c>
      <c r="D94" s="6">
        <v>0</v>
      </c>
      <c r="E94" s="13">
        <f t="shared" si="24"/>
        <v>6771021.8599999994</v>
      </c>
      <c r="F94" s="14">
        <v>9529345.0999999996</v>
      </c>
      <c r="G94" s="6">
        <v>7787341.6500000004</v>
      </c>
      <c r="H94" s="15">
        <v>1742003.45</v>
      </c>
      <c r="I94" s="14">
        <v>89836333.5</v>
      </c>
      <c r="J94" s="6">
        <v>37678496.530000001</v>
      </c>
      <c r="K94" s="15">
        <v>52157836.969999999</v>
      </c>
      <c r="L94" s="14">
        <v>149966031.62</v>
      </c>
      <c r="M94" s="6">
        <v>106437656.02</v>
      </c>
      <c r="N94" s="15">
        <v>43528375.600000001</v>
      </c>
      <c r="O94" s="14">
        <v>0</v>
      </c>
      <c r="P94" s="6">
        <v>0</v>
      </c>
      <c r="Q94" s="15">
        <v>0</v>
      </c>
      <c r="R94" s="8">
        <v>104199237.88</v>
      </c>
    </row>
    <row r="95" spans="1:18" x14ac:dyDescent="0.25">
      <c r="A95" s="22" t="s">
        <v>157</v>
      </c>
      <c r="B95" s="12">
        <f t="shared" ref="B95:R95" si="25">SUM(B91:B94)</f>
        <v>26113259.239999998</v>
      </c>
      <c r="C95" s="5">
        <f t="shared" si="25"/>
        <v>2966209.5</v>
      </c>
      <c r="D95" s="5">
        <f t="shared" si="25"/>
        <v>0</v>
      </c>
      <c r="E95" s="13">
        <f t="shared" si="25"/>
        <v>29079468.739999998</v>
      </c>
      <c r="F95" s="12">
        <f t="shared" si="25"/>
        <v>38117380.399999999</v>
      </c>
      <c r="G95" s="5">
        <f t="shared" si="25"/>
        <v>30884517.899999999</v>
      </c>
      <c r="H95" s="13">
        <f t="shared" si="25"/>
        <v>7232862.5</v>
      </c>
      <c r="I95" s="12">
        <f t="shared" si="25"/>
        <v>358487961.60000002</v>
      </c>
      <c r="J95" s="5">
        <f t="shared" si="25"/>
        <v>146222570.60000002</v>
      </c>
      <c r="K95" s="13">
        <f t="shared" si="25"/>
        <v>212265391</v>
      </c>
      <c r="L95" s="12">
        <f t="shared" si="25"/>
        <v>595854081.58000004</v>
      </c>
      <c r="M95" s="5">
        <f t="shared" si="25"/>
        <v>414625116.31999999</v>
      </c>
      <c r="N95" s="13">
        <f t="shared" si="25"/>
        <v>181228965.25999999</v>
      </c>
      <c r="O95" s="12">
        <f t="shared" si="25"/>
        <v>0</v>
      </c>
      <c r="P95" s="5">
        <f t="shared" si="25"/>
        <v>0</v>
      </c>
      <c r="Q95" s="13">
        <f t="shared" si="25"/>
        <v>0</v>
      </c>
      <c r="R95" s="7">
        <f t="shared" si="25"/>
        <v>429806687.5</v>
      </c>
    </row>
    <row r="96" spans="1:18" x14ac:dyDescent="0.25">
      <c r="A96" s="24"/>
      <c r="B96" s="33"/>
      <c r="C96" s="34"/>
      <c r="D96" s="34"/>
      <c r="E96" s="35"/>
      <c r="F96" s="33"/>
      <c r="G96" s="34"/>
      <c r="H96" s="35"/>
      <c r="I96" s="33"/>
      <c r="J96" s="34"/>
      <c r="K96" s="35"/>
      <c r="L96" s="33"/>
      <c r="M96" s="34"/>
      <c r="N96" s="35"/>
      <c r="O96" s="33"/>
      <c r="P96" s="34"/>
      <c r="Q96" s="35"/>
      <c r="R96" s="36"/>
    </row>
    <row r="97" spans="1:18" x14ac:dyDescent="0.25">
      <c r="A97" s="22" t="s">
        <v>170</v>
      </c>
      <c r="B97" s="33"/>
      <c r="C97" s="34"/>
      <c r="D97" s="34"/>
      <c r="E97" s="35"/>
      <c r="F97" s="33"/>
      <c r="G97" s="34"/>
      <c r="H97" s="35"/>
      <c r="I97" s="33"/>
      <c r="J97" s="34"/>
      <c r="K97" s="35"/>
      <c r="L97" s="33"/>
      <c r="M97" s="34"/>
      <c r="N97" s="35"/>
      <c r="O97" s="33"/>
      <c r="P97" s="34"/>
      <c r="Q97" s="35"/>
      <c r="R97" s="36"/>
    </row>
    <row r="98" spans="1:18" x14ac:dyDescent="0.25">
      <c r="A98" s="25" t="s">
        <v>199</v>
      </c>
      <c r="B98" s="14">
        <v>7030000</v>
      </c>
      <c r="C98" s="6">
        <v>19802634</v>
      </c>
      <c r="D98" s="6">
        <v>20526</v>
      </c>
      <c r="E98" s="13">
        <f>SUM(B98:D98)</f>
        <v>26853160</v>
      </c>
      <c r="F98" s="14">
        <v>688854</v>
      </c>
      <c r="G98" s="6">
        <v>310210</v>
      </c>
      <c r="H98" s="15">
        <v>378644</v>
      </c>
      <c r="I98" s="14">
        <v>6199617</v>
      </c>
      <c r="J98" s="6">
        <v>3129755</v>
      </c>
      <c r="K98" s="15">
        <v>3069862</v>
      </c>
      <c r="L98" s="14">
        <v>5693371</v>
      </c>
      <c r="M98" s="6">
        <v>4199006</v>
      </c>
      <c r="N98" s="15">
        <v>1494365</v>
      </c>
      <c r="O98" s="14">
        <v>0</v>
      </c>
      <c r="P98" s="6">
        <v>0</v>
      </c>
      <c r="Q98" s="15">
        <v>0</v>
      </c>
      <c r="R98" s="8">
        <v>31796031</v>
      </c>
    </row>
    <row r="99" spans="1:18" x14ac:dyDescent="0.25">
      <c r="A99" s="25" t="s">
        <v>200</v>
      </c>
      <c r="B99" s="14">
        <v>7030000</v>
      </c>
      <c r="C99" s="6">
        <v>20734083</v>
      </c>
      <c r="D99" s="6">
        <v>-2</v>
      </c>
      <c r="E99" s="13">
        <f t="shared" ref="E99:E101" si="26">SUM(B99:D99)</f>
        <v>27764081</v>
      </c>
      <c r="F99" s="14">
        <v>688854</v>
      </c>
      <c r="G99" s="6">
        <v>324431</v>
      </c>
      <c r="H99" s="15">
        <v>364423</v>
      </c>
      <c r="I99" s="14">
        <v>6199617</v>
      </c>
      <c r="J99" s="6">
        <v>3316473</v>
      </c>
      <c r="K99" s="15">
        <v>2883144</v>
      </c>
      <c r="L99" s="14">
        <v>5876211</v>
      </c>
      <c r="M99" s="6">
        <v>4378277</v>
      </c>
      <c r="N99" s="15">
        <v>1497934</v>
      </c>
      <c r="O99" s="14">
        <v>0</v>
      </c>
      <c r="P99" s="6">
        <v>0</v>
      </c>
      <c r="Q99" s="15">
        <v>0</v>
      </c>
      <c r="R99" s="8">
        <v>32509582</v>
      </c>
    </row>
    <row r="100" spans="1:18" x14ac:dyDescent="0.25">
      <c r="A100" s="25" t="s">
        <v>201</v>
      </c>
      <c r="B100" s="14">
        <v>7030000</v>
      </c>
      <c r="C100" s="6">
        <v>21379428</v>
      </c>
      <c r="D100" s="6">
        <v>-2</v>
      </c>
      <c r="E100" s="13">
        <f t="shared" si="26"/>
        <v>28409426</v>
      </c>
      <c r="F100" s="14">
        <v>688854</v>
      </c>
      <c r="G100" s="6">
        <v>338623</v>
      </c>
      <c r="H100" s="15">
        <v>350231</v>
      </c>
      <c r="I100" s="14">
        <v>6199617</v>
      </c>
      <c r="J100" s="6">
        <v>3506224</v>
      </c>
      <c r="K100" s="15">
        <v>2693393</v>
      </c>
      <c r="L100" s="14">
        <v>6155167</v>
      </c>
      <c r="M100" s="6">
        <v>4557848</v>
      </c>
      <c r="N100" s="15">
        <v>1597319</v>
      </c>
      <c r="O100" s="14">
        <v>0</v>
      </c>
      <c r="P100" s="6">
        <v>0</v>
      </c>
      <c r="Q100" s="15">
        <v>0</v>
      </c>
      <c r="R100" s="8">
        <v>33050369</v>
      </c>
    </row>
    <row r="101" spans="1:18" x14ac:dyDescent="0.25">
      <c r="A101" s="25" t="s">
        <v>202</v>
      </c>
      <c r="B101" s="14">
        <v>7030000</v>
      </c>
      <c r="C101" s="6">
        <v>21815744</v>
      </c>
      <c r="D101" s="6">
        <v>-2</v>
      </c>
      <c r="E101" s="13">
        <f t="shared" si="26"/>
        <v>28845742</v>
      </c>
      <c r="F101" s="14">
        <v>688854</v>
      </c>
      <c r="G101" s="6">
        <v>351648</v>
      </c>
      <c r="H101" s="15">
        <v>337206</v>
      </c>
      <c r="I101" s="14">
        <v>6199617</v>
      </c>
      <c r="J101" s="6">
        <v>3695974</v>
      </c>
      <c r="K101" s="15">
        <v>2503643</v>
      </c>
      <c r="L101" s="14">
        <v>6184225</v>
      </c>
      <c r="M101" s="6">
        <v>4720999</v>
      </c>
      <c r="N101" s="15">
        <v>1463226</v>
      </c>
      <c r="O101" s="14">
        <v>0</v>
      </c>
      <c r="P101" s="6">
        <v>0</v>
      </c>
      <c r="Q101" s="15">
        <v>0</v>
      </c>
      <c r="R101" s="8">
        <v>33149817</v>
      </c>
    </row>
    <row r="102" spans="1:18" x14ac:dyDescent="0.25">
      <c r="A102" s="22" t="s">
        <v>157</v>
      </c>
      <c r="B102" s="12">
        <f t="shared" ref="B102:R102" si="27">SUM(B98:B101)</f>
        <v>28120000</v>
      </c>
      <c r="C102" s="5">
        <f t="shared" si="27"/>
        <v>83731889</v>
      </c>
      <c r="D102" s="5">
        <f t="shared" si="27"/>
        <v>20520</v>
      </c>
      <c r="E102" s="13">
        <f t="shared" si="27"/>
        <v>111872409</v>
      </c>
      <c r="F102" s="12">
        <f t="shared" si="27"/>
        <v>2755416</v>
      </c>
      <c r="G102" s="5">
        <f t="shared" si="27"/>
        <v>1324912</v>
      </c>
      <c r="H102" s="13">
        <f t="shared" si="27"/>
        <v>1430504</v>
      </c>
      <c r="I102" s="12">
        <f t="shared" si="27"/>
        <v>24798468</v>
      </c>
      <c r="J102" s="5">
        <f t="shared" si="27"/>
        <v>13648426</v>
      </c>
      <c r="K102" s="13">
        <f t="shared" si="27"/>
        <v>11150042</v>
      </c>
      <c r="L102" s="12">
        <f t="shared" si="27"/>
        <v>23908974</v>
      </c>
      <c r="M102" s="5">
        <f t="shared" si="27"/>
        <v>17856130</v>
      </c>
      <c r="N102" s="13">
        <f t="shared" si="27"/>
        <v>6052844</v>
      </c>
      <c r="O102" s="12">
        <f t="shared" si="27"/>
        <v>0</v>
      </c>
      <c r="P102" s="5">
        <f t="shared" si="27"/>
        <v>0</v>
      </c>
      <c r="Q102" s="13">
        <f t="shared" si="27"/>
        <v>0</v>
      </c>
      <c r="R102" s="7">
        <f t="shared" si="27"/>
        <v>130505799</v>
      </c>
    </row>
    <row r="103" spans="1:18" x14ac:dyDescent="0.25">
      <c r="A103" s="24"/>
      <c r="B103" s="33"/>
      <c r="C103" s="34"/>
      <c r="D103" s="34"/>
      <c r="E103" s="35"/>
      <c r="F103" s="33"/>
      <c r="G103" s="34"/>
      <c r="H103" s="35"/>
      <c r="I103" s="33"/>
      <c r="J103" s="34"/>
      <c r="K103" s="35"/>
      <c r="L103" s="33"/>
      <c r="M103" s="34"/>
      <c r="N103" s="35"/>
      <c r="O103" s="33"/>
      <c r="P103" s="34"/>
      <c r="Q103" s="35"/>
      <c r="R103" s="36"/>
    </row>
    <row r="104" spans="1:18" x14ac:dyDescent="0.25">
      <c r="A104" s="22" t="s">
        <v>171</v>
      </c>
      <c r="B104" s="33"/>
      <c r="C104" s="34"/>
      <c r="D104" s="34"/>
      <c r="E104" s="35"/>
      <c r="F104" s="33"/>
      <c r="G104" s="34"/>
      <c r="H104" s="35"/>
      <c r="I104" s="33"/>
      <c r="J104" s="34"/>
      <c r="K104" s="35"/>
      <c r="L104" s="33"/>
      <c r="M104" s="34"/>
      <c r="N104" s="35"/>
      <c r="O104" s="33"/>
      <c r="P104" s="34"/>
      <c r="Q104" s="35"/>
      <c r="R104" s="36"/>
    </row>
    <row r="105" spans="1:18" x14ac:dyDescent="0.25">
      <c r="A105" s="25" t="s">
        <v>199</v>
      </c>
      <c r="B105" s="14">
        <v>28880000</v>
      </c>
      <c r="C105" s="6">
        <v>3447072</v>
      </c>
      <c r="D105" s="6">
        <v>263140</v>
      </c>
      <c r="E105" s="13">
        <f>SUM(B105:D105)</f>
        <v>32590212</v>
      </c>
      <c r="F105" s="14">
        <v>192454</v>
      </c>
      <c r="G105" s="6">
        <v>99306</v>
      </c>
      <c r="H105" s="15">
        <v>93148</v>
      </c>
      <c r="I105" s="14">
        <v>100551090</v>
      </c>
      <c r="J105" s="6">
        <v>14447154</v>
      </c>
      <c r="K105" s="15">
        <v>86103936</v>
      </c>
      <c r="L105" s="14">
        <v>32087200</v>
      </c>
      <c r="M105" s="6">
        <v>19030473</v>
      </c>
      <c r="N105" s="15">
        <v>13056727</v>
      </c>
      <c r="O105" s="14">
        <v>0</v>
      </c>
      <c r="P105" s="6">
        <v>0</v>
      </c>
      <c r="Q105" s="15">
        <v>0</v>
      </c>
      <c r="R105" s="8">
        <v>131844023</v>
      </c>
    </row>
    <row r="106" spans="1:18" x14ac:dyDescent="0.25">
      <c r="A106" s="25" t="s">
        <v>200</v>
      </c>
      <c r="B106" s="14">
        <v>28880000</v>
      </c>
      <c r="C106" s="6">
        <v>2449448</v>
      </c>
      <c r="D106" s="6">
        <v>76009</v>
      </c>
      <c r="E106" s="13">
        <f t="shared" ref="E106:E108" si="28">SUM(B106:D106)</f>
        <v>31405457</v>
      </c>
      <c r="F106" s="14">
        <v>192454</v>
      </c>
      <c r="G106" s="6">
        <v>101863</v>
      </c>
      <c r="H106" s="15">
        <v>90591</v>
      </c>
      <c r="I106" s="14">
        <v>100551090</v>
      </c>
      <c r="J106" s="6">
        <v>15320748</v>
      </c>
      <c r="K106" s="15">
        <v>85230342</v>
      </c>
      <c r="L106" s="14">
        <v>34688934</v>
      </c>
      <c r="M106" s="6">
        <v>20247020</v>
      </c>
      <c r="N106" s="15">
        <v>14441914</v>
      </c>
      <c r="O106" s="14">
        <v>0</v>
      </c>
      <c r="P106" s="6">
        <v>0</v>
      </c>
      <c r="Q106" s="15">
        <v>0</v>
      </c>
      <c r="R106" s="8">
        <v>131168304</v>
      </c>
    </row>
    <row r="107" spans="1:18" x14ac:dyDescent="0.25">
      <c r="A107" s="25" t="s">
        <v>201</v>
      </c>
      <c r="B107" s="14">
        <v>28880000</v>
      </c>
      <c r="C107" s="6">
        <v>3781378</v>
      </c>
      <c r="D107" s="6">
        <v>279061</v>
      </c>
      <c r="E107" s="13">
        <f t="shared" si="28"/>
        <v>32940439</v>
      </c>
      <c r="F107" s="14">
        <v>192454</v>
      </c>
      <c r="G107" s="6">
        <v>104420</v>
      </c>
      <c r="H107" s="15">
        <v>88034</v>
      </c>
      <c r="I107" s="14">
        <v>100551090</v>
      </c>
      <c r="J107" s="6">
        <v>16226532</v>
      </c>
      <c r="K107" s="15">
        <v>84324558</v>
      </c>
      <c r="L107" s="14">
        <v>37119721</v>
      </c>
      <c r="M107" s="6">
        <v>21392385</v>
      </c>
      <c r="N107" s="15">
        <v>15727336</v>
      </c>
      <c r="O107" s="14">
        <v>0</v>
      </c>
      <c r="P107" s="6">
        <v>0</v>
      </c>
      <c r="Q107" s="15">
        <v>0</v>
      </c>
      <c r="R107" s="8">
        <v>133080367</v>
      </c>
    </row>
    <row r="108" spans="1:18" x14ac:dyDescent="0.25">
      <c r="A108" s="25" t="s">
        <v>202</v>
      </c>
      <c r="B108" s="14">
        <v>28880000</v>
      </c>
      <c r="C108" s="6">
        <v>4063329</v>
      </c>
      <c r="D108" s="6">
        <v>339112</v>
      </c>
      <c r="E108" s="13">
        <f t="shared" si="28"/>
        <v>33282441</v>
      </c>
      <c r="F108" s="14">
        <v>192454</v>
      </c>
      <c r="G108" s="6">
        <v>106977</v>
      </c>
      <c r="H108" s="15">
        <v>85477</v>
      </c>
      <c r="I108" s="14">
        <v>100551090</v>
      </c>
      <c r="J108" s="6">
        <v>17132315</v>
      </c>
      <c r="K108" s="15">
        <v>83418775</v>
      </c>
      <c r="L108" s="14">
        <v>37160892</v>
      </c>
      <c r="M108" s="6">
        <v>22320944</v>
      </c>
      <c r="N108" s="15">
        <v>14839948</v>
      </c>
      <c r="O108" s="14">
        <v>0</v>
      </c>
      <c r="P108" s="6">
        <v>0</v>
      </c>
      <c r="Q108" s="15">
        <v>0</v>
      </c>
      <c r="R108" s="8">
        <v>131626641</v>
      </c>
    </row>
    <row r="109" spans="1:18" x14ac:dyDescent="0.25">
      <c r="A109" s="22" t="s">
        <v>157</v>
      </c>
      <c r="B109" s="12">
        <f t="shared" ref="B109:R109" si="29">SUM(B105:B108)</f>
        <v>115520000</v>
      </c>
      <c r="C109" s="5">
        <f t="shared" si="29"/>
        <v>13741227</v>
      </c>
      <c r="D109" s="5">
        <f t="shared" si="29"/>
        <v>957322</v>
      </c>
      <c r="E109" s="13">
        <f t="shared" si="29"/>
        <v>130218549</v>
      </c>
      <c r="F109" s="12">
        <f t="shared" si="29"/>
        <v>769816</v>
      </c>
      <c r="G109" s="5">
        <f t="shared" si="29"/>
        <v>412566</v>
      </c>
      <c r="H109" s="13">
        <f t="shared" si="29"/>
        <v>357250</v>
      </c>
      <c r="I109" s="12">
        <f t="shared" si="29"/>
        <v>402204360</v>
      </c>
      <c r="J109" s="5">
        <f t="shared" si="29"/>
        <v>63126749</v>
      </c>
      <c r="K109" s="13">
        <f t="shared" si="29"/>
        <v>339077611</v>
      </c>
      <c r="L109" s="12">
        <f t="shared" si="29"/>
        <v>141056747</v>
      </c>
      <c r="M109" s="5">
        <f t="shared" si="29"/>
        <v>82990822</v>
      </c>
      <c r="N109" s="13">
        <f t="shared" si="29"/>
        <v>58065925</v>
      </c>
      <c r="O109" s="12">
        <f t="shared" si="29"/>
        <v>0</v>
      </c>
      <c r="P109" s="5">
        <f t="shared" si="29"/>
        <v>0</v>
      </c>
      <c r="Q109" s="13">
        <f t="shared" si="29"/>
        <v>0</v>
      </c>
      <c r="R109" s="7">
        <f t="shared" si="29"/>
        <v>527719335</v>
      </c>
    </row>
    <row r="110" spans="1:18" x14ac:dyDescent="0.25">
      <c r="A110" s="24"/>
      <c r="B110" s="33"/>
      <c r="C110" s="34"/>
      <c r="D110" s="34"/>
      <c r="E110" s="35"/>
      <c r="F110" s="33"/>
      <c r="G110" s="34"/>
      <c r="H110" s="35"/>
      <c r="I110" s="33"/>
      <c r="J110" s="34"/>
      <c r="K110" s="35"/>
      <c r="L110" s="33"/>
      <c r="M110" s="34"/>
      <c r="N110" s="35"/>
      <c r="O110" s="33"/>
      <c r="P110" s="34"/>
      <c r="Q110" s="35"/>
      <c r="R110" s="36"/>
    </row>
    <row r="111" spans="1:18" x14ac:dyDescent="0.25">
      <c r="A111" s="22" t="s">
        <v>172</v>
      </c>
      <c r="B111" s="33"/>
      <c r="C111" s="34"/>
      <c r="D111" s="34"/>
      <c r="E111" s="35"/>
      <c r="F111" s="33"/>
      <c r="G111" s="34"/>
      <c r="H111" s="35"/>
      <c r="I111" s="33"/>
      <c r="J111" s="34"/>
      <c r="K111" s="35"/>
      <c r="L111" s="33"/>
      <c r="M111" s="34"/>
      <c r="N111" s="35"/>
      <c r="O111" s="33"/>
      <c r="P111" s="34"/>
      <c r="Q111" s="35"/>
      <c r="R111" s="36"/>
    </row>
    <row r="112" spans="1:18" x14ac:dyDescent="0.25">
      <c r="A112" s="25" t="s">
        <v>199</v>
      </c>
      <c r="B112" s="14">
        <v>14010000</v>
      </c>
      <c r="C112" s="6">
        <v>2662623.39</v>
      </c>
      <c r="D112" s="6">
        <v>469171.42</v>
      </c>
      <c r="E112" s="13">
        <f>SUM(B112:D112)</f>
        <v>17141794.810000002</v>
      </c>
      <c r="F112" s="14">
        <v>954271.51</v>
      </c>
      <c r="G112" s="6">
        <v>654998.57999999996</v>
      </c>
      <c r="H112" s="15">
        <v>299272.93</v>
      </c>
      <c r="I112" s="14">
        <v>209393409.69999999</v>
      </c>
      <c r="J112" s="6">
        <v>26419335.09</v>
      </c>
      <c r="K112" s="15">
        <v>182974074.61000001</v>
      </c>
      <c r="L112" s="14">
        <v>62963794.130000003</v>
      </c>
      <c r="M112" s="6">
        <v>40911435.109999999</v>
      </c>
      <c r="N112" s="15">
        <v>22052359.02</v>
      </c>
      <c r="O112" s="14">
        <v>0</v>
      </c>
      <c r="P112" s="6">
        <v>0</v>
      </c>
      <c r="Q112" s="15">
        <v>0</v>
      </c>
      <c r="R112" s="8">
        <v>222467501.37</v>
      </c>
    </row>
    <row r="113" spans="1:18" x14ac:dyDescent="0.25">
      <c r="A113" s="25" t="s">
        <v>200</v>
      </c>
      <c r="B113" s="14">
        <v>14010000</v>
      </c>
      <c r="C113" s="6">
        <v>6905829</v>
      </c>
      <c r="D113" s="6">
        <v>1147270</v>
      </c>
      <c r="E113" s="13">
        <f t="shared" ref="E113:E115" si="30">SUM(B113:D113)</f>
        <v>22063099</v>
      </c>
      <c r="F113" s="14">
        <v>954272</v>
      </c>
      <c r="G113" s="6">
        <v>667000</v>
      </c>
      <c r="H113" s="15">
        <v>287272</v>
      </c>
      <c r="I113" s="14">
        <v>209396280</v>
      </c>
      <c r="J113" s="6">
        <v>27952116</v>
      </c>
      <c r="K113" s="15">
        <v>181444164</v>
      </c>
      <c r="L113" s="14">
        <v>63154944</v>
      </c>
      <c r="M113" s="6">
        <v>42736498</v>
      </c>
      <c r="N113" s="15">
        <v>20418446</v>
      </c>
      <c r="O113" s="14">
        <v>0</v>
      </c>
      <c r="P113" s="6">
        <v>0</v>
      </c>
      <c r="Q113" s="15">
        <v>0</v>
      </c>
      <c r="R113" s="8">
        <v>224212981</v>
      </c>
    </row>
    <row r="114" spans="1:18" x14ac:dyDescent="0.25">
      <c r="A114" s="25" t="s">
        <v>201</v>
      </c>
      <c r="B114" s="14">
        <v>14010000</v>
      </c>
      <c r="C114" s="6">
        <v>6979212</v>
      </c>
      <c r="D114" s="6">
        <v>480413</v>
      </c>
      <c r="E114" s="13">
        <f t="shared" si="30"/>
        <v>21469625</v>
      </c>
      <c r="F114" s="14">
        <v>954272</v>
      </c>
      <c r="G114" s="6">
        <v>679002</v>
      </c>
      <c r="H114" s="15">
        <v>275270</v>
      </c>
      <c r="I114" s="14">
        <v>209476696</v>
      </c>
      <c r="J114" s="6">
        <v>29487602</v>
      </c>
      <c r="K114" s="15">
        <v>179989094</v>
      </c>
      <c r="L114" s="14">
        <v>69794639</v>
      </c>
      <c r="M114" s="6">
        <v>45222397</v>
      </c>
      <c r="N114" s="15">
        <v>24572242</v>
      </c>
      <c r="O114" s="14">
        <v>0</v>
      </c>
      <c r="P114" s="6">
        <v>0</v>
      </c>
      <c r="Q114" s="15">
        <v>0</v>
      </c>
      <c r="R114" s="8">
        <v>226306231</v>
      </c>
    </row>
    <row r="115" spans="1:18" x14ac:dyDescent="0.25">
      <c r="A115" s="25" t="s">
        <v>202</v>
      </c>
      <c r="B115" s="14">
        <v>14010000</v>
      </c>
      <c r="C115" s="6">
        <v>8982084</v>
      </c>
      <c r="D115" s="6">
        <v>414135</v>
      </c>
      <c r="E115" s="13">
        <f t="shared" si="30"/>
        <v>23406219</v>
      </c>
      <c r="F115" s="14">
        <v>954272</v>
      </c>
      <c r="G115" s="6">
        <v>691004</v>
      </c>
      <c r="H115" s="15">
        <v>263268</v>
      </c>
      <c r="I115" s="14">
        <v>209476696</v>
      </c>
      <c r="J115" s="6">
        <v>31022571</v>
      </c>
      <c r="K115" s="15">
        <v>178454125</v>
      </c>
      <c r="L115" s="14">
        <v>70969288</v>
      </c>
      <c r="M115" s="6">
        <v>47254516</v>
      </c>
      <c r="N115" s="15">
        <v>23714772</v>
      </c>
      <c r="O115" s="14">
        <v>0</v>
      </c>
      <c r="P115" s="6">
        <v>0</v>
      </c>
      <c r="Q115" s="15">
        <v>0</v>
      </c>
      <c r="R115" s="8">
        <v>225838384</v>
      </c>
    </row>
    <row r="116" spans="1:18" x14ac:dyDescent="0.25">
      <c r="A116" s="22" t="s">
        <v>157</v>
      </c>
      <c r="B116" s="12">
        <f t="shared" ref="B116:R116" si="31">SUM(B112:B115)</f>
        <v>56040000</v>
      </c>
      <c r="C116" s="5">
        <f t="shared" si="31"/>
        <v>25529748.390000001</v>
      </c>
      <c r="D116" s="5">
        <f t="shared" si="31"/>
        <v>2510989.42</v>
      </c>
      <c r="E116" s="13">
        <f t="shared" si="31"/>
        <v>84080737.810000002</v>
      </c>
      <c r="F116" s="12">
        <f t="shared" si="31"/>
        <v>3817087.51</v>
      </c>
      <c r="G116" s="5">
        <f t="shared" si="31"/>
        <v>2692004.58</v>
      </c>
      <c r="H116" s="13">
        <f t="shared" si="31"/>
        <v>1125082.93</v>
      </c>
      <c r="I116" s="12">
        <f t="shared" si="31"/>
        <v>837743081.70000005</v>
      </c>
      <c r="J116" s="5">
        <f t="shared" si="31"/>
        <v>114881624.09</v>
      </c>
      <c r="K116" s="13">
        <f t="shared" si="31"/>
        <v>722861457.61000001</v>
      </c>
      <c r="L116" s="12">
        <f t="shared" si="31"/>
        <v>266882665.13</v>
      </c>
      <c r="M116" s="5">
        <f t="shared" si="31"/>
        <v>176124846.11000001</v>
      </c>
      <c r="N116" s="13">
        <f t="shared" si="31"/>
        <v>90757819.019999996</v>
      </c>
      <c r="O116" s="12">
        <f t="shared" si="31"/>
        <v>0</v>
      </c>
      <c r="P116" s="5">
        <f t="shared" si="31"/>
        <v>0</v>
      </c>
      <c r="Q116" s="13">
        <f t="shared" si="31"/>
        <v>0</v>
      </c>
      <c r="R116" s="7">
        <f t="shared" si="31"/>
        <v>898825097.37</v>
      </c>
    </row>
    <row r="117" spans="1:18" x14ac:dyDescent="0.25">
      <c r="A117" s="24"/>
      <c r="B117" s="33"/>
      <c r="C117" s="34"/>
      <c r="D117" s="34"/>
      <c r="E117" s="35"/>
      <c r="F117" s="33"/>
      <c r="G117" s="34"/>
      <c r="H117" s="35"/>
      <c r="I117" s="33"/>
      <c r="J117" s="34"/>
      <c r="K117" s="35"/>
      <c r="L117" s="33"/>
      <c r="M117" s="34"/>
      <c r="N117" s="35"/>
      <c r="O117" s="33"/>
      <c r="P117" s="34"/>
      <c r="Q117" s="35"/>
      <c r="R117" s="36"/>
    </row>
    <row r="118" spans="1:18" x14ac:dyDescent="0.25">
      <c r="A118" s="22" t="s">
        <v>173</v>
      </c>
      <c r="B118" s="33"/>
      <c r="C118" s="34"/>
      <c r="D118" s="34"/>
      <c r="E118" s="35"/>
      <c r="F118" s="33"/>
      <c r="G118" s="34"/>
      <c r="H118" s="35"/>
      <c r="I118" s="33"/>
      <c r="J118" s="34"/>
      <c r="K118" s="35"/>
      <c r="L118" s="33"/>
      <c r="M118" s="34"/>
      <c r="N118" s="35"/>
      <c r="O118" s="33"/>
      <c r="P118" s="34"/>
      <c r="Q118" s="35"/>
      <c r="R118" s="36"/>
    </row>
    <row r="119" spans="1:18" x14ac:dyDescent="0.25">
      <c r="A119" s="25" t="s">
        <v>199</v>
      </c>
      <c r="B119" s="14">
        <v>15353334.119999999</v>
      </c>
      <c r="C119" s="6">
        <v>7221695.6200000001</v>
      </c>
      <c r="D119" s="6">
        <v>0</v>
      </c>
      <c r="E119" s="13">
        <f>SUM(B119:D119)</f>
        <v>22575029.739999998</v>
      </c>
      <c r="F119" s="14">
        <v>7129388.5800000001</v>
      </c>
      <c r="G119" s="6">
        <v>6496659.9000000004</v>
      </c>
      <c r="H119" s="15">
        <v>632728.68000000005</v>
      </c>
      <c r="I119" s="14">
        <v>150315714.69</v>
      </c>
      <c r="J119" s="6">
        <v>99288368.829999998</v>
      </c>
      <c r="K119" s="15">
        <v>51027345.859999999</v>
      </c>
      <c r="L119" s="14">
        <v>174248378.53</v>
      </c>
      <c r="M119" s="6">
        <v>136740054.03</v>
      </c>
      <c r="N119" s="15">
        <v>37508324.5</v>
      </c>
      <c r="O119" s="14">
        <v>0</v>
      </c>
      <c r="P119" s="6">
        <v>0</v>
      </c>
      <c r="Q119" s="15">
        <v>0</v>
      </c>
      <c r="R119" s="8">
        <v>111743428.78</v>
      </c>
    </row>
    <row r="120" spans="1:18" x14ac:dyDescent="0.25">
      <c r="A120" s="25" t="s">
        <v>200</v>
      </c>
      <c r="B120" s="14">
        <v>15353334.119999999</v>
      </c>
      <c r="C120" s="6">
        <v>8901645.4100000001</v>
      </c>
      <c r="D120" s="6">
        <v>0</v>
      </c>
      <c r="E120" s="13">
        <f t="shared" ref="E120:E122" si="32">SUM(B120:D120)</f>
        <v>24254979.530000001</v>
      </c>
      <c r="F120" s="14">
        <v>7129388.5800000001</v>
      </c>
      <c r="G120" s="6">
        <v>6549508.5499999998</v>
      </c>
      <c r="H120" s="15">
        <v>579880.03</v>
      </c>
      <c r="I120" s="14">
        <v>150315714.69</v>
      </c>
      <c r="J120" s="6">
        <v>100660934.58</v>
      </c>
      <c r="K120" s="15">
        <v>49654780.109999999</v>
      </c>
      <c r="L120" s="14">
        <v>174675659.65000001</v>
      </c>
      <c r="M120" s="6">
        <v>138866047.41</v>
      </c>
      <c r="N120" s="15">
        <v>35809612.240000002</v>
      </c>
      <c r="O120" s="14">
        <v>0</v>
      </c>
      <c r="P120" s="6">
        <v>0</v>
      </c>
      <c r="Q120" s="15">
        <v>0</v>
      </c>
      <c r="R120" s="8">
        <v>110299251.91</v>
      </c>
    </row>
    <row r="121" spans="1:18" x14ac:dyDescent="0.25">
      <c r="A121" s="25" t="s">
        <v>201</v>
      </c>
      <c r="B121" s="14">
        <v>15353334.119999999</v>
      </c>
      <c r="C121" s="6">
        <v>2715703.54</v>
      </c>
      <c r="D121" s="6">
        <v>0</v>
      </c>
      <c r="E121" s="13">
        <f t="shared" si="32"/>
        <v>18069037.66</v>
      </c>
      <c r="F121" s="14">
        <v>7230748.5300000003</v>
      </c>
      <c r="G121" s="6">
        <v>6623578.8899999997</v>
      </c>
      <c r="H121" s="15">
        <v>607169.64</v>
      </c>
      <c r="I121" s="14">
        <v>153129814.13999999</v>
      </c>
      <c r="J121" s="6">
        <v>102317320.29000001</v>
      </c>
      <c r="K121" s="15">
        <v>50812493.850000001</v>
      </c>
      <c r="L121" s="14">
        <v>178745758.11000001</v>
      </c>
      <c r="M121" s="6">
        <v>139687983.86000001</v>
      </c>
      <c r="N121" s="15">
        <v>39057774.25</v>
      </c>
      <c r="O121" s="14">
        <v>0</v>
      </c>
      <c r="P121" s="6">
        <v>0</v>
      </c>
      <c r="Q121" s="15">
        <v>0</v>
      </c>
      <c r="R121" s="8">
        <v>108546475.40000001</v>
      </c>
    </row>
    <row r="122" spans="1:18" x14ac:dyDescent="0.25">
      <c r="A122" s="25" t="s">
        <v>202</v>
      </c>
      <c r="B122" s="14">
        <v>15353334.119999999</v>
      </c>
      <c r="C122" s="6">
        <v>5538819.5800000001</v>
      </c>
      <c r="D122" s="6">
        <v>0</v>
      </c>
      <c r="E122" s="13">
        <f t="shared" si="32"/>
        <v>20892153.699999999</v>
      </c>
      <c r="F122" s="14">
        <v>7186476.2300000004</v>
      </c>
      <c r="G122" s="6">
        <v>6626133.3799999999</v>
      </c>
      <c r="H122" s="15">
        <v>560342.85</v>
      </c>
      <c r="I122" s="14">
        <v>152896893.61000001</v>
      </c>
      <c r="J122" s="6">
        <v>103056808.90000001</v>
      </c>
      <c r="K122" s="15">
        <v>49840084.710000001</v>
      </c>
      <c r="L122" s="14">
        <v>178036274.05000001</v>
      </c>
      <c r="M122" s="6">
        <v>140141683.77000001</v>
      </c>
      <c r="N122" s="15">
        <v>37894590.280000001</v>
      </c>
      <c r="O122" s="14">
        <v>0</v>
      </c>
      <c r="P122" s="6">
        <v>0</v>
      </c>
      <c r="Q122" s="15">
        <v>0</v>
      </c>
      <c r="R122" s="8">
        <v>109187171.54000001</v>
      </c>
    </row>
    <row r="123" spans="1:18" x14ac:dyDescent="0.25">
      <c r="A123" s="22" t="s">
        <v>157</v>
      </c>
      <c r="B123" s="12">
        <f t="shared" ref="B123:R123" si="33">SUM(B119:B122)</f>
        <v>61413336.479999997</v>
      </c>
      <c r="C123" s="5">
        <f t="shared" si="33"/>
        <v>24377864.149999999</v>
      </c>
      <c r="D123" s="5">
        <f t="shared" si="33"/>
        <v>0</v>
      </c>
      <c r="E123" s="13">
        <f t="shared" si="33"/>
        <v>85791200.629999995</v>
      </c>
      <c r="F123" s="12">
        <f t="shared" si="33"/>
        <v>28676001.920000002</v>
      </c>
      <c r="G123" s="5">
        <f t="shared" si="33"/>
        <v>26295880.719999999</v>
      </c>
      <c r="H123" s="13">
        <f t="shared" si="33"/>
        <v>2380121.2000000002</v>
      </c>
      <c r="I123" s="12">
        <f t="shared" si="33"/>
        <v>606658137.13</v>
      </c>
      <c r="J123" s="5">
        <f t="shared" si="33"/>
        <v>405323432.60000002</v>
      </c>
      <c r="K123" s="13">
        <f t="shared" si="33"/>
        <v>201334704.53</v>
      </c>
      <c r="L123" s="12">
        <f t="shared" si="33"/>
        <v>705706070.34000003</v>
      </c>
      <c r="M123" s="5">
        <f t="shared" si="33"/>
        <v>555435769.07000005</v>
      </c>
      <c r="N123" s="13">
        <f t="shared" si="33"/>
        <v>150270301.27000001</v>
      </c>
      <c r="O123" s="12">
        <f t="shared" si="33"/>
        <v>0</v>
      </c>
      <c r="P123" s="5">
        <f t="shared" si="33"/>
        <v>0</v>
      </c>
      <c r="Q123" s="13">
        <f t="shared" si="33"/>
        <v>0</v>
      </c>
      <c r="R123" s="7">
        <f t="shared" si="33"/>
        <v>439776327.63000005</v>
      </c>
    </row>
    <row r="124" spans="1:18" x14ac:dyDescent="0.25">
      <c r="A124" s="24"/>
      <c r="B124" s="33"/>
      <c r="C124" s="34"/>
      <c r="D124" s="34"/>
      <c r="E124" s="35"/>
      <c r="F124" s="33"/>
      <c r="G124" s="34"/>
      <c r="H124" s="35"/>
      <c r="I124" s="33"/>
      <c r="J124" s="34"/>
      <c r="K124" s="35"/>
      <c r="L124" s="33"/>
      <c r="M124" s="34"/>
      <c r="N124" s="35"/>
      <c r="O124" s="33"/>
      <c r="P124" s="34"/>
      <c r="Q124" s="35"/>
      <c r="R124" s="36"/>
    </row>
    <row r="125" spans="1:18" x14ac:dyDescent="0.25">
      <c r="A125" s="22" t="s">
        <v>175</v>
      </c>
      <c r="B125" s="33"/>
      <c r="C125" s="34"/>
      <c r="D125" s="34"/>
      <c r="E125" s="35"/>
      <c r="F125" s="33"/>
      <c r="G125" s="34"/>
      <c r="H125" s="35"/>
      <c r="I125" s="33"/>
      <c r="J125" s="34"/>
      <c r="K125" s="35"/>
      <c r="L125" s="33"/>
      <c r="M125" s="34"/>
      <c r="N125" s="35"/>
      <c r="O125" s="33"/>
      <c r="P125" s="34"/>
      <c r="Q125" s="35"/>
      <c r="R125" s="36"/>
    </row>
    <row r="126" spans="1:18" x14ac:dyDescent="0.25">
      <c r="A126" s="25" t="s">
        <v>199</v>
      </c>
      <c r="B126" s="14">
        <v>34783036</v>
      </c>
      <c r="C126" s="6">
        <v>19978049</v>
      </c>
      <c r="D126" s="6">
        <v>0</v>
      </c>
      <c r="E126" s="13">
        <f>SUM(B126:D126)</f>
        <v>54761085</v>
      </c>
      <c r="F126" s="14">
        <v>7479109</v>
      </c>
      <c r="G126" s="6">
        <v>7066360</v>
      </c>
      <c r="H126" s="15">
        <v>412749</v>
      </c>
      <c r="I126" s="14">
        <v>148828922</v>
      </c>
      <c r="J126" s="6">
        <v>72264020</v>
      </c>
      <c r="K126" s="15">
        <v>76564902</v>
      </c>
      <c r="L126" s="14">
        <v>454559200</v>
      </c>
      <c r="M126" s="6">
        <v>290877664</v>
      </c>
      <c r="N126" s="15">
        <v>163681536</v>
      </c>
      <c r="O126" s="14">
        <v>171724564</v>
      </c>
      <c r="P126" s="6">
        <v>134896016</v>
      </c>
      <c r="Q126" s="15">
        <v>36828548</v>
      </c>
      <c r="R126" s="8">
        <v>332248820</v>
      </c>
    </row>
    <row r="127" spans="1:18" x14ac:dyDescent="0.25">
      <c r="A127" s="25" t="s">
        <v>200</v>
      </c>
      <c r="B127" s="14">
        <v>34783036</v>
      </c>
      <c r="C127" s="6">
        <v>19716388</v>
      </c>
      <c r="D127" s="6">
        <v>0</v>
      </c>
      <c r="E127" s="13">
        <f t="shared" ref="E127:E129" si="34">SUM(B127:D127)</f>
        <v>54499424</v>
      </c>
      <c r="F127" s="14">
        <v>7479109</v>
      </c>
      <c r="G127" s="6">
        <v>7092655</v>
      </c>
      <c r="H127" s="15">
        <v>386454</v>
      </c>
      <c r="I127" s="14">
        <v>148801391</v>
      </c>
      <c r="J127" s="6">
        <v>73857513</v>
      </c>
      <c r="K127" s="15">
        <v>74943878</v>
      </c>
      <c r="L127" s="14">
        <v>439721133</v>
      </c>
      <c r="M127" s="6">
        <v>276452736</v>
      </c>
      <c r="N127" s="15">
        <v>163268397</v>
      </c>
      <c r="O127" s="14">
        <v>175480247</v>
      </c>
      <c r="P127" s="6">
        <v>136551091</v>
      </c>
      <c r="Q127" s="15">
        <v>38929156</v>
      </c>
      <c r="R127" s="8">
        <v>332027309</v>
      </c>
    </row>
    <row r="128" spans="1:18" x14ac:dyDescent="0.25">
      <c r="A128" s="25" t="s">
        <v>201</v>
      </c>
      <c r="B128" s="14">
        <v>34783036</v>
      </c>
      <c r="C128" s="6">
        <v>27358524</v>
      </c>
      <c r="D128" s="6">
        <v>0</v>
      </c>
      <c r="E128" s="13">
        <f t="shared" si="34"/>
        <v>62141560</v>
      </c>
      <c r="F128" s="14">
        <v>7479109</v>
      </c>
      <c r="G128" s="6">
        <v>7118951</v>
      </c>
      <c r="H128" s="15">
        <v>360158</v>
      </c>
      <c r="I128" s="14">
        <v>148800138</v>
      </c>
      <c r="J128" s="6">
        <v>71281621</v>
      </c>
      <c r="K128" s="15">
        <v>77518517</v>
      </c>
      <c r="L128" s="14">
        <v>443293319</v>
      </c>
      <c r="M128" s="6">
        <v>286499601</v>
      </c>
      <c r="N128" s="15">
        <v>156793718</v>
      </c>
      <c r="O128" s="14">
        <v>175473455</v>
      </c>
      <c r="P128" s="6">
        <v>138193229</v>
      </c>
      <c r="Q128" s="15">
        <v>37280226</v>
      </c>
      <c r="R128" s="8">
        <v>334094179</v>
      </c>
    </row>
    <row r="129" spans="1:18" x14ac:dyDescent="0.25">
      <c r="A129" s="25" t="s">
        <v>202</v>
      </c>
      <c r="B129" s="14">
        <v>34783036</v>
      </c>
      <c r="C129" s="6">
        <v>36001903</v>
      </c>
      <c r="D129" s="6">
        <v>0</v>
      </c>
      <c r="E129" s="13">
        <f t="shared" si="34"/>
        <v>70784939</v>
      </c>
      <c r="F129" s="14">
        <v>7479109</v>
      </c>
      <c r="G129" s="6">
        <v>7145246</v>
      </c>
      <c r="H129" s="15">
        <v>333863</v>
      </c>
      <c r="I129" s="14">
        <v>148800138</v>
      </c>
      <c r="J129" s="6">
        <v>72485377</v>
      </c>
      <c r="K129" s="15">
        <v>76314761</v>
      </c>
      <c r="L129" s="14">
        <v>424659767</v>
      </c>
      <c r="M129" s="6">
        <v>266520381</v>
      </c>
      <c r="N129" s="15">
        <v>158139386</v>
      </c>
      <c r="O129" s="14">
        <v>178768067</v>
      </c>
      <c r="P129" s="6">
        <v>139851221</v>
      </c>
      <c r="Q129" s="15">
        <v>38916846</v>
      </c>
      <c r="R129" s="8">
        <v>344489795</v>
      </c>
    </row>
    <row r="130" spans="1:18" x14ac:dyDescent="0.25">
      <c r="A130" s="22" t="s">
        <v>157</v>
      </c>
      <c r="B130" s="12">
        <f t="shared" ref="B130:R130" si="35">SUM(B126:B129)</f>
        <v>139132144</v>
      </c>
      <c r="C130" s="5">
        <f t="shared" si="35"/>
        <v>103054864</v>
      </c>
      <c r="D130" s="5">
        <f t="shared" si="35"/>
        <v>0</v>
      </c>
      <c r="E130" s="13">
        <f t="shared" si="35"/>
        <v>242187008</v>
      </c>
      <c r="F130" s="12">
        <f t="shared" si="35"/>
        <v>29916436</v>
      </c>
      <c r="G130" s="5">
        <f t="shared" si="35"/>
        <v>28423212</v>
      </c>
      <c r="H130" s="13">
        <f t="shared" si="35"/>
        <v>1493224</v>
      </c>
      <c r="I130" s="12">
        <f t="shared" si="35"/>
        <v>595230589</v>
      </c>
      <c r="J130" s="5">
        <f t="shared" si="35"/>
        <v>289888531</v>
      </c>
      <c r="K130" s="13">
        <f t="shared" si="35"/>
        <v>305342058</v>
      </c>
      <c r="L130" s="12">
        <f t="shared" si="35"/>
        <v>1762233419</v>
      </c>
      <c r="M130" s="5">
        <f t="shared" si="35"/>
        <v>1120350382</v>
      </c>
      <c r="N130" s="13">
        <f t="shared" si="35"/>
        <v>641883037</v>
      </c>
      <c r="O130" s="12">
        <f t="shared" si="35"/>
        <v>701446333</v>
      </c>
      <c r="P130" s="5">
        <f t="shared" si="35"/>
        <v>549491557</v>
      </c>
      <c r="Q130" s="13">
        <f t="shared" si="35"/>
        <v>151954776</v>
      </c>
      <c r="R130" s="7">
        <f t="shared" si="35"/>
        <v>1342860103</v>
      </c>
    </row>
    <row r="131" spans="1:18" x14ac:dyDescent="0.25">
      <c r="A131" s="24"/>
      <c r="B131" s="33"/>
      <c r="C131" s="34"/>
      <c r="D131" s="34"/>
      <c r="E131" s="35"/>
      <c r="F131" s="33"/>
      <c r="G131" s="34"/>
      <c r="H131" s="35"/>
      <c r="I131" s="33"/>
      <c r="J131" s="34"/>
      <c r="K131" s="35"/>
      <c r="L131" s="33"/>
      <c r="M131" s="34"/>
      <c r="N131" s="35"/>
      <c r="O131" s="33"/>
      <c r="P131" s="34"/>
      <c r="Q131" s="35"/>
      <c r="R131" s="36"/>
    </row>
    <row r="132" spans="1:18" x14ac:dyDescent="0.25">
      <c r="A132" s="22" t="s">
        <v>174</v>
      </c>
      <c r="B132" s="33"/>
      <c r="C132" s="34"/>
      <c r="D132" s="34"/>
      <c r="E132" s="35"/>
      <c r="F132" s="33"/>
      <c r="G132" s="34"/>
      <c r="H132" s="35"/>
      <c r="I132" s="33"/>
      <c r="J132" s="34"/>
      <c r="K132" s="35"/>
      <c r="L132" s="33"/>
      <c r="M132" s="34"/>
      <c r="N132" s="35"/>
      <c r="O132" s="33"/>
      <c r="P132" s="34"/>
      <c r="Q132" s="35"/>
      <c r="R132" s="36"/>
    </row>
    <row r="133" spans="1:18" x14ac:dyDescent="0.25">
      <c r="A133" s="25" t="s">
        <v>199</v>
      </c>
      <c r="B133" s="14">
        <v>10204997</v>
      </c>
      <c r="C133" s="6">
        <v>11767379</v>
      </c>
      <c r="D133" s="6">
        <v>0</v>
      </c>
      <c r="E133" s="13">
        <f>SUM(B133:D133)</f>
        <v>21972376</v>
      </c>
      <c r="F133" s="14">
        <v>4846132</v>
      </c>
      <c r="G133" s="6">
        <v>3674959</v>
      </c>
      <c r="H133" s="15">
        <v>1171173</v>
      </c>
      <c r="I133" s="14">
        <v>242560400</v>
      </c>
      <c r="J133" s="6">
        <v>134854860</v>
      </c>
      <c r="K133" s="15">
        <v>107705540</v>
      </c>
      <c r="L133" s="14">
        <v>321674173</v>
      </c>
      <c r="M133" s="6">
        <v>253303766</v>
      </c>
      <c r="N133" s="15">
        <v>68370407</v>
      </c>
      <c r="O133" s="14">
        <v>33034984</v>
      </c>
      <c r="P133" s="6">
        <v>15443413</v>
      </c>
      <c r="Q133" s="15">
        <v>17591571</v>
      </c>
      <c r="R133" s="8">
        <v>216811067</v>
      </c>
    </row>
    <row r="134" spans="1:18" x14ac:dyDescent="0.25">
      <c r="A134" s="25" t="s">
        <v>200</v>
      </c>
      <c r="B134" s="14">
        <v>10204997</v>
      </c>
      <c r="C134" s="6">
        <v>10714894</v>
      </c>
      <c r="D134" s="6">
        <v>0</v>
      </c>
      <c r="E134" s="13">
        <f t="shared" ref="E134:E136" si="36">SUM(B134:D134)</f>
        <v>20919891</v>
      </c>
      <c r="F134" s="14">
        <v>4846132</v>
      </c>
      <c r="G134" s="6">
        <v>3712743</v>
      </c>
      <c r="H134" s="15">
        <v>1133389</v>
      </c>
      <c r="I134" s="14">
        <v>249737786</v>
      </c>
      <c r="J134" s="6">
        <v>136713495</v>
      </c>
      <c r="K134" s="15">
        <v>113024291</v>
      </c>
      <c r="L134" s="14">
        <v>330954720</v>
      </c>
      <c r="M134" s="6">
        <v>259310283</v>
      </c>
      <c r="N134" s="15">
        <v>71644437</v>
      </c>
      <c r="O134" s="14">
        <v>33034984</v>
      </c>
      <c r="P134" s="6">
        <v>17191162</v>
      </c>
      <c r="Q134" s="15">
        <v>15843822</v>
      </c>
      <c r="R134" s="8">
        <v>222565830</v>
      </c>
    </row>
    <row r="135" spans="1:18" x14ac:dyDescent="0.25">
      <c r="A135" s="25" t="s">
        <v>201</v>
      </c>
      <c r="B135" s="14">
        <v>10204997</v>
      </c>
      <c r="C135" s="6">
        <v>18257881</v>
      </c>
      <c r="D135" s="6">
        <v>0</v>
      </c>
      <c r="E135" s="13">
        <f t="shared" si="36"/>
        <v>28462878</v>
      </c>
      <c r="F135" s="14">
        <v>4846132</v>
      </c>
      <c r="G135" s="6">
        <v>3750527</v>
      </c>
      <c r="H135" s="15">
        <v>1095605</v>
      </c>
      <c r="I135" s="14">
        <v>261286879</v>
      </c>
      <c r="J135" s="6">
        <v>138396526</v>
      </c>
      <c r="K135" s="15">
        <v>122890353</v>
      </c>
      <c r="L135" s="14">
        <v>333593604</v>
      </c>
      <c r="M135" s="6">
        <v>264930105</v>
      </c>
      <c r="N135" s="15">
        <v>68663499</v>
      </c>
      <c r="O135" s="14">
        <v>41802234</v>
      </c>
      <c r="P135" s="6">
        <v>19027385</v>
      </c>
      <c r="Q135" s="15">
        <v>22774849</v>
      </c>
      <c r="R135" s="8">
        <v>243887184</v>
      </c>
    </row>
    <row r="136" spans="1:18" x14ac:dyDescent="0.25">
      <c r="A136" s="25" t="s">
        <v>202</v>
      </c>
      <c r="B136" s="14">
        <v>10204997</v>
      </c>
      <c r="C136" s="6">
        <v>25584121</v>
      </c>
      <c r="D136" s="6">
        <v>0</v>
      </c>
      <c r="E136" s="13">
        <f t="shared" si="36"/>
        <v>35789118</v>
      </c>
      <c r="F136" s="14">
        <v>4846132</v>
      </c>
      <c r="G136" s="6">
        <v>3788311</v>
      </c>
      <c r="H136" s="15">
        <v>1057821</v>
      </c>
      <c r="I136" s="14">
        <v>267329701</v>
      </c>
      <c r="J136" s="6">
        <v>140144501</v>
      </c>
      <c r="K136" s="15">
        <v>127185200</v>
      </c>
      <c r="L136" s="14">
        <v>336991288</v>
      </c>
      <c r="M136" s="6">
        <v>270451548</v>
      </c>
      <c r="N136" s="15">
        <v>66539740</v>
      </c>
      <c r="O136" s="14">
        <v>42568244</v>
      </c>
      <c r="P136" s="6">
        <v>20756971</v>
      </c>
      <c r="Q136" s="15">
        <v>21811273</v>
      </c>
      <c r="R136" s="8">
        <v>252383152</v>
      </c>
    </row>
    <row r="137" spans="1:18" x14ac:dyDescent="0.25">
      <c r="A137" s="22" t="s">
        <v>157</v>
      </c>
      <c r="B137" s="12">
        <f t="shared" ref="B137:R137" si="37">SUM(B133:B136)</f>
        <v>40819988</v>
      </c>
      <c r="C137" s="5">
        <f t="shared" si="37"/>
        <v>66324275</v>
      </c>
      <c r="D137" s="5">
        <f t="shared" si="37"/>
        <v>0</v>
      </c>
      <c r="E137" s="13">
        <f t="shared" si="37"/>
        <v>107144263</v>
      </c>
      <c r="F137" s="12">
        <f t="shared" si="37"/>
        <v>19384528</v>
      </c>
      <c r="G137" s="5">
        <f t="shared" si="37"/>
        <v>14926540</v>
      </c>
      <c r="H137" s="13">
        <f t="shared" si="37"/>
        <v>4457988</v>
      </c>
      <c r="I137" s="12">
        <f t="shared" si="37"/>
        <v>1020914766</v>
      </c>
      <c r="J137" s="5">
        <f t="shared" si="37"/>
        <v>550109382</v>
      </c>
      <c r="K137" s="13">
        <f t="shared" si="37"/>
        <v>470805384</v>
      </c>
      <c r="L137" s="12">
        <f t="shared" si="37"/>
        <v>1323213785</v>
      </c>
      <c r="M137" s="5">
        <f t="shared" si="37"/>
        <v>1047995702</v>
      </c>
      <c r="N137" s="13">
        <f t="shared" si="37"/>
        <v>275218083</v>
      </c>
      <c r="O137" s="12">
        <f t="shared" si="37"/>
        <v>150440446</v>
      </c>
      <c r="P137" s="5">
        <f t="shared" si="37"/>
        <v>72418931</v>
      </c>
      <c r="Q137" s="13">
        <f t="shared" si="37"/>
        <v>78021515</v>
      </c>
      <c r="R137" s="7">
        <f t="shared" si="37"/>
        <v>935647233</v>
      </c>
    </row>
    <row r="138" spans="1:18" x14ac:dyDescent="0.25">
      <c r="A138" s="24"/>
      <c r="B138" s="33"/>
      <c r="C138" s="34"/>
      <c r="D138" s="34"/>
      <c r="E138" s="35"/>
      <c r="F138" s="33"/>
      <c r="G138" s="34"/>
      <c r="H138" s="35"/>
      <c r="I138" s="33"/>
      <c r="J138" s="34"/>
      <c r="K138" s="35"/>
      <c r="L138" s="33"/>
      <c r="M138" s="34"/>
      <c r="N138" s="35"/>
      <c r="O138" s="33"/>
      <c r="P138" s="34"/>
      <c r="Q138" s="35"/>
      <c r="R138" s="36"/>
    </row>
    <row r="139" spans="1:18" x14ac:dyDescent="0.25">
      <c r="A139" s="22" t="s">
        <v>176</v>
      </c>
      <c r="B139" s="33"/>
      <c r="C139" s="34"/>
      <c r="D139" s="34"/>
      <c r="E139" s="35"/>
      <c r="F139" s="33"/>
      <c r="G139" s="34"/>
      <c r="H139" s="35"/>
      <c r="I139" s="33"/>
      <c r="J139" s="34"/>
      <c r="K139" s="35"/>
      <c r="L139" s="33"/>
      <c r="M139" s="34"/>
      <c r="N139" s="35"/>
      <c r="O139" s="33"/>
      <c r="P139" s="34"/>
      <c r="Q139" s="35"/>
      <c r="R139" s="36"/>
    </row>
    <row r="140" spans="1:18" x14ac:dyDescent="0.25">
      <c r="A140" s="25" t="s">
        <v>199</v>
      </c>
      <c r="B140" s="14">
        <v>20891737.73</v>
      </c>
      <c r="C140" s="6">
        <v>10923852.24</v>
      </c>
      <c r="D140" s="6">
        <v>0</v>
      </c>
      <c r="E140" s="13">
        <f>SUM(B140:D140)</f>
        <v>31815589.969999999</v>
      </c>
      <c r="F140" s="14">
        <v>5883788.9400000004</v>
      </c>
      <c r="G140" s="6">
        <v>4626242.25</v>
      </c>
      <c r="H140" s="15">
        <v>1257546.69</v>
      </c>
      <c r="I140" s="14">
        <v>101530093.95999999</v>
      </c>
      <c r="J140" s="6">
        <v>74369201.079999998</v>
      </c>
      <c r="K140" s="15">
        <v>27160892.879999999</v>
      </c>
      <c r="L140" s="14">
        <v>167170466.91</v>
      </c>
      <c r="M140" s="6">
        <v>138959025.59999999</v>
      </c>
      <c r="N140" s="15">
        <v>28211441.309999999</v>
      </c>
      <c r="O140" s="14">
        <v>972149.42</v>
      </c>
      <c r="P140" s="6">
        <v>0</v>
      </c>
      <c r="Q140" s="15">
        <v>972149.42</v>
      </c>
      <c r="R140" s="8">
        <v>89417620.269999996</v>
      </c>
    </row>
    <row r="141" spans="1:18" x14ac:dyDescent="0.25">
      <c r="A141" s="25" t="s">
        <v>200</v>
      </c>
      <c r="B141" s="14">
        <v>20891737.73</v>
      </c>
      <c r="C141" s="6">
        <v>11699593.529999999</v>
      </c>
      <c r="D141" s="6">
        <v>0</v>
      </c>
      <c r="E141" s="13">
        <f t="shared" ref="E141:E143" si="38">SUM(B141:D141)</f>
        <v>32591331.259999998</v>
      </c>
      <c r="F141" s="14">
        <v>5883788.9400000004</v>
      </c>
      <c r="G141" s="6">
        <v>4653791.3099999996</v>
      </c>
      <c r="H141" s="15">
        <v>1229997.6299999999</v>
      </c>
      <c r="I141" s="14">
        <v>101798593.95999999</v>
      </c>
      <c r="J141" s="6">
        <v>74991344.359999999</v>
      </c>
      <c r="K141" s="15">
        <v>26807249.600000001</v>
      </c>
      <c r="L141" s="14">
        <v>168187611.80000001</v>
      </c>
      <c r="M141" s="6">
        <v>140912705.63</v>
      </c>
      <c r="N141" s="15">
        <v>27274906.170000002</v>
      </c>
      <c r="O141" s="14">
        <v>972149.42</v>
      </c>
      <c r="P141" s="6">
        <v>0</v>
      </c>
      <c r="Q141" s="15">
        <v>972149.42</v>
      </c>
      <c r="R141" s="8">
        <v>88875634.079999998</v>
      </c>
    </row>
    <row r="142" spans="1:18" x14ac:dyDescent="0.25">
      <c r="A142" s="25" t="s">
        <v>201</v>
      </c>
      <c r="B142" s="14">
        <v>20891737.73</v>
      </c>
      <c r="C142" s="6">
        <v>1091654.18</v>
      </c>
      <c r="D142" s="6">
        <v>0</v>
      </c>
      <c r="E142" s="13">
        <f t="shared" si="38"/>
        <v>21983391.91</v>
      </c>
      <c r="F142" s="14">
        <v>5865851.8799999999</v>
      </c>
      <c r="G142" s="6">
        <v>4354094.87</v>
      </c>
      <c r="H142" s="15">
        <v>1511757.01</v>
      </c>
      <c r="I142" s="14">
        <v>102848204.86</v>
      </c>
      <c r="J142" s="6">
        <v>75173621.859999999</v>
      </c>
      <c r="K142" s="15">
        <v>27674583</v>
      </c>
      <c r="L142" s="14">
        <v>174158848.62</v>
      </c>
      <c r="M142" s="6">
        <v>139116794.69999999</v>
      </c>
      <c r="N142" s="15">
        <v>35042053.920000002</v>
      </c>
      <c r="O142" s="14">
        <v>972149.42</v>
      </c>
      <c r="P142" s="6">
        <v>0</v>
      </c>
      <c r="Q142" s="15">
        <v>972149.42</v>
      </c>
      <c r="R142" s="8">
        <v>87183935.260000005</v>
      </c>
    </row>
    <row r="143" spans="1:18" x14ac:dyDescent="0.25">
      <c r="A143" s="25" t="s">
        <v>202</v>
      </c>
      <c r="B143" s="14">
        <v>20891737.73</v>
      </c>
      <c r="C143" s="6">
        <v>905119.04</v>
      </c>
      <c r="D143" s="6">
        <v>0</v>
      </c>
      <c r="E143" s="13">
        <f t="shared" si="38"/>
        <v>21796856.77</v>
      </c>
      <c r="F143" s="14">
        <v>5865851.8799999999</v>
      </c>
      <c r="G143" s="6">
        <v>4394092.6900000004</v>
      </c>
      <c r="H143" s="15">
        <v>1471759.19</v>
      </c>
      <c r="I143" s="14">
        <v>102856999.86</v>
      </c>
      <c r="J143" s="6">
        <v>75824670.790000007</v>
      </c>
      <c r="K143" s="15">
        <v>27032329.07</v>
      </c>
      <c r="L143" s="14">
        <v>175266487.24000001</v>
      </c>
      <c r="M143" s="6">
        <v>141204381.56</v>
      </c>
      <c r="N143" s="15">
        <v>34062105.68</v>
      </c>
      <c r="O143" s="14">
        <v>972149.42</v>
      </c>
      <c r="P143" s="6">
        <v>0</v>
      </c>
      <c r="Q143" s="15">
        <v>972149.42</v>
      </c>
      <c r="R143" s="8">
        <v>85335200.129999995</v>
      </c>
    </row>
    <row r="144" spans="1:18" x14ac:dyDescent="0.25">
      <c r="A144" s="22" t="s">
        <v>157</v>
      </c>
      <c r="B144" s="12">
        <f t="shared" ref="B144:R144" si="39">SUM(B140:B143)</f>
        <v>83566950.920000002</v>
      </c>
      <c r="C144" s="5">
        <f t="shared" si="39"/>
        <v>24620218.989999998</v>
      </c>
      <c r="D144" s="5">
        <f t="shared" si="39"/>
        <v>0</v>
      </c>
      <c r="E144" s="13">
        <f t="shared" si="39"/>
        <v>108187169.91</v>
      </c>
      <c r="F144" s="12">
        <f t="shared" si="39"/>
        <v>23499281.640000001</v>
      </c>
      <c r="G144" s="5">
        <f t="shared" si="39"/>
        <v>18028221.120000001</v>
      </c>
      <c r="H144" s="13">
        <f t="shared" si="39"/>
        <v>5471060.5199999996</v>
      </c>
      <c r="I144" s="12">
        <f t="shared" si="39"/>
        <v>409033892.63999999</v>
      </c>
      <c r="J144" s="5">
        <f t="shared" si="39"/>
        <v>300358838.09000003</v>
      </c>
      <c r="K144" s="13">
        <f t="shared" si="39"/>
        <v>108675054.55000001</v>
      </c>
      <c r="L144" s="12">
        <f t="shared" si="39"/>
        <v>684783414.57000005</v>
      </c>
      <c r="M144" s="5">
        <f t="shared" si="39"/>
        <v>560192907.49000001</v>
      </c>
      <c r="N144" s="13">
        <f t="shared" si="39"/>
        <v>124590507.08000001</v>
      </c>
      <c r="O144" s="12">
        <f t="shared" si="39"/>
        <v>3888597.68</v>
      </c>
      <c r="P144" s="5">
        <f t="shared" si="39"/>
        <v>0</v>
      </c>
      <c r="Q144" s="13">
        <f t="shared" si="39"/>
        <v>3888597.68</v>
      </c>
      <c r="R144" s="7">
        <f t="shared" si="39"/>
        <v>350812389.74000001</v>
      </c>
    </row>
    <row r="145" spans="1:18" x14ac:dyDescent="0.25">
      <c r="A145" s="24"/>
      <c r="B145" s="33"/>
      <c r="C145" s="34"/>
      <c r="D145" s="34"/>
      <c r="E145" s="35"/>
      <c r="F145" s="33"/>
      <c r="G145" s="34"/>
      <c r="H145" s="35"/>
      <c r="I145" s="33"/>
      <c r="J145" s="34"/>
      <c r="K145" s="35"/>
      <c r="L145" s="33"/>
      <c r="M145" s="34"/>
      <c r="N145" s="35"/>
      <c r="O145" s="33"/>
      <c r="P145" s="34"/>
      <c r="Q145" s="35"/>
      <c r="R145" s="36"/>
    </row>
    <row r="146" spans="1:18" x14ac:dyDescent="0.25">
      <c r="A146" s="22" t="s">
        <v>177</v>
      </c>
      <c r="B146" s="33"/>
      <c r="C146" s="34"/>
      <c r="D146" s="34"/>
      <c r="E146" s="35"/>
      <c r="F146" s="33"/>
      <c r="G146" s="34"/>
      <c r="H146" s="35"/>
      <c r="I146" s="33"/>
      <c r="J146" s="34"/>
      <c r="K146" s="35"/>
      <c r="L146" s="33"/>
      <c r="M146" s="34"/>
      <c r="N146" s="35"/>
      <c r="O146" s="33"/>
      <c r="P146" s="34"/>
      <c r="Q146" s="35"/>
      <c r="R146" s="36"/>
    </row>
    <row r="147" spans="1:18" x14ac:dyDescent="0.25">
      <c r="A147" s="25" t="s">
        <v>199</v>
      </c>
      <c r="B147" s="14">
        <v>30312825.539999999</v>
      </c>
      <c r="C147" s="6">
        <v>34099209.979999997</v>
      </c>
      <c r="D147" s="6">
        <v>0</v>
      </c>
      <c r="E147" s="13">
        <f>SUM(B147:D147)</f>
        <v>64412035.519999996</v>
      </c>
      <c r="F147" s="14">
        <v>17803316.010000002</v>
      </c>
      <c r="G147" s="6">
        <v>13149814.359999999</v>
      </c>
      <c r="H147" s="15">
        <v>4653501.6500000004</v>
      </c>
      <c r="I147" s="14">
        <v>159663839.27000001</v>
      </c>
      <c r="J147" s="6">
        <v>67872092.439999998</v>
      </c>
      <c r="K147" s="15">
        <v>91791746.829999998</v>
      </c>
      <c r="L147" s="14">
        <v>109278040.88</v>
      </c>
      <c r="M147" s="6">
        <v>83871094.049999997</v>
      </c>
      <c r="N147" s="15">
        <v>25406946.829999998</v>
      </c>
      <c r="O147" s="14">
        <v>0</v>
      </c>
      <c r="P147" s="6">
        <v>0</v>
      </c>
      <c r="Q147" s="15">
        <v>0</v>
      </c>
      <c r="R147" s="8">
        <v>186264230.83000001</v>
      </c>
    </row>
    <row r="148" spans="1:18" x14ac:dyDescent="0.25">
      <c r="A148" s="25" t="s">
        <v>200</v>
      </c>
      <c r="B148" s="14">
        <v>30312826</v>
      </c>
      <c r="C148" s="6">
        <v>35501569</v>
      </c>
      <c r="D148" s="6">
        <v>0</v>
      </c>
      <c r="E148" s="13">
        <f t="shared" ref="E148:E150" si="40">SUM(B148:D148)</f>
        <v>65814395</v>
      </c>
      <c r="F148" s="14">
        <v>17803316</v>
      </c>
      <c r="G148" s="6">
        <v>13302685</v>
      </c>
      <c r="H148" s="15">
        <v>4500631</v>
      </c>
      <c r="I148" s="14">
        <v>159424042</v>
      </c>
      <c r="J148" s="6">
        <v>68849228</v>
      </c>
      <c r="K148" s="15">
        <v>90574814</v>
      </c>
      <c r="L148" s="14">
        <v>110061902</v>
      </c>
      <c r="M148" s="6">
        <v>85970182</v>
      </c>
      <c r="N148" s="15">
        <v>24091720</v>
      </c>
      <c r="O148" s="14">
        <v>0</v>
      </c>
      <c r="P148" s="6">
        <v>0</v>
      </c>
      <c r="Q148" s="15">
        <v>0</v>
      </c>
      <c r="R148" s="8">
        <v>184981560</v>
      </c>
    </row>
    <row r="149" spans="1:18" x14ac:dyDescent="0.25">
      <c r="A149" s="25" t="s">
        <v>201</v>
      </c>
      <c r="B149" s="14">
        <v>30312826</v>
      </c>
      <c r="C149" s="6">
        <v>39972367</v>
      </c>
      <c r="D149" s="6">
        <v>0</v>
      </c>
      <c r="E149" s="13">
        <f t="shared" si="40"/>
        <v>70285193</v>
      </c>
      <c r="F149" s="14">
        <v>17803316</v>
      </c>
      <c r="G149" s="6">
        <v>13461066</v>
      </c>
      <c r="H149" s="15">
        <v>4342250</v>
      </c>
      <c r="I149" s="14">
        <v>159557909</v>
      </c>
      <c r="J149" s="6">
        <v>70054197</v>
      </c>
      <c r="K149" s="15">
        <v>89503712</v>
      </c>
      <c r="L149" s="14">
        <v>110710602</v>
      </c>
      <c r="M149" s="6">
        <v>87886785</v>
      </c>
      <c r="N149" s="15">
        <v>22823817</v>
      </c>
      <c r="O149" s="14">
        <v>0</v>
      </c>
      <c r="P149" s="6">
        <v>0</v>
      </c>
      <c r="Q149" s="15">
        <v>0</v>
      </c>
      <c r="R149" s="8">
        <v>186954972</v>
      </c>
    </row>
    <row r="150" spans="1:18" x14ac:dyDescent="0.25">
      <c r="A150" s="25" t="s">
        <v>202</v>
      </c>
      <c r="B150" s="14">
        <v>30312825.539999999</v>
      </c>
      <c r="C150" s="6">
        <v>5545939.25</v>
      </c>
      <c r="D150" s="6">
        <v>0</v>
      </c>
      <c r="E150" s="13">
        <f t="shared" si="40"/>
        <v>35858764.789999999</v>
      </c>
      <c r="F150" s="14">
        <v>19647612.289999999</v>
      </c>
      <c r="G150" s="6">
        <v>13657522.68</v>
      </c>
      <c r="H150" s="15">
        <v>5990089.6100000003</v>
      </c>
      <c r="I150" s="14">
        <v>191204424.77000001</v>
      </c>
      <c r="J150" s="6">
        <v>71418444.299999997</v>
      </c>
      <c r="K150" s="15">
        <v>119785980.47</v>
      </c>
      <c r="L150" s="14">
        <v>112831978.59</v>
      </c>
      <c r="M150" s="6">
        <v>90713148.200000003</v>
      </c>
      <c r="N150" s="15">
        <v>22118830.390000001</v>
      </c>
      <c r="O150" s="14">
        <v>0</v>
      </c>
      <c r="P150" s="6">
        <v>0</v>
      </c>
      <c r="Q150" s="15">
        <v>0</v>
      </c>
      <c r="R150" s="8">
        <v>183753665.25999999</v>
      </c>
    </row>
    <row r="151" spans="1:18" x14ac:dyDescent="0.25">
      <c r="A151" s="22" t="s">
        <v>157</v>
      </c>
      <c r="B151" s="12">
        <f t="shared" ref="B151:R151" si="41">SUM(B147:B150)</f>
        <v>121251303.07999998</v>
      </c>
      <c r="C151" s="5">
        <f t="shared" si="41"/>
        <v>115119085.22999999</v>
      </c>
      <c r="D151" s="5">
        <f t="shared" si="41"/>
        <v>0</v>
      </c>
      <c r="E151" s="13">
        <f t="shared" si="41"/>
        <v>236370388.30999997</v>
      </c>
      <c r="F151" s="12">
        <f t="shared" si="41"/>
        <v>73057560.300000012</v>
      </c>
      <c r="G151" s="5">
        <f t="shared" si="41"/>
        <v>53571088.039999999</v>
      </c>
      <c r="H151" s="13">
        <f t="shared" si="41"/>
        <v>19486472.260000002</v>
      </c>
      <c r="I151" s="12">
        <f t="shared" si="41"/>
        <v>669850215.03999996</v>
      </c>
      <c r="J151" s="5">
        <f t="shared" si="41"/>
        <v>278193961.74000001</v>
      </c>
      <c r="K151" s="13">
        <f t="shared" si="41"/>
        <v>391656253.29999995</v>
      </c>
      <c r="L151" s="12">
        <f t="shared" si="41"/>
        <v>442882523.47000003</v>
      </c>
      <c r="M151" s="5">
        <f t="shared" si="41"/>
        <v>348441209.25</v>
      </c>
      <c r="N151" s="13">
        <f t="shared" si="41"/>
        <v>94441314.219999999</v>
      </c>
      <c r="O151" s="12">
        <f t="shared" si="41"/>
        <v>0</v>
      </c>
      <c r="P151" s="5">
        <f t="shared" si="41"/>
        <v>0</v>
      </c>
      <c r="Q151" s="13">
        <f t="shared" si="41"/>
        <v>0</v>
      </c>
      <c r="R151" s="7">
        <f t="shared" si="41"/>
        <v>741954428.09000003</v>
      </c>
    </row>
    <row r="152" spans="1:18" x14ac:dyDescent="0.25">
      <c r="A152" s="24"/>
      <c r="B152" s="33"/>
      <c r="C152" s="34"/>
      <c r="D152" s="34"/>
      <c r="E152" s="35"/>
      <c r="F152" s="33"/>
      <c r="G152" s="34"/>
      <c r="H152" s="35"/>
      <c r="I152" s="33"/>
      <c r="J152" s="34"/>
      <c r="K152" s="35"/>
      <c r="L152" s="33"/>
      <c r="M152" s="34"/>
      <c r="N152" s="35"/>
      <c r="O152" s="33"/>
      <c r="P152" s="34"/>
      <c r="Q152" s="35"/>
      <c r="R152" s="36"/>
    </row>
    <row r="153" spans="1:18" x14ac:dyDescent="0.25">
      <c r="A153" s="22" t="s">
        <v>178</v>
      </c>
      <c r="B153" s="33"/>
      <c r="C153" s="34"/>
      <c r="D153" s="34"/>
      <c r="E153" s="35"/>
      <c r="F153" s="33"/>
      <c r="G153" s="34"/>
      <c r="H153" s="35"/>
      <c r="I153" s="33"/>
      <c r="J153" s="34"/>
      <c r="K153" s="35"/>
      <c r="L153" s="33"/>
      <c r="M153" s="34"/>
      <c r="N153" s="35"/>
      <c r="O153" s="33"/>
      <c r="P153" s="34"/>
      <c r="Q153" s="35"/>
      <c r="R153" s="36"/>
    </row>
    <row r="154" spans="1:18" x14ac:dyDescent="0.25">
      <c r="A154" s="25" t="s">
        <v>199</v>
      </c>
      <c r="B154" s="14" t="s">
        <v>206</v>
      </c>
      <c r="C154" s="6" t="s">
        <v>206</v>
      </c>
      <c r="D154" s="6" t="s">
        <v>206</v>
      </c>
      <c r="E154" s="13">
        <f>SUM(B154:D154)</f>
        <v>0</v>
      </c>
      <c r="F154" s="14" t="s">
        <v>206</v>
      </c>
      <c r="G154" s="6" t="s">
        <v>206</v>
      </c>
      <c r="H154" s="15" t="s">
        <v>206</v>
      </c>
      <c r="I154" s="14" t="s">
        <v>206</v>
      </c>
      <c r="J154" s="6" t="s">
        <v>206</v>
      </c>
      <c r="K154" s="15" t="s">
        <v>206</v>
      </c>
      <c r="L154" s="14" t="s">
        <v>206</v>
      </c>
      <c r="M154" s="6" t="s">
        <v>206</v>
      </c>
      <c r="N154" s="15" t="s">
        <v>206</v>
      </c>
      <c r="O154" s="14" t="s">
        <v>206</v>
      </c>
      <c r="P154" s="6" t="s">
        <v>206</v>
      </c>
      <c r="Q154" s="15" t="s">
        <v>206</v>
      </c>
      <c r="R154" s="8" t="s">
        <v>206</v>
      </c>
    </row>
    <row r="155" spans="1:18" x14ac:dyDescent="0.25">
      <c r="A155" s="25" t="s">
        <v>200</v>
      </c>
      <c r="B155" s="14" t="s">
        <v>206</v>
      </c>
      <c r="C155" s="6" t="s">
        <v>206</v>
      </c>
      <c r="D155" s="6" t="s">
        <v>206</v>
      </c>
      <c r="E155" s="13">
        <f t="shared" ref="E155:E157" si="42">SUM(B155:D155)</f>
        <v>0</v>
      </c>
      <c r="F155" s="14" t="s">
        <v>206</v>
      </c>
      <c r="G155" s="6" t="s">
        <v>206</v>
      </c>
      <c r="H155" s="15" t="s">
        <v>206</v>
      </c>
      <c r="I155" s="14" t="s">
        <v>206</v>
      </c>
      <c r="J155" s="6" t="s">
        <v>206</v>
      </c>
      <c r="K155" s="15" t="s">
        <v>206</v>
      </c>
      <c r="L155" s="14" t="s">
        <v>206</v>
      </c>
      <c r="M155" s="6" t="s">
        <v>206</v>
      </c>
      <c r="N155" s="15" t="s">
        <v>206</v>
      </c>
      <c r="O155" s="14" t="s">
        <v>206</v>
      </c>
      <c r="P155" s="6" t="s">
        <v>206</v>
      </c>
      <c r="Q155" s="15" t="s">
        <v>206</v>
      </c>
      <c r="R155" s="8" t="s">
        <v>206</v>
      </c>
    </row>
    <row r="156" spans="1:18" x14ac:dyDescent="0.25">
      <c r="A156" s="25" t="s">
        <v>201</v>
      </c>
      <c r="B156" s="14" t="s">
        <v>206</v>
      </c>
      <c r="C156" s="6" t="s">
        <v>206</v>
      </c>
      <c r="D156" s="6" t="s">
        <v>206</v>
      </c>
      <c r="E156" s="13">
        <f t="shared" si="42"/>
        <v>0</v>
      </c>
      <c r="F156" s="14" t="s">
        <v>206</v>
      </c>
      <c r="G156" s="6" t="s">
        <v>206</v>
      </c>
      <c r="H156" s="15" t="s">
        <v>206</v>
      </c>
      <c r="I156" s="14" t="s">
        <v>206</v>
      </c>
      <c r="J156" s="6" t="s">
        <v>206</v>
      </c>
      <c r="K156" s="15" t="s">
        <v>206</v>
      </c>
      <c r="L156" s="14" t="s">
        <v>206</v>
      </c>
      <c r="M156" s="6" t="s">
        <v>206</v>
      </c>
      <c r="N156" s="15" t="s">
        <v>206</v>
      </c>
      <c r="O156" s="14" t="s">
        <v>206</v>
      </c>
      <c r="P156" s="6" t="s">
        <v>206</v>
      </c>
      <c r="Q156" s="15" t="s">
        <v>206</v>
      </c>
      <c r="R156" s="8" t="s">
        <v>206</v>
      </c>
    </row>
    <row r="157" spans="1:18" x14ac:dyDescent="0.25">
      <c r="A157" s="25" t="s">
        <v>202</v>
      </c>
      <c r="B157" s="14" t="s">
        <v>206</v>
      </c>
      <c r="C157" s="6" t="s">
        <v>206</v>
      </c>
      <c r="D157" s="6" t="s">
        <v>206</v>
      </c>
      <c r="E157" s="13">
        <f t="shared" si="42"/>
        <v>0</v>
      </c>
      <c r="F157" s="14" t="s">
        <v>206</v>
      </c>
      <c r="G157" s="6" t="s">
        <v>206</v>
      </c>
      <c r="H157" s="15" t="s">
        <v>206</v>
      </c>
      <c r="I157" s="14" t="s">
        <v>206</v>
      </c>
      <c r="J157" s="6" t="s">
        <v>206</v>
      </c>
      <c r="K157" s="15" t="s">
        <v>206</v>
      </c>
      <c r="L157" s="14" t="s">
        <v>206</v>
      </c>
      <c r="M157" s="6" t="s">
        <v>206</v>
      </c>
      <c r="N157" s="15" t="s">
        <v>206</v>
      </c>
      <c r="O157" s="14" t="s">
        <v>206</v>
      </c>
      <c r="P157" s="6" t="s">
        <v>206</v>
      </c>
      <c r="Q157" s="15" t="s">
        <v>206</v>
      </c>
      <c r="R157" s="8" t="s">
        <v>206</v>
      </c>
    </row>
    <row r="158" spans="1:18" x14ac:dyDescent="0.25">
      <c r="A158" s="22" t="s">
        <v>157</v>
      </c>
      <c r="B158" s="12">
        <f t="shared" ref="B158:R158" si="43">SUM(B154:B157)</f>
        <v>0</v>
      </c>
      <c r="C158" s="5">
        <f t="shared" si="43"/>
        <v>0</v>
      </c>
      <c r="D158" s="5">
        <f t="shared" si="43"/>
        <v>0</v>
      </c>
      <c r="E158" s="13">
        <f t="shared" si="43"/>
        <v>0</v>
      </c>
      <c r="F158" s="12">
        <f t="shared" si="43"/>
        <v>0</v>
      </c>
      <c r="G158" s="5">
        <f t="shared" si="43"/>
        <v>0</v>
      </c>
      <c r="H158" s="13">
        <f t="shared" si="43"/>
        <v>0</v>
      </c>
      <c r="I158" s="12">
        <f t="shared" si="43"/>
        <v>0</v>
      </c>
      <c r="J158" s="5">
        <f t="shared" si="43"/>
        <v>0</v>
      </c>
      <c r="K158" s="13">
        <f t="shared" si="43"/>
        <v>0</v>
      </c>
      <c r="L158" s="12">
        <f t="shared" si="43"/>
        <v>0</v>
      </c>
      <c r="M158" s="5">
        <f t="shared" si="43"/>
        <v>0</v>
      </c>
      <c r="N158" s="13">
        <f t="shared" si="43"/>
        <v>0</v>
      </c>
      <c r="O158" s="12">
        <f t="shared" si="43"/>
        <v>0</v>
      </c>
      <c r="P158" s="5">
        <f t="shared" si="43"/>
        <v>0</v>
      </c>
      <c r="Q158" s="13">
        <f t="shared" si="43"/>
        <v>0</v>
      </c>
      <c r="R158" s="7">
        <f t="shared" si="43"/>
        <v>0</v>
      </c>
    </row>
    <row r="159" spans="1:18" x14ac:dyDescent="0.25">
      <c r="A159" s="24"/>
      <c r="B159" s="33"/>
      <c r="C159" s="34"/>
      <c r="D159" s="34"/>
      <c r="E159" s="35"/>
      <c r="F159" s="33"/>
      <c r="G159" s="34"/>
      <c r="H159" s="35"/>
      <c r="I159" s="33"/>
      <c r="J159" s="34"/>
      <c r="K159" s="35"/>
      <c r="L159" s="33"/>
      <c r="M159" s="34"/>
      <c r="N159" s="35"/>
      <c r="O159" s="33"/>
      <c r="P159" s="34"/>
      <c r="Q159" s="35"/>
      <c r="R159" s="36"/>
    </row>
    <row r="160" spans="1:18" x14ac:dyDescent="0.25">
      <c r="A160" s="22" t="s">
        <v>179</v>
      </c>
      <c r="B160" s="33"/>
      <c r="C160" s="34"/>
      <c r="D160" s="34"/>
      <c r="E160" s="35"/>
      <c r="F160" s="33"/>
      <c r="G160" s="34"/>
      <c r="H160" s="35"/>
      <c r="I160" s="33"/>
      <c r="J160" s="34"/>
      <c r="K160" s="35"/>
      <c r="L160" s="33"/>
      <c r="M160" s="34"/>
      <c r="N160" s="35"/>
      <c r="O160" s="33"/>
      <c r="P160" s="34"/>
      <c r="Q160" s="35"/>
      <c r="R160" s="36"/>
    </row>
    <row r="161" spans="1:18" x14ac:dyDescent="0.25">
      <c r="A161" s="25" t="s">
        <v>199</v>
      </c>
      <c r="B161" s="14">
        <v>7638732.54</v>
      </c>
      <c r="C161" s="6">
        <v>6297601.7999999998</v>
      </c>
      <c r="D161" s="6">
        <v>0</v>
      </c>
      <c r="E161" s="13">
        <f>SUM(B161:D161)</f>
        <v>13936334.34</v>
      </c>
      <c r="F161" s="14">
        <v>1009016.71</v>
      </c>
      <c r="G161" s="6">
        <v>995329.11</v>
      </c>
      <c r="H161" s="15">
        <v>13687.6</v>
      </c>
      <c r="I161" s="14">
        <v>38900070.939999998</v>
      </c>
      <c r="J161" s="6">
        <v>29394896.280000001</v>
      </c>
      <c r="K161" s="15">
        <v>9505174.6600000001</v>
      </c>
      <c r="L161" s="14">
        <v>60075518.939999998</v>
      </c>
      <c r="M161" s="6">
        <v>48380754.359999999</v>
      </c>
      <c r="N161" s="15">
        <v>11694764.58</v>
      </c>
      <c r="O161" s="14">
        <v>936056.07</v>
      </c>
      <c r="P161" s="6">
        <v>0</v>
      </c>
      <c r="Q161" s="15">
        <v>936056.07</v>
      </c>
      <c r="R161" s="8">
        <v>36086017.25</v>
      </c>
    </row>
    <row r="162" spans="1:18" x14ac:dyDescent="0.25">
      <c r="A162" s="25" t="s">
        <v>200</v>
      </c>
      <c r="B162" s="14">
        <v>7638732.54</v>
      </c>
      <c r="C162" s="6">
        <v>5742089.0199999996</v>
      </c>
      <c r="D162" s="6">
        <v>0</v>
      </c>
      <c r="E162" s="13">
        <f t="shared" ref="E162:E164" si="44">SUM(B162:D162)</f>
        <v>13380821.559999999</v>
      </c>
      <c r="F162" s="14">
        <v>1009016.71</v>
      </c>
      <c r="G162" s="6">
        <v>996056.71</v>
      </c>
      <c r="H162" s="15">
        <v>12960</v>
      </c>
      <c r="I162" s="14">
        <v>39604717.380000003</v>
      </c>
      <c r="J162" s="6">
        <v>29783429.899999999</v>
      </c>
      <c r="K162" s="15">
        <v>9821287.4800000004</v>
      </c>
      <c r="L162" s="14">
        <v>60496894.899999999</v>
      </c>
      <c r="M162" s="6">
        <v>49573523</v>
      </c>
      <c r="N162" s="15">
        <v>10923371.9</v>
      </c>
      <c r="O162" s="14">
        <v>936056.07</v>
      </c>
      <c r="P162" s="6">
        <v>0</v>
      </c>
      <c r="Q162" s="15">
        <v>936056.07</v>
      </c>
      <c r="R162" s="8">
        <v>35074497.009999998</v>
      </c>
    </row>
    <row r="163" spans="1:18" x14ac:dyDescent="0.25">
      <c r="A163" s="25" t="s">
        <v>201</v>
      </c>
      <c r="B163" s="14">
        <v>7638732.54</v>
      </c>
      <c r="C163" s="6">
        <v>938287.64</v>
      </c>
      <c r="D163" s="6">
        <v>0</v>
      </c>
      <c r="E163" s="13">
        <f t="shared" si="44"/>
        <v>8577020.1799999997</v>
      </c>
      <c r="F163" s="14">
        <v>1113947.9099999999</v>
      </c>
      <c r="G163" s="6">
        <v>1007729.13</v>
      </c>
      <c r="H163" s="15">
        <v>106218.78</v>
      </c>
      <c r="I163" s="14">
        <v>41131269.25</v>
      </c>
      <c r="J163" s="6">
        <v>30164583.059999999</v>
      </c>
      <c r="K163" s="15">
        <v>10966686.189999999</v>
      </c>
      <c r="L163" s="14">
        <v>64160828.310000002</v>
      </c>
      <c r="M163" s="6">
        <v>48869143.950000003</v>
      </c>
      <c r="N163" s="15">
        <v>15291684.359999999</v>
      </c>
      <c r="O163" s="14">
        <v>936056.07</v>
      </c>
      <c r="P163" s="6">
        <v>0</v>
      </c>
      <c r="Q163" s="15">
        <v>936056.07</v>
      </c>
      <c r="R163" s="8">
        <v>35877665.579999998</v>
      </c>
    </row>
    <row r="164" spans="1:18" x14ac:dyDescent="0.25">
      <c r="A164" s="25" t="s">
        <v>202</v>
      </c>
      <c r="B164" s="14">
        <v>7638732.54</v>
      </c>
      <c r="C164" s="6">
        <v>889769.63</v>
      </c>
      <c r="D164" s="6">
        <v>0</v>
      </c>
      <c r="E164" s="13">
        <f t="shared" si="44"/>
        <v>8528502.1699999999</v>
      </c>
      <c r="F164" s="14">
        <v>1113947.9099999999</v>
      </c>
      <c r="G164" s="6">
        <v>1011000.57</v>
      </c>
      <c r="H164" s="15">
        <v>102947.34</v>
      </c>
      <c r="I164" s="14">
        <v>39960596.25</v>
      </c>
      <c r="J164" s="6">
        <v>29304464.460000001</v>
      </c>
      <c r="K164" s="15">
        <v>10656131.789999999</v>
      </c>
      <c r="L164" s="14">
        <v>64061313.170000002</v>
      </c>
      <c r="M164" s="6">
        <v>49596792.229999997</v>
      </c>
      <c r="N164" s="15">
        <v>14464520.939999999</v>
      </c>
      <c r="O164" s="14">
        <v>936056.07</v>
      </c>
      <c r="P164" s="6">
        <v>0</v>
      </c>
      <c r="Q164" s="15">
        <v>936056.07</v>
      </c>
      <c r="R164" s="8">
        <v>34688158.310000002</v>
      </c>
    </row>
    <row r="165" spans="1:18" x14ac:dyDescent="0.25">
      <c r="A165" s="22" t="s">
        <v>157</v>
      </c>
      <c r="B165" s="12">
        <f t="shared" ref="B165:R165" si="45">SUM(B161:B164)</f>
        <v>30554930.16</v>
      </c>
      <c r="C165" s="5">
        <f t="shared" si="45"/>
        <v>13867748.090000002</v>
      </c>
      <c r="D165" s="5">
        <f t="shared" si="45"/>
        <v>0</v>
      </c>
      <c r="E165" s="13">
        <f t="shared" si="45"/>
        <v>44422678.25</v>
      </c>
      <c r="F165" s="12">
        <f t="shared" si="45"/>
        <v>4245929.24</v>
      </c>
      <c r="G165" s="5">
        <f t="shared" si="45"/>
        <v>4010115.5199999996</v>
      </c>
      <c r="H165" s="13">
        <f t="shared" si="45"/>
        <v>235813.72</v>
      </c>
      <c r="I165" s="12">
        <f t="shared" si="45"/>
        <v>159596653.81999999</v>
      </c>
      <c r="J165" s="5">
        <f t="shared" si="45"/>
        <v>118647373.69999999</v>
      </c>
      <c r="K165" s="13">
        <f t="shared" si="45"/>
        <v>40949280.119999997</v>
      </c>
      <c r="L165" s="12">
        <f t="shared" si="45"/>
        <v>248794555.31999999</v>
      </c>
      <c r="M165" s="5">
        <f t="shared" si="45"/>
        <v>196420213.53999999</v>
      </c>
      <c r="N165" s="13">
        <f t="shared" si="45"/>
        <v>52374341.780000001</v>
      </c>
      <c r="O165" s="12">
        <f t="shared" si="45"/>
        <v>3744224.28</v>
      </c>
      <c r="P165" s="5">
        <f t="shared" si="45"/>
        <v>0</v>
      </c>
      <c r="Q165" s="13">
        <f t="shared" si="45"/>
        <v>3744224.28</v>
      </c>
      <c r="R165" s="7">
        <f t="shared" si="45"/>
        <v>141726338.14999998</v>
      </c>
    </row>
    <row r="166" spans="1:18" x14ac:dyDescent="0.25">
      <c r="A166" s="24"/>
      <c r="B166" s="33"/>
      <c r="C166" s="34"/>
      <c r="D166" s="34"/>
      <c r="E166" s="35"/>
      <c r="F166" s="33"/>
      <c r="G166" s="34"/>
      <c r="H166" s="35"/>
      <c r="I166" s="33"/>
      <c r="J166" s="34"/>
      <c r="K166" s="35"/>
      <c r="L166" s="33"/>
      <c r="M166" s="34"/>
      <c r="N166" s="35"/>
      <c r="O166" s="33"/>
      <c r="P166" s="34"/>
      <c r="Q166" s="35"/>
      <c r="R166" s="36"/>
    </row>
    <row r="167" spans="1:18" x14ac:dyDescent="0.25">
      <c r="A167" s="22" t="s">
        <v>180</v>
      </c>
      <c r="B167" s="33"/>
      <c r="C167" s="34"/>
      <c r="D167" s="34"/>
      <c r="E167" s="35"/>
      <c r="F167" s="33"/>
      <c r="G167" s="34"/>
      <c r="H167" s="35"/>
      <c r="I167" s="33"/>
      <c r="J167" s="34"/>
      <c r="K167" s="35"/>
      <c r="L167" s="33"/>
      <c r="M167" s="34"/>
      <c r="N167" s="35"/>
      <c r="O167" s="33"/>
      <c r="P167" s="34"/>
      <c r="Q167" s="35"/>
      <c r="R167" s="36"/>
    </row>
    <row r="168" spans="1:18" x14ac:dyDescent="0.25">
      <c r="A168" s="25" t="s">
        <v>199</v>
      </c>
      <c r="B168" s="14">
        <v>16759740.32</v>
      </c>
      <c r="C168" s="6">
        <v>66991590.950000003</v>
      </c>
      <c r="D168" s="6">
        <v>0</v>
      </c>
      <c r="E168" s="13">
        <f>SUM(B168:D168)</f>
        <v>83751331.270000011</v>
      </c>
      <c r="F168" s="14">
        <v>13254588.810000001</v>
      </c>
      <c r="G168" s="6">
        <v>887999.5</v>
      </c>
      <c r="H168" s="15">
        <v>12366589.310000001</v>
      </c>
      <c r="I168" s="14">
        <v>185055585.78999999</v>
      </c>
      <c r="J168" s="6">
        <v>11888328.76</v>
      </c>
      <c r="K168" s="15">
        <v>173167257.03</v>
      </c>
      <c r="L168" s="14">
        <v>6340655.9299999997</v>
      </c>
      <c r="M168" s="6">
        <v>8817772.8599999994</v>
      </c>
      <c r="N168" s="15">
        <v>-2477116.9300000002</v>
      </c>
      <c r="O168" s="14">
        <v>0</v>
      </c>
      <c r="P168" s="6">
        <v>0</v>
      </c>
      <c r="Q168" s="15">
        <v>0</v>
      </c>
      <c r="R168" s="8">
        <v>266808060.68000001</v>
      </c>
    </row>
    <row r="169" spans="1:18" x14ac:dyDescent="0.25">
      <c r="A169" s="25" t="s">
        <v>200</v>
      </c>
      <c r="B169" s="14">
        <v>16759740.32</v>
      </c>
      <c r="C169" s="6">
        <v>5083782.49</v>
      </c>
      <c r="D169" s="6">
        <v>0</v>
      </c>
      <c r="E169" s="13">
        <f t="shared" ref="E169:E171" si="46">SUM(B169:D169)</f>
        <v>21843522.810000002</v>
      </c>
      <c r="F169" s="14">
        <v>13550141.92</v>
      </c>
      <c r="G169" s="6">
        <v>1134841.1499999999</v>
      </c>
      <c r="H169" s="15">
        <v>12415300.77</v>
      </c>
      <c r="I169" s="14">
        <v>186993191.59999999</v>
      </c>
      <c r="J169" s="6">
        <v>14937608.699999999</v>
      </c>
      <c r="K169" s="15">
        <v>172055582.90000001</v>
      </c>
      <c r="L169" s="14">
        <v>64297088.420000002</v>
      </c>
      <c r="M169" s="6">
        <v>13825022.15</v>
      </c>
      <c r="N169" s="15">
        <v>50472066.270000003</v>
      </c>
      <c r="O169" s="14">
        <v>0</v>
      </c>
      <c r="P169" s="6">
        <v>0</v>
      </c>
      <c r="Q169" s="15">
        <v>0</v>
      </c>
      <c r="R169" s="8">
        <v>256786472.75</v>
      </c>
    </row>
    <row r="170" spans="1:18" x14ac:dyDescent="0.25">
      <c r="A170" s="25" t="s">
        <v>201</v>
      </c>
      <c r="B170" s="14">
        <v>16759740.32</v>
      </c>
      <c r="C170" s="6">
        <v>487031.27</v>
      </c>
      <c r="D170" s="6">
        <v>0</v>
      </c>
      <c r="E170" s="13">
        <f t="shared" si="46"/>
        <v>17246771.59</v>
      </c>
      <c r="F170" s="14">
        <v>13619056.1</v>
      </c>
      <c r="G170" s="6">
        <v>1372888.85</v>
      </c>
      <c r="H170" s="15">
        <v>12246167.25</v>
      </c>
      <c r="I170" s="14">
        <v>187372530.91</v>
      </c>
      <c r="J170" s="6">
        <v>18024957.670000002</v>
      </c>
      <c r="K170" s="15">
        <v>169347573.24000001</v>
      </c>
      <c r="L170" s="14">
        <v>67219525.019999996</v>
      </c>
      <c r="M170" s="6">
        <v>14983258.42</v>
      </c>
      <c r="N170" s="15">
        <v>52236266.600000001</v>
      </c>
      <c r="O170" s="14">
        <v>0</v>
      </c>
      <c r="P170" s="6">
        <v>0</v>
      </c>
      <c r="Q170" s="15">
        <v>0</v>
      </c>
      <c r="R170" s="8">
        <v>251076778.68000001</v>
      </c>
    </row>
    <row r="171" spans="1:18" x14ac:dyDescent="0.25">
      <c r="A171" s="25" t="s">
        <v>202</v>
      </c>
      <c r="B171" s="14">
        <v>16759740.32</v>
      </c>
      <c r="C171" s="6">
        <v>488375.46</v>
      </c>
      <c r="D171" s="6">
        <v>0</v>
      </c>
      <c r="E171" s="13">
        <f t="shared" si="46"/>
        <v>17248115.780000001</v>
      </c>
      <c r="F171" s="14">
        <v>14322063.25</v>
      </c>
      <c r="G171" s="6">
        <v>1642174.52</v>
      </c>
      <c r="H171" s="15">
        <v>12679888.73</v>
      </c>
      <c r="I171" s="14">
        <v>187496583.21000001</v>
      </c>
      <c r="J171" s="6">
        <v>21128196.91</v>
      </c>
      <c r="K171" s="15">
        <v>166368386.30000001</v>
      </c>
      <c r="L171" s="14">
        <v>67231232.480000004</v>
      </c>
      <c r="M171" s="6">
        <v>17746261.800000001</v>
      </c>
      <c r="N171" s="15">
        <v>49484970.68</v>
      </c>
      <c r="O171" s="14">
        <v>0</v>
      </c>
      <c r="P171" s="6">
        <v>0</v>
      </c>
      <c r="Q171" s="15">
        <v>0</v>
      </c>
      <c r="R171" s="8">
        <v>245781361.49000001</v>
      </c>
    </row>
    <row r="172" spans="1:18" x14ac:dyDescent="0.25">
      <c r="A172" s="22" t="s">
        <v>157</v>
      </c>
      <c r="B172" s="12">
        <f t="shared" ref="B172:R172" si="47">SUM(B168:B171)</f>
        <v>67038961.280000001</v>
      </c>
      <c r="C172" s="5">
        <f t="shared" si="47"/>
        <v>73050780.169999987</v>
      </c>
      <c r="D172" s="5">
        <f t="shared" si="47"/>
        <v>0</v>
      </c>
      <c r="E172" s="13">
        <f t="shared" si="47"/>
        <v>140089741.45000002</v>
      </c>
      <c r="F172" s="12">
        <f t="shared" si="47"/>
        <v>54745850.079999998</v>
      </c>
      <c r="G172" s="5">
        <f t="shared" si="47"/>
        <v>5037904.0199999996</v>
      </c>
      <c r="H172" s="13">
        <f t="shared" si="47"/>
        <v>49707946.060000002</v>
      </c>
      <c r="I172" s="12">
        <f t="shared" si="47"/>
        <v>746917891.50999999</v>
      </c>
      <c r="J172" s="5">
        <f t="shared" si="47"/>
        <v>65979092.040000007</v>
      </c>
      <c r="K172" s="13">
        <f t="shared" si="47"/>
        <v>680938799.47000003</v>
      </c>
      <c r="L172" s="12">
        <f t="shared" si="47"/>
        <v>205088501.85000002</v>
      </c>
      <c r="M172" s="5">
        <f t="shared" si="47"/>
        <v>55372315.230000004</v>
      </c>
      <c r="N172" s="13">
        <f t="shared" si="47"/>
        <v>149716186.62</v>
      </c>
      <c r="O172" s="12">
        <f t="shared" si="47"/>
        <v>0</v>
      </c>
      <c r="P172" s="5">
        <f t="shared" si="47"/>
        <v>0</v>
      </c>
      <c r="Q172" s="13">
        <f t="shared" si="47"/>
        <v>0</v>
      </c>
      <c r="R172" s="7">
        <f t="shared" si="47"/>
        <v>1020452673.6</v>
      </c>
    </row>
    <row r="173" spans="1:18" x14ac:dyDescent="0.25">
      <c r="A173" s="24"/>
      <c r="B173" s="33"/>
      <c r="C173" s="34"/>
      <c r="D173" s="34"/>
      <c r="E173" s="35"/>
      <c r="F173" s="33"/>
      <c r="G173" s="34"/>
      <c r="H173" s="35"/>
      <c r="I173" s="33"/>
      <c r="J173" s="34"/>
      <c r="K173" s="35"/>
      <c r="L173" s="33"/>
      <c r="M173" s="34"/>
      <c r="N173" s="35"/>
      <c r="O173" s="33"/>
      <c r="P173" s="34"/>
      <c r="Q173" s="35"/>
      <c r="R173" s="36"/>
    </row>
    <row r="174" spans="1:18" x14ac:dyDescent="0.25">
      <c r="A174" s="22" t="s">
        <v>181</v>
      </c>
      <c r="B174" s="33"/>
      <c r="C174" s="34"/>
      <c r="D174" s="34"/>
      <c r="E174" s="35"/>
      <c r="F174" s="33"/>
      <c r="G174" s="34"/>
      <c r="H174" s="35"/>
      <c r="I174" s="33"/>
      <c r="J174" s="34"/>
      <c r="K174" s="35"/>
      <c r="L174" s="33"/>
      <c r="M174" s="34"/>
      <c r="N174" s="35"/>
      <c r="O174" s="33"/>
      <c r="P174" s="34"/>
      <c r="Q174" s="35"/>
      <c r="R174" s="36"/>
    </row>
    <row r="175" spans="1:18" x14ac:dyDescent="0.25">
      <c r="A175" s="25" t="s">
        <v>199</v>
      </c>
      <c r="B175" s="14">
        <v>16992863</v>
      </c>
      <c r="C175" s="6">
        <v>98867796</v>
      </c>
      <c r="D175" s="6">
        <v>0</v>
      </c>
      <c r="E175" s="13">
        <f>SUM(B175:D175)</f>
        <v>115860659</v>
      </c>
      <c r="F175" s="14">
        <v>0</v>
      </c>
      <c r="G175" s="6">
        <v>0</v>
      </c>
      <c r="H175" s="15">
        <v>0</v>
      </c>
      <c r="I175" s="14">
        <v>563965654</v>
      </c>
      <c r="J175" s="6">
        <v>315446885</v>
      </c>
      <c r="K175" s="15">
        <v>248518769</v>
      </c>
      <c r="L175" s="14">
        <v>289624598</v>
      </c>
      <c r="M175" s="6">
        <v>215239877</v>
      </c>
      <c r="N175" s="15">
        <v>74384721</v>
      </c>
      <c r="O175" s="14">
        <v>9515172</v>
      </c>
      <c r="P175" s="6">
        <v>4331435</v>
      </c>
      <c r="Q175" s="15">
        <v>5183737</v>
      </c>
      <c r="R175" s="8">
        <v>443947886</v>
      </c>
    </row>
    <row r="176" spans="1:18" x14ac:dyDescent="0.25">
      <c r="A176" s="25" t="s">
        <v>200</v>
      </c>
      <c r="B176" s="14">
        <v>16869014</v>
      </c>
      <c r="C176" s="6">
        <v>78411595</v>
      </c>
      <c r="D176" s="6">
        <v>0</v>
      </c>
      <c r="E176" s="13">
        <f t="shared" ref="E176:E178" si="48">SUM(B176:D176)</f>
        <v>95280609</v>
      </c>
      <c r="F176" s="14">
        <v>0</v>
      </c>
      <c r="G176" s="6">
        <v>0</v>
      </c>
      <c r="H176" s="15">
        <v>0</v>
      </c>
      <c r="I176" s="14">
        <v>588120027</v>
      </c>
      <c r="J176" s="6">
        <v>319475519</v>
      </c>
      <c r="K176" s="15">
        <v>268644508</v>
      </c>
      <c r="L176" s="14">
        <v>286406153</v>
      </c>
      <c r="M176" s="6">
        <v>208521302</v>
      </c>
      <c r="N176" s="15">
        <v>77884851</v>
      </c>
      <c r="O176" s="14">
        <v>10416756</v>
      </c>
      <c r="P176" s="6">
        <v>4881971</v>
      </c>
      <c r="Q176" s="15">
        <v>5534785</v>
      </c>
      <c r="R176" s="8">
        <v>447344753</v>
      </c>
    </row>
    <row r="177" spans="1:18" x14ac:dyDescent="0.25">
      <c r="A177" s="25" t="s">
        <v>201</v>
      </c>
      <c r="B177" s="14">
        <v>17601185</v>
      </c>
      <c r="C177" s="6">
        <v>58574981</v>
      </c>
      <c r="D177" s="6">
        <v>0</v>
      </c>
      <c r="E177" s="13">
        <f t="shared" si="48"/>
        <v>76176166</v>
      </c>
      <c r="F177" s="14">
        <v>0</v>
      </c>
      <c r="G177" s="6">
        <v>0</v>
      </c>
      <c r="H177" s="15">
        <v>0</v>
      </c>
      <c r="I177" s="14">
        <v>615198397</v>
      </c>
      <c r="J177" s="6">
        <v>323861891</v>
      </c>
      <c r="K177" s="15">
        <v>291336506</v>
      </c>
      <c r="L177" s="14">
        <v>295032247</v>
      </c>
      <c r="M177" s="6">
        <v>212552910</v>
      </c>
      <c r="N177" s="15">
        <v>82479337</v>
      </c>
      <c r="O177" s="14">
        <v>10416756</v>
      </c>
      <c r="P177" s="6">
        <v>5370963</v>
      </c>
      <c r="Q177" s="15">
        <v>5045793</v>
      </c>
      <c r="R177" s="8">
        <v>455037802</v>
      </c>
    </row>
    <row r="178" spans="1:18" x14ac:dyDescent="0.25">
      <c r="A178" s="25" t="s">
        <v>202</v>
      </c>
      <c r="B178" s="14">
        <v>17463260</v>
      </c>
      <c r="C178" s="6">
        <v>67307140</v>
      </c>
      <c r="D178" s="6">
        <v>0</v>
      </c>
      <c r="E178" s="13">
        <f t="shared" si="48"/>
        <v>84770400</v>
      </c>
      <c r="F178" s="14">
        <v>0</v>
      </c>
      <c r="G178" s="6">
        <v>0</v>
      </c>
      <c r="H178" s="15">
        <v>0</v>
      </c>
      <c r="I178" s="14">
        <v>615359401</v>
      </c>
      <c r="J178" s="6">
        <v>328204874</v>
      </c>
      <c r="K178" s="15">
        <v>287154527</v>
      </c>
      <c r="L178" s="14">
        <v>289126164</v>
      </c>
      <c r="M178" s="6">
        <v>208341030</v>
      </c>
      <c r="N178" s="15">
        <v>80785134</v>
      </c>
      <c r="O178" s="14">
        <v>10420288</v>
      </c>
      <c r="P178" s="6">
        <v>5847592</v>
      </c>
      <c r="Q178" s="15">
        <v>4572696</v>
      </c>
      <c r="R178" s="8">
        <v>457282757</v>
      </c>
    </row>
    <row r="179" spans="1:18" x14ac:dyDescent="0.25">
      <c r="A179" s="22" t="s">
        <v>157</v>
      </c>
      <c r="B179" s="12">
        <f t="shared" ref="B179:R179" si="49">SUM(B175:B178)</f>
        <v>68926322</v>
      </c>
      <c r="C179" s="5">
        <f t="shared" si="49"/>
        <v>303161512</v>
      </c>
      <c r="D179" s="5">
        <f t="shared" si="49"/>
        <v>0</v>
      </c>
      <c r="E179" s="13">
        <f t="shared" si="49"/>
        <v>372087834</v>
      </c>
      <c r="F179" s="12">
        <f t="shared" si="49"/>
        <v>0</v>
      </c>
      <c r="G179" s="5">
        <f t="shared" si="49"/>
        <v>0</v>
      </c>
      <c r="H179" s="13">
        <f t="shared" si="49"/>
        <v>0</v>
      </c>
      <c r="I179" s="12">
        <f t="shared" si="49"/>
        <v>2382643479</v>
      </c>
      <c r="J179" s="5">
        <f t="shared" si="49"/>
        <v>1286989169</v>
      </c>
      <c r="K179" s="13">
        <f t="shared" si="49"/>
        <v>1095654310</v>
      </c>
      <c r="L179" s="12">
        <f t="shared" si="49"/>
        <v>1160189162</v>
      </c>
      <c r="M179" s="5">
        <f t="shared" si="49"/>
        <v>844655119</v>
      </c>
      <c r="N179" s="13">
        <f t="shared" si="49"/>
        <v>315534043</v>
      </c>
      <c r="O179" s="12">
        <f t="shared" si="49"/>
        <v>40768972</v>
      </c>
      <c r="P179" s="5">
        <f t="shared" si="49"/>
        <v>20431961</v>
      </c>
      <c r="Q179" s="13">
        <f t="shared" si="49"/>
        <v>20337011</v>
      </c>
      <c r="R179" s="7">
        <f t="shared" si="49"/>
        <v>1803613198</v>
      </c>
    </row>
    <row r="180" spans="1:18" x14ac:dyDescent="0.25">
      <c r="A180" s="24"/>
      <c r="B180" s="33"/>
      <c r="C180" s="34"/>
      <c r="D180" s="34"/>
      <c r="E180" s="35"/>
      <c r="F180" s="33"/>
      <c r="G180" s="34"/>
      <c r="H180" s="35"/>
      <c r="I180" s="33"/>
      <c r="J180" s="34"/>
      <c r="K180" s="35"/>
      <c r="L180" s="33"/>
      <c r="M180" s="34"/>
      <c r="N180" s="35"/>
      <c r="O180" s="33"/>
      <c r="P180" s="34"/>
      <c r="Q180" s="35"/>
      <c r="R180" s="36"/>
    </row>
    <row r="181" spans="1:18" x14ac:dyDescent="0.25">
      <c r="A181" s="22" t="s">
        <v>182</v>
      </c>
      <c r="B181" s="33"/>
      <c r="C181" s="34"/>
      <c r="D181" s="34"/>
      <c r="E181" s="35"/>
      <c r="F181" s="33"/>
      <c r="G181" s="34"/>
      <c r="H181" s="35"/>
      <c r="I181" s="33"/>
      <c r="J181" s="34"/>
      <c r="K181" s="35"/>
      <c r="L181" s="33"/>
      <c r="M181" s="34"/>
      <c r="N181" s="35"/>
      <c r="O181" s="33"/>
      <c r="P181" s="34"/>
      <c r="Q181" s="35"/>
      <c r="R181" s="36"/>
    </row>
    <row r="182" spans="1:18" x14ac:dyDescent="0.25">
      <c r="A182" s="25" t="s">
        <v>199</v>
      </c>
      <c r="B182" s="14">
        <v>3593309</v>
      </c>
      <c r="C182" s="6">
        <v>15747066</v>
      </c>
      <c r="D182" s="6">
        <v>0</v>
      </c>
      <c r="E182" s="13">
        <f>SUM(B182:D182)</f>
        <v>19340375</v>
      </c>
      <c r="F182" s="14">
        <v>0</v>
      </c>
      <c r="G182" s="6">
        <v>0</v>
      </c>
      <c r="H182" s="15">
        <v>0</v>
      </c>
      <c r="I182" s="14">
        <v>65392121</v>
      </c>
      <c r="J182" s="6">
        <v>29293096</v>
      </c>
      <c r="K182" s="15">
        <v>36099025</v>
      </c>
      <c r="L182" s="14">
        <v>48240224</v>
      </c>
      <c r="M182" s="6">
        <v>34437766</v>
      </c>
      <c r="N182" s="15">
        <v>13802458</v>
      </c>
      <c r="O182" s="14">
        <v>3829527</v>
      </c>
      <c r="P182" s="6">
        <v>1029947</v>
      </c>
      <c r="Q182" s="15">
        <v>2799580</v>
      </c>
      <c r="R182" s="8">
        <v>72041438</v>
      </c>
    </row>
    <row r="183" spans="1:18" x14ac:dyDescent="0.25">
      <c r="A183" s="25" t="s">
        <v>200</v>
      </c>
      <c r="B183" s="14">
        <v>3542959</v>
      </c>
      <c r="C183" s="6">
        <v>21092513</v>
      </c>
      <c r="D183" s="6">
        <v>0</v>
      </c>
      <c r="E183" s="13">
        <f t="shared" ref="E183:E185" si="50">SUM(B183:D183)</f>
        <v>24635472</v>
      </c>
      <c r="F183" s="14">
        <v>0</v>
      </c>
      <c r="G183" s="6">
        <v>0</v>
      </c>
      <c r="H183" s="15">
        <v>0</v>
      </c>
      <c r="I183" s="14">
        <v>65971055</v>
      </c>
      <c r="J183" s="6">
        <v>29902747</v>
      </c>
      <c r="K183" s="15">
        <v>36068308</v>
      </c>
      <c r="L183" s="14">
        <v>49532301</v>
      </c>
      <c r="M183" s="6">
        <v>35248495</v>
      </c>
      <c r="N183" s="15">
        <v>14283806</v>
      </c>
      <c r="O183" s="14">
        <v>3829527</v>
      </c>
      <c r="P183" s="6">
        <v>1186083</v>
      </c>
      <c r="Q183" s="15">
        <v>2643444</v>
      </c>
      <c r="R183" s="8">
        <v>77631030</v>
      </c>
    </row>
    <row r="184" spans="1:18" x14ac:dyDescent="0.25">
      <c r="A184" s="25" t="s">
        <v>201</v>
      </c>
      <c r="B184" s="14">
        <v>3492608</v>
      </c>
      <c r="C184" s="6">
        <v>18361183</v>
      </c>
      <c r="D184" s="6">
        <v>0</v>
      </c>
      <c r="E184" s="13">
        <f t="shared" si="50"/>
        <v>21853791</v>
      </c>
      <c r="F184" s="14">
        <v>0</v>
      </c>
      <c r="G184" s="6">
        <v>0</v>
      </c>
      <c r="H184" s="15">
        <v>0</v>
      </c>
      <c r="I184" s="14">
        <v>74190956</v>
      </c>
      <c r="J184" s="6">
        <v>30556692</v>
      </c>
      <c r="K184" s="15">
        <v>43634264</v>
      </c>
      <c r="L184" s="14">
        <v>50722230</v>
      </c>
      <c r="M184" s="6">
        <v>36171238</v>
      </c>
      <c r="N184" s="15">
        <v>14550992</v>
      </c>
      <c r="O184" s="14">
        <v>3829527</v>
      </c>
      <c r="P184" s="6">
        <v>1342219</v>
      </c>
      <c r="Q184" s="15">
        <v>2487308</v>
      </c>
      <c r="R184" s="8">
        <v>82526355</v>
      </c>
    </row>
    <row r="185" spans="1:18" x14ac:dyDescent="0.25">
      <c r="A185" s="25" t="s">
        <v>202</v>
      </c>
      <c r="B185" s="14">
        <v>3467656</v>
      </c>
      <c r="C185" s="6">
        <v>39404518</v>
      </c>
      <c r="D185" s="6">
        <v>0</v>
      </c>
      <c r="E185" s="13">
        <f t="shared" si="50"/>
        <v>42872174</v>
      </c>
      <c r="F185" s="14">
        <v>0</v>
      </c>
      <c r="G185" s="6">
        <v>0</v>
      </c>
      <c r="H185" s="15">
        <v>0</v>
      </c>
      <c r="I185" s="14">
        <v>76247401</v>
      </c>
      <c r="J185" s="6">
        <v>31305093</v>
      </c>
      <c r="K185" s="15">
        <v>44942308</v>
      </c>
      <c r="L185" s="14">
        <v>57828532</v>
      </c>
      <c r="M185" s="6">
        <v>36833567</v>
      </c>
      <c r="N185" s="15">
        <v>20994965</v>
      </c>
      <c r="O185" s="14">
        <v>3829527</v>
      </c>
      <c r="P185" s="6">
        <v>1498356</v>
      </c>
      <c r="Q185" s="15">
        <v>2331171</v>
      </c>
      <c r="R185" s="8">
        <v>111140618</v>
      </c>
    </row>
    <row r="186" spans="1:18" x14ac:dyDescent="0.25">
      <c r="A186" s="22" t="s">
        <v>157</v>
      </c>
      <c r="B186" s="12">
        <f t="shared" ref="B186:R186" si="51">SUM(B182:B185)</f>
        <v>14096532</v>
      </c>
      <c r="C186" s="5">
        <f t="shared" si="51"/>
        <v>94605280</v>
      </c>
      <c r="D186" s="5">
        <f t="shared" si="51"/>
        <v>0</v>
      </c>
      <c r="E186" s="13">
        <f t="shared" si="51"/>
        <v>108701812</v>
      </c>
      <c r="F186" s="12">
        <f t="shared" si="51"/>
        <v>0</v>
      </c>
      <c r="G186" s="5">
        <f t="shared" si="51"/>
        <v>0</v>
      </c>
      <c r="H186" s="13">
        <f t="shared" si="51"/>
        <v>0</v>
      </c>
      <c r="I186" s="12">
        <f t="shared" si="51"/>
        <v>281801533</v>
      </c>
      <c r="J186" s="5">
        <f t="shared" si="51"/>
        <v>121057628</v>
      </c>
      <c r="K186" s="13">
        <f t="shared" si="51"/>
        <v>160743905</v>
      </c>
      <c r="L186" s="12">
        <f t="shared" si="51"/>
        <v>206323287</v>
      </c>
      <c r="M186" s="5">
        <f t="shared" si="51"/>
        <v>142691066</v>
      </c>
      <c r="N186" s="13">
        <f t="shared" si="51"/>
        <v>63632221</v>
      </c>
      <c r="O186" s="12">
        <f t="shared" si="51"/>
        <v>15318108</v>
      </c>
      <c r="P186" s="5">
        <f t="shared" si="51"/>
        <v>5056605</v>
      </c>
      <c r="Q186" s="13">
        <f t="shared" si="51"/>
        <v>10261503</v>
      </c>
      <c r="R186" s="7">
        <f t="shared" si="51"/>
        <v>343339441</v>
      </c>
    </row>
    <row r="187" spans="1:18" x14ac:dyDescent="0.25">
      <c r="A187" s="24"/>
      <c r="B187" s="33"/>
      <c r="C187" s="34"/>
      <c r="D187" s="34"/>
      <c r="E187" s="35"/>
      <c r="F187" s="33"/>
      <c r="G187" s="34"/>
      <c r="H187" s="35"/>
      <c r="I187" s="33"/>
      <c r="J187" s="34"/>
      <c r="K187" s="35"/>
      <c r="L187" s="33"/>
      <c r="M187" s="34"/>
      <c r="N187" s="35"/>
      <c r="O187" s="33"/>
      <c r="P187" s="34"/>
      <c r="Q187" s="35"/>
      <c r="R187" s="36"/>
    </row>
    <row r="188" spans="1:18" x14ac:dyDescent="0.25">
      <c r="A188" s="22" t="s">
        <v>183</v>
      </c>
      <c r="B188" s="33"/>
      <c r="C188" s="34"/>
      <c r="D188" s="34"/>
      <c r="E188" s="35"/>
      <c r="F188" s="33"/>
      <c r="G188" s="34"/>
      <c r="H188" s="35"/>
      <c r="I188" s="33"/>
      <c r="J188" s="34"/>
      <c r="K188" s="35"/>
      <c r="L188" s="33"/>
      <c r="M188" s="34"/>
      <c r="N188" s="35"/>
      <c r="O188" s="33"/>
      <c r="P188" s="34"/>
      <c r="Q188" s="35"/>
      <c r="R188" s="36"/>
    </row>
    <row r="189" spans="1:18" x14ac:dyDescent="0.25">
      <c r="A189" s="25" t="s">
        <v>199</v>
      </c>
      <c r="B189" s="14">
        <v>8100000</v>
      </c>
      <c r="C189" s="6">
        <v>1402877</v>
      </c>
      <c r="D189" s="6">
        <v>0</v>
      </c>
      <c r="E189" s="13">
        <f>SUM(B189:D189)</f>
        <v>9502877</v>
      </c>
      <c r="F189" s="14">
        <v>49404</v>
      </c>
      <c r="G189" s="6">
        <v>24105</v>
      </c>
      <c r="H189" s="15">
        <v>25299</v>
      </c>
      <c r="I189" s="14">
        <v>60902934</v>
      </c>
      <c r="J189" s="6">
        <v>31049572</v>
      </c>
      <c r="K189" s="15">
        <v>29853362</v>
      </c>
      <c r="L189" s="14">
        <v>88303321</v>
      </c>
      <c r="M189" s="6">
        <v>70126993</v>
      </c>
      <c r="N189" s="15">
        <v>18176328</v>
      </c>
      <c r="O189" s="14">
        <v>10502101</v>
      </c>
      <c r="P189" s="6">
        <v>4945316</v>
      </c>
      <c r="Q189" s="15">
        <v>5556785</v>
      </c>
      <c r="R189" s="8">
        <v>63114651</v>
      </c>
    </row>
    <row r="190" spans="1:18" x14ac:dyDescent="0.25">
      <c r="A190" s="25" t="s">
        <v>200</v>
      </c>
      <c r="B190" s="14">
        <v>8100000</v>
      </c>
      <c r="C190" s="6">
        <v>1039873</v>
      </c>
      <c r="D190" s="6">
        <v>0</v>
      </c>
      <c r="E190" s="13">
        <f t="shared" ref="E190:E192" si="52">SUM(B190:D190)</f>
        <v>9139873</v>
      </c>
      <c r="F190" s="14">
        <v>49404</v>
      </c>
      <c r="G190" s="6">
        <v>24774</v>
      </c>
      <c r="H190" s="15">
        <v>24630</v>
      </c>
      <c r="I190" s="14">
        <v>63931125</v>
      </c>
      <c r="J190" s="6">
        <v>31979893</v>
      </c>
      <c r="K190" s="15">
        <v>31951232</v>
      </c>
      <c r="L190" s="14">
        <v>89463182</v>
      </c>
      <c r="M190" s="6">
        <v>72016904</v>
      </c>
      <c r="N190" s="15">
        <v>17446278</v>
      </c>
      <c r="O190" s="14">
        <v>10519643</v>
      </c>
      <c r="P190" s="6">
        <v>5109539</v>
      </c>
      <c r="Q190" s="15">
        <v>5410104</v>
      </c>
      <c r="R190" s="8">
        <v>63972117</v>
      </c>
    </row>
    <row r="191" spans="1:18" x14ac:dyDescent="0.25">
      <c r="A191" s="25" t="s">
        <v>201</v>
      </c>
      <c r="B191" s="14">
        <v>8100000</v>
      </c>
      <c r="C191" s="6">
        <v>979202</v>
      </c>
      <c r="D191" s="6">
        <v>0</v>
      </c>
      <c r="E191" s="13">
        <f t="shared" si="52"/>
        <v>9079202</v>
      </c>
      <c r="F191" s="14">
        <v>49404</v>
      </c>
      <c r="G191" s="6">
        <v>25444</v>
      </c>
      <c r="H191" s="15">
        <v>23960</v>
      </c>
      <c r="I191" s="14">
        <v>64051988</v>
      </c>
      <c r="J191" s="6">
        <v>32971232</v>
      </c>
      <c r="K191" s="15">
        <v>31080756</v>
      </c>
      <c r="L191" s="14">
        <v>86015932</v>
      </c>
      <c r="M191" s="6">
        <v>70041401</v>
      </c>
      <c r="N191" s="15">
        <v>15974531</v>
      </c>
      <c r="O191" s="14">
        <v>10519643</v>
      </c>
      <c r="P191" s="6">
        <v>5269279</v>
      </c>
      <c r="Q191" s="15">
        <v>5250364</v>
      </c>
      <c r="R191" s="8">
        <v>61408813</v>
      </c>
    </row>
    <row r="192" spans="1:18" x14ac:dyDescent="0.25">
      <c r="A192" s="25" t="s">
        <v>202</v>
      </c>
      <c r="B192" s="14">
        <v>8100000</v>
      </c>
      <c r="C192" s="6">
        <v>842933</v>
      </c>
      <c r="D192" s="6">
        <v>0</v>
      </c>
      <c r="E192" s="13">
        <f t="shared" si="52"/>
        <v>8942933</v>
      </c>
      <c r="F192" s="14">
        <v>49404</v>
      </c>
      <c r="G192" s="6">
        <v>26113</v>
      </c>
      <c r="H192" s="15">
        <v>23291</v>
      </c>
      <c r="I192" s="14">
        <v>64277817</v>
      </c>
      <c r="J192" s="6">
        <v>33658668</v>
      </c>
      <c r="K192" s="15">
        <v>30619149</v>
      </c>
      <c r="L192" s="14">
        <v>86892332</v>
      </c>
      <c r="M192" s="6">
        <v>71448464</v>
      </c>
      <c r="N192" s="15">
        <v>15443868</v>
      </c>
      <c r="O192" s="14">
        <v>10519643</v>
      </c>
      <c r="P192" s="6">
        <v>5425317</v>
      </c>
      <c r="Q192" s="15">
        <v>5094326</v>
      </c>
      <c r="R192" s="8">
        <v>60123567</v>
      </c>
    </row>
    <row r="193" spans="1:18" x14ac:dyDescent="0.25">
      <c r="A193" s="22" t="s">
        <v>157</v>
      </c>
      <c r="B193" s="12">
        <f t="shared" ref="B193:R193" si="53">SUM(B189:B192)</f>
        <v>32400000</v>
      </c>
      <c r="C193" s="5">
        <f t="shared" si="53"/>
        <v>4264885</v>
      </c>
      <c r="D193" s="5">
        <f t="shared" si="53"/>
        <v>0</v>
      </c>
      <c r="E193" s="13">
        <f t="shared" si="53"/>
        <v>36664885</v>
      </c>
      <c r="F193" s="12">
        <f t="shared" si="53"/>
        <v>197616</v>
      </c>
      <c r="G193" s="5">
        <f t="shared" si="53"/>
        <v>100436</v>
      </c>
      <c r="H193" s="13">
        <f t="shared" si="53"/>
        <v>97180</v>
      </c>
      <c r="I193" s="12">
        <f t="shared" si="53"/>
        <v>253163864</v>
      </c>
      <c r="J193" s="5">
        <f t="shared" si="53"/>
        <v>129659365</v>
      </c>
      <c r="K193" s="13">
        <f t="shared" si="53"/>
        <v>123504499</v>
      </c>
      <c r="L193" s="12">
        <f t="shared" si="53"/>
        <v>350674767</v>
      </c>
      <c r="M193" s="5">
        <f t="shared" si="53"/>
        <v>283633762</v>
      </c>
      <c r="N193" s="13">
        <f t="shared" si="53"/>
        <v>67041005</v>
      </c>
      <c r="O193" s="12">
        <f t="shared" si="53"/>
        <v>42061030</v>
      </c>
      <c r="P193" s="5">
        <f t="shared" si="53"/>
        <v>20749451</v>
      </c>
      <c r="Q193" s="13">
        <f t="shared" si="53"/>
        <v>21311579</v>
      </c>
      <c r="R193" s="7">
        <f t="shared" si="53"/>
        <v>248619148</v>
      </c>
    </row>
    <row r="194" spans="1:18" x14ac:dyDescent="0.25">
      <c r="A194" s="24"/>
      <c r="B194" s="33"/>
      <c r="C194" s="34"/>
      <c r="D194" s="34"/>
      <c r="E194" s="35"/>
      <c r="F194" s="33"/>
      <c r="G194" s="34"/>
      <c r="H194" s="35"/>
      <c r="I194" s="33"/>
      <c r="J194" s="34"/>
      <c r="K194" s="35"/>
      <c r="L194" s="33"/>
      <c r="M194" s="34"/>
      <c r="N194" s="35"/>
      <c r="O194" s="33"/>
      <c r="P194" s="34"/>
      <c r="Q194" s="35"/>
      <c r="R194" s="36"/>
    </row>
    <row r="195" spans="1:18" x14ac:dyDescent="0.25">
      <c r="A195" s="22" t="s">
        <v>184</v>
      </c>
      <c r="B195" s="33"/>
      <c r="C195" s="34"/>
      <c r="D195" s="34"/>
      <c r="E195" s="35"/>
      <c r="F195" s="33"/>
      <c r="G195" s="34"/>
      <c r="H195" s="35"/>
      <c r="I195" s="33"/>
      <c r="J195" s="34"/>
      <c r="K195" s="35"/>
      <c r="L195" s="33"/>
      <c r="M195" s="34"/>
      <c r="N195" s="35"/>
      <c r="O195" s="33"/>
      <c r="P195" s="34"/>
      <c r="Q195" s="35"/>
      <c r="R195" s="36"/>
    </row>
    <row r="196" spans="1:18" x14ac:dyDescent="0.25">
      <c r="A196" s="25" t="s">
        <v>199</v>
      </c>
      <c r="B196" s="14">
        <v>0</v>
      </c>
      <c r="C196" s="6">
        <v>961904</v>
      </c>
      <c r="D196" s="6">
        <v>0</v>
      </c>
      <c r="E196" s="13">
        <f>SUM(B196:D196)</f>
        <v>961904</v>
      </c>
      <c r="F196" s="14">
        <v>2689967</v>
      </c>
      <c r="G196" s="6">
        <v>2117542</v>
      </c>
      <c r="H196" s="15">
        <v>572425</v>
      </c>
      <c r="I196" s="14">
        <v>13508443</v>
      </c>
      <c r="J196" s="6">
        <v>8528628</v>
      </c>
      <c r="K196" s="15">
        <v>4979815</v>
      </c>
      <c r="L196" s="14">
        <v>52258212</v>
      </c>
      <c r="M196" s="6">
        <v>38823549</v>
      </c>
      <c r="N196" s="15">
        <v>13434663</v>
      </c>
      <c r="O196" s="14">
        <v>61593</v>
      </c>
      <c r="P196" s="6">
        <v>61593</v>
      </c>
      <c r="Q196" s="15">
        <v>0</v>
      </c>
      <c r="R196" s="8">
        <v>19948807</v>
      </c>
    </row>
    <row r="197" spans="1:18" x14ac:dyDescent="0.25">
      <c r="A197" s="25" t="s">
        <v>200</v>
      </c>
      <c r="B197" s="14">
        <v>0</v>
      </c>
      <c r="C197" s="6">
        <v>1486398</v>
      </c>
      <c r="D197" s="6">
        <v>0</v>
      </c>
      <c r="E197" s="13">
        <f t="shared" ref="E197:E199" si="54">SUM(B197:D197)</f>
        <v>1486398</v>
      </c>
      <c r="F197" s="14">
        <v>2689967</v>
      </c>
      <c r="G197" s="6">
        <v>2149355</v>
      </c>
      <c r="H197" s="15">
        <v>540612</v>
      </c>
      <c r="I197" s="14">
        <v>13508443</v>
      </c>
      <c r="J197" s="6">
        <v>8605710</v>
      </c>
      <c r="K197" s="15">
        <v>4902733</v>
      </c>
      <c r="L197" s="14">
        <v>52610467</v>
      </c>
      <c r="M197" s="6">
        <v>39409925</v>
      </c>
      <c r="N197" s="15">
        <v>13200542</v>
      </c>
      <c r="O197" s="14">
        <v>61593</v>
      </c>
      <c r="P197" s="6">
        <v>61593</v>
      </c>
      <c r="Q197" s="15">
        <v>0</v>
      </c>
      <c r="R197" s="8">
        <v>20130285</v>
      </c>
    </row>
    <row r="198" spans="1:18" x14ac:dyDescent="0.25">
      <c r="A198" s="25" t="s">
        <v>201</v>
      </c>
      <c r="B198" s="14">
        <v>0</v>
      </c>
      <c r="C198" s="6">
        <v>1782535</v>
      </c>
      <c r="D198" s="6">
        <v>0</v>
      </c>
      <c r="E198" s="13">
        <f t="shared" si="54"/>
        <v>1782535</v>
      </c>
      <c r="F198" s="14">
        <v>2689967</v>
      </c>
      <c r="G198" s="6">
        <v>2181167</v>
      </c>
      <c r="H198" s="15">
        <v>508800</v>
      </c>
      <c r="I198" s="14">
        <v>13508443</v>
      </c>
      <c r="J198" s="6">
        <v>8682793</v>
      </c>
      <c r="K198" s="15">
        <v>4825650</v>
      </c>
      <c r="L198" s="14">
        <v>52618675</v>
      </c>
      <c r="M198" s="6">
        <v>39817016</v>
      </c>
      <c r="N198" s="15">
        <v>12801659</v>
      </c>
      <c r="O198" s="14">
        <v>61593</v>
      </c>
      <c r="P198" s="6">
        <v>61593</v>
      </c>
      <c r="Q198" s="15">
        <v>0</v>
      </c>
      <c r="R198" s="8">
        <v>19918644</v>
      </c>
    </row>
    <row r="199" spans="1:18" x14ac:dyDescent="0.25">
      <c r="A199" s="25" t="s">
        <v>202</v>
      </c>
      <c r="B199" s="14">
        <v>0</v>
      </c>
      <c r="C199" s="6">
        <v>1217079</v>
      </c>
      <c r="D199" s="6">
        <v>0</v>
      </c>
      <c r="E199" s="13">
        <f t="shared" si="54"/>
        <v>1217079</v>
      </c>
      <c r="F199" s="14">
        <v>2689967</v>
      </c>
      <c r="G199" s="6">
        <v>2212979</v>
      </c>
      <c r="H199" s="15">
        <v>476988</v>
      </c>
      <c r="I199" s="14">
        <v>13508443</v>
      </c>
      <c r="J199" s="6">
        <v>8759876</v>
      </c>
      <c r="K199" s="15">
        <v>4748567</v>
      </c>
      <c r="L199" s="14">
        <v>54679258</v>
      </c>
      <c r="M199" s="6">
        <v>40354445</v>
      </c>
      <c r="N199" s="15">
        <v>14324813</v>
      </c>
      <c r="O199" s="14">
        <v>61593</v>
      </c>
      <c r="P199" s="6">
        <v>61593</v>
      </c>
      <c r="Q199" s="15">
        <v>0</v>
      </c>
      <c r="R199" s="8">
        <v>20767447</v>
      </c>
    </row>
    <row r="200" spans="1:18" x14ac:dyDescent="0.25">
      <c r="A200" s="22" t="s">
        <v>157</v>
      </c>
      <c r="B200" s="12">
        <f t="shared" ref="B200:R200" si="55">SUM(B196:B199)</f>
        <v>0</v>
      </c>
      <c r="C200" s="5">
        <f t="shared" si="55"/>
        <v>5447916</v>
      </c>
      <c r="D200" s="5">
        <f t="shared" si="55"/>
        <v>0</v>
      </c>
      <c r="E200" s="13">
        <f t="shared" si="55"/>
        <v>5447916</v>
      </c>
      <c r="F200" s="12">
        <f t="shared" si="55"/>
        <v>10759868</v>
      </c>
      <c r="G200" s="5">
        <f t="shared" si="55"/>
        <v>8661043</v>
      </c>
      <c r="H200" s="13">
        <f t="shared" si="55"/>
        <v>2098825</v>
      </c>
      <c r="I200" s="12">
        <f t="shared" si="55"/>
        <v>54033772</v>
      </c>
      <c r="J200" s="5">
        <f t="shared" si="55"/>
        <v>34577007</v>
      </c>
      <c r="K200" s="13">
        <f t="shared" si="55"/>
        <v>19456765</v>
      </c>
      <c r="L200" s="12">
        <f t="shared" si="55"/>
        <v>212166612</v>
      </c>
      <c r="M200" s="5">
        <f t="shared" si="55"/>
        <v>158404935</v>
      </c>
      <c r="N200" s="13">
        <f t="shared" si="55"/>
        <v>53761677</v>
      </c>
      <c r="O200" s="12">
        <f t="shared" si="55"/>
        <v>246372</v>
      </c>
      <c r="P200" s="5">
        <f t="shared" si="55"/>
        <v>246372</v>
      </c>
      <c r="Q200" s="13">
        <f t="shared" si="55"/>
        <v>0</v>
      </c>
      <c r="R200" s="7">
        <f t="shared" si="55"/>
        <v>80765183</v>
      </c>
    </row>
    <row r="201" spans="1:18" x14ac:dyDescent="0.25">
      <c r="A201" s="24"/>
      <c r="B201" s="33"/>
      <c r="C201" s="34"/>
      <c r="D201" s="34"/>
      <c r="E201" s="35"/>
      <c r="F201" s="33"/>
      <c r="G201" s="34"/>
      <c r="H201" s="35"/>
      <c r="I201" s="33"/>
      <c r="J201" s="34"/>
      <c r="K201" s="35"/>
      <c r="L201" s="33"/>
      <c r="M201" s="34"/>
      <c r="N201" s="35"/>
      <c r="O201" s="33"/>
      <c r="P201" s="34"/>
      <c r="Q201" s="35"/>
      <c r="R201" s="36"/>
    </row>
    <row r="202" spans="1:18" x14ac:dyDescent="0.25">
      <c r="A202" s="22" t="s">
        <v>185</v>
      </c>
      <c r="B202" s="33"/>
      <c r="C202" s="34"/>
      <c r="D202" s="34"/>
      <c r="E202" s="35"/>
      <c r="F202" s="33"/>
      <c r="G202" s="34"/>
      <c r="H202" s="35"/>
      <c r="I202" s="33"/>
      <c r="J202" s="34"/>
      <c r="K202" s="35"/>
      <c r="L202" s="33"/>
      <c r="M202" s="34"/>
      <c r="N202" s="35"/>
      <c r="O202" s="33"/>
      <c r="P202" s="34"/>
      <c r="Q202" s="35"/>
      <c r="R202" s="36"/>
    </row>
    <row r="203" spans="1:18" x14ac:dyDescent="0.25">
      <c r="A203" s="25" t="s">
        <v>199</v>
      </c>
      <c r="B203" s="14">
        <v>167922</v>
      </c>
      <c r="C203" s="6">
        <v>3987924</v>
      </c>
      <c r="D203" s="6">
        <v>0</v>
      </c>
      <c r="E203" s="13">
        <f>SUM(B203:D203)</f>
        <v>4155846</v>
      </c>
      <c r="F203" s="14">
        <v>0</v>
      </c>
      <c r="G203" s="6">
        <v>0</v>
      </c>
      <c r="H203" s="15">
        <v>0</v>
      </c>
      <c r="I203" s="14">
        <v>33772569</v>
      </c>
      <c r="J203" s="6">
        <v>17849721</v>
      </c>
      <c r="K203" s="15">
        <v>15922848</v>
      </c>
      <c r="L203" s="14">
        <v>6308980</v>
      </c>
      <c r="M203" s="6">
        <v>4654482</v>
      </c>
      <c r="N203" s="15">
        <v>1654498</v>
      </c>
      <c r="O203" s="14">
        <v>0</v>
      </c>
      <c r="P203" s="6">
        <v>0</v>
      </c>
      <c r="Q203" s="15">
        <v>0</v>
      </c>
      <c r="R203" s="8">
        <v>21733192</v>
      </c>
    </row>
    <row r="204" spans="1:18" x14ac:dyDescent="0.25">
      <c r="A204" s="25" t="s">
        <v>200</v>
      </c>
      <c r="B204" s="14">
        <v>167922</v>
      </c>
      <c r="C204" s="6">
        <v>7287551</v>
      </c>
      <c r="D204" s="6">
        <v>0</v>
      </c>
      <c r="E204" s="13">
        <f t="shared" ref="E204:E206" si="56">SUM(B204:D204)</f>
        <v>7455473</v>
      </c>
      <c r="F204" s="14">
        <v>0</v>
      </c>
      <c r="G204" s="6">
        <v>0</v>
      </c>
      <c r="H204" s="15">
        <v>0</v>
      </c>
      <c r="I204" s="14">
        <v>33772569</v>
      </c>
      <c r="J204" s="6">
        <v>18247238</v>
      </c>
      <c r="K204" s="15">
        <v>15525331</v>
      </c>
      <c r="L204" s="14">
        <v>6389385</v>
      </c>
      <c r="M204" s="6">
        <v>4746940</v>
      </c>
      <c r="N204" s="15">
        <v>1642445</v>
      </c>
      <c r="O204" s="14">
        <v>0</v>
      </c>
      <c r="P204" s="6">
        <v>0</v>
      </c>
      <c r="Q204" s="15">
        <v>0</v>
      </c>
      <c r="R204" s="8">
        <v>24623249</v>
      </c>
    </row>
    <row r="205" spans="1:18" x14ac:dyDescent="0.25">
      <c r="A205" s="25" t="s">
        <v>201</v>
      </c>
      <c r="B205" s="14">
        <v>167922</v>
      </c>
      <c r="C205" s="6">
        <v>8102435</v>
      </c>
      <c r="D205" s="6">
        <v>0</v>
      </c>
      <c r="E205" s="13">
        <f t="shared" si="56"/>
        <v>8270357</v>
      </c>
      <c r="F205" s="14">
        <v>0</v>
      </c>
      <c r="G205" s="6">
        <v>0</v>
      </c>
      <c r="H205" s="15">
        <v>0</v>
      </c>
      <c r="I205" s="14">
        <v>33783194</v>
      </c>
      <c r="J205" s="6">
        <v>18638605</v>
      </c>
      <c r="K205" s="15">
        <v>15144589</v>
      </c>
      <c r="L205" s="14">
        <v>6389385</v>
      </c>
      <c r="M205" s="6">
        <v>4839515</v>
      </c>
      <c r="N205" s="15">
        <v>1549870</v>
      </c>
      <c r="O205" s="14">
        <v>0</v>
      </c>
      <c r="P205" s="6">
        <v>0</v>
      </c>
      <c r="Q205" s="15">
        <v>0</v>
      </c>
      <c r="R205" s="8">
        <v>24964816</v>
      </c>
    </row>
    <row r="206" spans="1:18" x14ac:dyDescent="0.25">
      <c r="A206" s="25" t="s">
        <v>202</v>
      </c>
      <c r="B206" s="14">
        <v>167922</v>
      </c>
      <c r="C206" s="6">
        <v>9865306</v>
      </c>
      <c r="D206" s="6">
        <v>0</v>
      </c>
      <c r="E206" s="13">
        <f t="shared" si="56"/>
        <v>10033228</v>
      </c>
      <c r="F206" s="14">
        <v>0</v>
      </c>
      <c r="G206" s="6">
        <v>0</v>
      </c>
      <c r="H206" s="15">
        <v>0</v>
      </c>
      <c r="I206" s="14">
        <v>33783194</v>
      </c>
      <c r="J206" s="6">
        <v>19026236</v>
      </c>
      <c r="K206" s="15">
        <v>14756958</v>
      </c>
      <c r="L206" s="14">
        <v>6389385</v>
      </c>
      <c r="M206" s="6">
        <v>4931912</v>
      </c>
      <c r="N206" s="15">
        <v>1457473</v>
      </c>
      <c r="O206" s="14">
        <v>0</v>
      </c>
      <c r="P206" s="6">
        <v>0</v>
      </c>
      <c r="Q206" s="15">
        <v>0</v>
      </c>
      <c r="R206" s="8">
        <v>26247659</v>
      </c>
    </row>
    <row r="207" spans="1:18" x14ac:dyDescent="0.25">
      <c r="A207" s="22" t="s">
        <v>157</v>
      </c>
      <c r="B207" s="12">
        <f t="shared" ref="B207:R207" si="57">SUM(B203:B206)</f>
        <v>671688</v>
      </c>
      <c r="C207" s="5">
        <f t="shared" si="57"/>
        <v>29243216</v>
      </c>
      <c r="D207" s="5">
        <f t="shared" si="57"/>
        <v>0</v>
      </c>
      <c r="E207" s="13">
        <f t="shared" si="57"/>
        <v>29914904</v>
      </c>
      <c r="F207" s="12">
        <f t="shared" si="57"/>
        <v>0</v>
      </c>
      <c r="G207" s="5">
        <f t="shared" si="57"/>
        <v>0</v>
      </c>
      <c r="H207" s="13">
        <f t="shared" si="57"/>
        <v>0</v>
      </c>
      <c r="I207" s="12">
        <f t="shared" si="57"/>
        <v>135111526</v>
      </c>
      <c r="J207" s="5">
        <f t="shared" si="57"/>
        <v>73761800</v>
      </c>
      <c r="K207" s="13">
        <f t="shared" si="57"/>
        <v>61349726</v>
      </c>
      <c r="L207" s="12">
        <f t="shared" si="57"/>
        <v>25477135</v>
      </c>
      <c r="M207" s="5">
        <f t="shared" si="57"/>
        <v>19172849</v>
      </c>
      <c r="N207" s="13">
        <f t="shared" si="57"/>
        <v>6304286</v>
      </c>
      <c r="O207" s="12">
        <f t="shared" si="57"/>
        <v>0</v>
      </c>
      <c r="P207" s="5">
        <f t="shared" si="57"/>
        <v>0</v>
      </c>
      <c r="Q207" s="13">
        <f t="shared" si="57"/>
        <v>0</v>
      </c>
      <c r="R207" s="7">
        <f t="shared" si="57"/>
        <v>97568916</v>
      </c>
    </row>
    <row r="208" spans="1:18" x14ac:dyDescent="0.25">
      <c r="A208" s="24"/>
      <c r="B208" s="33"/>
      <c r="C208" s="34"/>
      <c r="D208" s="34"/>
      <c r="E208" s="35"/>
      <c r="F208" s="33"/>
      <c r="G208" s="34"/>
      <c r="H208" s="35"/>
      <c r="I208" s="33"/>
      <c r="J208" s="34"/>
      <c r="K208" s="35"/>
      <c r="L208" s="33"/>
      <c r="M208" s="34"/>
      <c r="N208" s="35"/>
      <c r="O208" s="33"/>
      <c r="P208" s="34"/>
      <c r="Q208" s="35"/>
      <c r="R208" s="36"/>
    </row>
    <row r="209" spans="1:18" x14ac:dyDescent="0.25">
      <c r="A209" s="22" t="s">
        <v>186</v>
      </c>
      <c r="B209" s="33"/>
      <c r="C209" s="34"/>
      <c r="D209" s="34"/>
      <c r="E209" s="35"/>
      <c r="F209" s="33"/>
      <c r="G209" s="34"/>
      <c r="H209" s="35"/>
      <c r="I209" s="33"/>
      <c r="J209" s="34"/>
      <c r="K209" s="35"/>
      <c r="L209" s="33"/>
      <c r="M209" s="34"/>
      <c r="N209" s="35"/>
      <c r="O209" s="33"/>
      <c r="P209" s="34"/>
      <c r="Q209" s="35"/>
      <c r="R209" s="36"/>
    </row>
    <row r="210" spans="1:18" x14ac:dyDescent="0.25">
      <c r="A210" s="25" t="s">
        <v>199</v>
      </c>
      <c r="B210" s="14">
        <v>652289</v>
      </c>
      <c r="C210" s="6">
        <v>748574</v>
      </c>
      <c r="D210" s="6">
        <v>0</v>
      </c>
      <c r="E210" s="13">
        <f>SUM(B210:D210)</f>
        <v>1400863</v>
      </c>
      <c r="F210" s="14">
        <v>640866</v>
      </c>
      <c r="G210" s="6">
        <v>419575</v>
      </c>
      <c r="H210" s="15">
        <v>221291</v>
      </c>
      <c r="I210" s="14">
        <v>22470553</v>
      </c>
      <c r="J210" s="6">
        <v>12523978</v>
      </c>
      <c r="K210" s="15">
        <v>9946575</v>
      </c>
      <c r="L210" s="14">
        <v>13989653</v>
      </c>
      <c r="M210" s="6">
        <v>12096173</v>
      </c>
      <c r="N210" s="15">
        <v>1893480</v>
      </c>
      <c r="O210" s="14">
        <v>0</v>
      </c>
      <c r="P210" s="6">
        <v>0</v>
      </c>
      <c r="Q210" s="15">
        <v>0</v>
      </c>
      <c r="R210" s="8">
        <v>13462209</v>
      </c>
    </row>
    <row r="211" spans="1:18" x14ac:dyDescent="0.25">
      <c r="A211" s="25" t="s">
        <v>200</v>
      </c>
      <c r="B211" s="14">
        <v>652289</v>
      </c>
      <c r="C211" s="6">
        <v>938964.28</v>
      </c>
      <c r="D211" s="6">
        <v>0</v>
      </c>
      <c r="E211" s="13">
        <f t="shared" ref="E211:E213" si="58">SUM(B211:D211)</f>
        <v>1591253.28</v>
      </c>
      <c r="F211" s="14">
        <v>640866</v>
      </c>
      <c r="G211" s="6">
        <v>425005.06</v>
      </c>
      <c r="H211" s="15">
        <v>215860.94</v>
      </c>
      <c r="I211" s="14">
        <v>22470553</v>
      </c>
      <c r="J211" s="6">
        <v>12696221.039999999</v>
      </c>
      <c r="K211" s="15">
        <v>9774331.9600000009</v>
      </c>
      <c r="L211" s="14">
        <v>14024235.16</v>
      </c>
      <c r="M211" s="6">
        <v>12223685.34</v>
      </c>
      <c r="N211" s="15">
        <v>1800549.82</v>
      </c>
      <c r="O211" s="14">
        <v>0</v>
      </c>
      <c r="P211" s="6">
        <v>0</v>
      </c>
      <c r="Q211" s="15">
        <v>0</v>
      </c>
      <c r="R211" s="8">
        <v>13381996</v>
      </c>
    </row>
    <row r="212" spans="1:18" x14ac:dyDescent="0.25">
      <c r="A212" s="25" t="s">
        <v>201</v>
      </c>
      <c r="B212" s="14">
        <v>652289</v>
      </c>
      <c r="C212" s="6">
        <v>992807.22</v>
      </c>
      <c r="D212" s="6">
        <v>0</v>
      </c>
      <c r="E212" s="13">
        <f t="shared" si="58"/>
        <v>1645096.22</v>
      </c>
      <c r="F212" s="14">
        <v>640866</v>
      </c>
      <c r="G212" s="6">
        <v>430435.45</v>
      </c>
      <c r="H212" s="15">
        <v>210430.55</v>
      </c>
      <c r="I212" s="14">
        <v>22470552.719999999</v>
      </c>
      <c r="J212" s="6">
        <v>12852216.75</v>
      </c>
      <c r="K212" s="15">
        <v>9618335.9700000007</v>
      </c>
      <c r="L212" s="14">
        <v>14008189.359999999</v>
      </c>
      <c r="M212" s="6">
        <v>12348711.880000001</v>
      </c>
      <c r="N212" s="15">
        <v>1659477.48</v>
      </c>
      <c r="O212" s="14">
        <v>0</v>
      </c>
      <c r="P212" s="6">
        <v>0</v>
      </c>
      <c r="Q212" s="15">
        <v>0</v>
      </c>
      <c r="R212" s="8">
        <v>13133340.220000001</v>
      </c>
    </row>
    <row r="213" spans="1:18" x14ac:dyDescent="0.25">
      <c r="A213" s="25" t="s">
        <v>202</v>
      </c>
      <c r="B213" s="14">
        <v>652289</v>
      </c>
      <c r="C213" s="6">
        <v>4718.32</v>
      </c>
      <c r="D213" s="6">
        <v>0</v>
      </c>
      <c r="E213" s="13">
        <f t="shared" si="58"/>
        <v>657007.31999999995</v>
      </c>
      <c r="F213" s="14">
        <v>640866</v>
      </c>
      <c r="G213" s="6">
        <v>435866.07</v>
      </c>
      <c r="H213" s="15">
        <v>204999.93</v>
      </c>
      <c r="I213" s="14">
        <v>22368629.739999998</v>
      </c>
      <c r="J213" s="6">
        <v>12826718.300000001</v>
      </c>
      <c r="K213" s="15">
        <v>9541911.4399999995</v>
      </c>
      <c r="L213" s="14">
        <v>9470938.3399999999</v>
      </c>
      <c r="M213" s="6">
        <v>6646395.1500000004</v>
      </c>
      <c r="N213" s="15">
        <v>2824543.19</v>
      </c>
      <c r="O213" s="14">
        <v>0</v>
      </c>
      <c r="P213" s="6">
        <v>0</v>
      </c>
      <c r="Q213" s="15">
        <v>0</v>
      </c>
      <c r="R213" s="8">
        <v>13228461.880000001</v>
      </c>
    </row>
    <row r="214" spans="1:18" x14ac:dyDescent="0.25">
      <c r="A214" s="22" t="s">
        <v>157</v>
      </c>
      <c r="B214" s="12">
        <f t="shared" ref="B214:R214" si="59">SUM(B210:B213)</f>
        <v>2609156</v>
      </c>
      <c r="C214" s="5">
        <f t="shared" si="59"/>
        <v>2685063.82</v>
      </c>
      <c r="D214" s="5">
        <f t="shared" si="59"/>
        <v>0</v>
      </c>
      <c r="E214" s="13">
        <f t="shared" si="59"/>
        <v>5294219.82</v>
      </c>
      <c r="F214" s="12">
        <f t="shared" si="59"/>
        <v>2563464</v>
      </c>
      <c r="G214" s="5">
        <f t="shared" si="59"/>
        <v>1710881.58</v>
      </c>
      <c r="H214" s="13">
        <f t="shared" si="59"/>
        <v>852582.41999999993</v>
      </c>
      <c r="I214" s="12">
        <f t="shared" si="59"/>
        <v>89780288.459999993</v>
      </c>
      <c r="J214" s="5">
        <f t="shared" si="59"/>
        <v>50899134.090000004</v>
      </c>
      <c r="K214" s="13">
        <f t="shared" si="59"/>
        <v>38881154.369999997</v>
      </c>
      <c r="L214" s="12">
        <f t="shared" si="59"/>
        <v>51493015.859999999</v>
      </c>
      <c r="M214" s="5">
        <f t="shared" si="59"/>
        <v>43314965.369999997</v>
      </c>
      <c r="N214" s="13">
        <f t="shared" si="59"/>
        <v>8178050.4900000002</v>
      </c>
      <c r="O214" s="12">
        <f t="shared" si="59"/>
        <v>0</v>
      </c>
      <c r="P214" s="5">
        <f t="shared" si="59"/>
        <v>0</v>
      </c>
      <c r="Q214" s="13">
        <f t="shared" si="59"/>
        <v>0</v>
      </c>
      <c r="R214" s="7">
        <f t="shared" si="59"/>
        <v>53206007.100000001</v>
      </c>
    </row>
    <row r="215" spans="1:18" x14ac:dyDescent="0.25">
      <c r="A215" s="24"/>
      <c r="B215" s="33"/>
      <c r="C215" s="34"/>
      <c r="D215" s="34"/>
      <c r="E215" s="35"/>
      <c r="F215" s="33"/>
      <c r="G215" s="34"/>
      <c r="H215" s="35"/>
      <c r="I215" s="33"/>
      <c r="J215" s="34"/>
      <c r="K215" s="35"/>
      <c r="L215" s="33"/>
      <c r="M215" s="34"/>
      <c r="N215" s="35"/>
      <c r="O215" s="33"/>
      <c r="P215" s="34"/>
      <c r="Q215" s="35"/>
      <c r="R215" s="36"/>
    </row>
    <row r="216" spans="1:18" x14ac:dyDescent="0.25">
      <c r="A216" s="22" t="s">
        <v>187</v>
      </c>
      <c r="B216" s="33"/>
      <c r="C216" s="34"/>
      <c r="D216" s="34"/>
      <c r="E216" s="35"/>
      <c r="F216" s="33"/>
      <c r="G216" s="34"/>
      <c r="H216" s="35"/>
      <c r="I216" s="33"/>
      <c r="J216" s="34"/>
      <c r="K216" s="35"/>
      <c r="L216" s="33"/>
      <c r="M216" s="34"/>
      <c r="N216" s="35"/>
      <c r="O216" s="33"/>
      <c r="P216" s="34"/>
      <c r="Q216" s="35"/>
      <c r="R216" s="36"/>
    </row>
    <row r="217" spans="1:18" x14ac:dyDescent="0.25">
      <c r="A217" s="25" t="s">
        <v>199</v>
      </c>
      <c r="B217" s="14">
        <v>3615978.57</v>
      </c>
      <c r="C217" s="6">
        <v>15443629.34</v>
      </c>
      <c r="D217" s="6">
        <v>0</v>
      </c>
      <c r="E217" s="13">
        <f>SUM(B217:D217)</f>
        <v>19059607.91</v>
      </c>
      <c r="F217" s="14">
        <v>473345.88</v>
      </c>
      <c r="G217" s="6">
        <v>307720.40000000002</v>
      </c>
      <c r="H217" s="15">
        <v>165625.48000000001</v>
      </c>
      <c r="I217" s="14">
        <v>42431135.43</v>
      </c>
      <c r="J217" s="6">
        <v>20960740.609999999</v>
      </c>
      <c r="K217" s="15">
        <v>21470394.82</v>
      </c>
      <c r="L217" s="14">
        <v>19482517.170000002</v>
      </c>
      <c r="M217" s="6">
        <v>12707081.1</v>
      </c>
      <c r="N217" s="15">
        <v>6775436.0700000003</v>
      </c>
      <c r="O217" s="14">
        <v>0</v>
      </c>
      <c r="P217" s="6">
        <v>0</v>
      </c>
      <c r="Q217" s="15">
        <v>0</v>
      </c>
      <c r="R217" s="8">
        <v>47471064.280000001</v>
      </c>
    </row>
    <row r="218" spans="1:18" x14ac:dyDescent="0.25">
      <c r="A218" s="25" t="s">
        <v>200</v>
      </c>
      <c r="B218" s="14">
        <v>3615978.57</v>
      </c>
      <c r="C218" s="6">
        <v>16837226.629999999</v>
      </c>
      <c r="D218" s="6">
        <v>0</v>
      </c>
      <c r="E218" s="13">
        <f t="shared" ref="E218:E220" si="60">SUM(B218:D218)</f>
        <v>20453205.199999999</v>
      </c>
      <c r="F218" s="14">
        <v>473345.88</v>
      </c>
      <c r="G218" s="6">
        <v>313106.63</v>
      </c>
      <c r="H218" s="15">
        <v>160239.25</v>
      </c>
      <c r="I218" s="14">
        <v>42618544.299999997</v>
      </c>
      <c r="J218" s="6">
        <v>21403787.390000001</v>
      </c>
      <c r="K218" s="15">
        <v>21214756.91</v>
      </c>
      <c r="L218" s="14">
        <v>20300809.289999999</v>
      </c>
      <c r="M218" s="6">
        <v>13314053.060000001</v>
      </c>
      <c r="N218" s="15">
        <v>6986756.2300000004</v>
      </c>
      <c r="O218" s="14">
        <v>0</v>
      </c>
      <c r="P218" s="6">
        <v>0</v>
      </c>
      <c r="Q218" s="15">
        <v>0</v>
      </c>
      <c r="R218" s="8">
        <v>48814957.590000004</v>
      </c>
    </row>
    <row r="219" spans="1:18" x14ac:dyDescent="0.25">
      <c r="A219" s="25" t="s">
        <v>201</v>
      </c>
      <c r="B219" s="14">
        <v>3615978.57</v>
      </c>
      <c r="C219" s="6">
        <v>25691288.670000002</v>
      </c>
      <c r="D219" s="6">
        <v>0</v>
      </c>
      <c r="E219" s="13">
        <f t="shared" si="60"/>
        <v>29307267.240000002</v>
      </c>
      <c r="F219" s="14">
        <v>473345.88</v>
      </c>
      <c r="G219" s="6">
        <v>318492.86</v>
      </c>
      <c r="H219" s="15">
        <v>154853.01999999999</v>
      </c>
      <c r="I219" s="14">
        <v>42640430.030000001</v>
      </c>
      <c r="J219" s="6">
        <v>21835937.91</v>
      </c>
      <c r="K219" s="15">
        <v>20804492.120000001</v>
      </c>
      <c r="L219" s="14">
        <v>20539960.920000002</v>
      </c>
      <c r="M219" s="6">
        <v>13861718.82</v>
      </c>
      <c r="N219" s="15">
        <v>6678242.0999999996</v>
      </c>
      <c r="O219" s="14">
        <v>0</v>
      </c>
      <c r="P219" s="6">
        <v>0</v>
      </c>
      <c r="Q219" s="15">
        <v>0</v>
      </c>
      <c r="R219" s="8">
        <v>56944854.479999997</v>
      </c>
    </row>
    <row r="220" spans="1:18" x14ac:dyDescent="0.25">
      <c r="A220" s="25" t="s">
        <v>202</v>
      </c>
      <c r="B220" s="14">
        <v>3615978.57</v>
      </c>
      <c r="C220" s="6">
        <v>33578843.009999998</v>
      </c>
      <c r="D220" s="6">
        <v>0</v>
      </c>
      <c r="E220" s="13">
        <f t="shared" si="60"/>
        <v>37194821.579999998</v>
      </c>
      <c r="F220" s="14">
        <v>473345.88</v>
      </c>
      <c r="G220" s="6">
        <v>323879.09000000003</v>
      </c>
      <c r="H220" s="15">
        <v>149466.79</v>
      </c>
      <c r="I220" s="14">
        <v>42892348.640000001</v>
      </c>
      <c r="J220" s="6">
        <v>22277708</v>
      </c>
      <c r="K220" s="15">
        <v>20614640.640000001</v>
      </c>
      <c r="L220" s="14">
        <v>20637156.899999999</v>
      </c>
      <c r="M220" s="6">
        <v>14466000.609999999</v>
      </c>
      <c r="N220" s="15">
        <v>6171156.29</v>
      </c>
      <c r="O220" s="14">
        <v>0</v>
      </c>
      <c r="P220" s="6">
        <v>0</v>
      </c>
      <c r="Q220" s="15">
        <v>0</v>
      </c>
      <c r="R220" s="8">
        <v>64130085.299999997</v>
      </c>
    </row>
    <row r="221" spans="1:18" x14ac:dyDescent="0.25">
      <c r="A221" s="22" t="s">
        <v>157</v>
      </c>
      <c r="B221" s="12">
        <f t="shared" ref="B221:R221" si="61">SUM(B217:B220)</f>
        <v>14463914.279999999</v>
      </c>
      <c r="C221" s="5">
        <f t="shared" si="61"/>
        <v>91550987.650000006</v>
      </c>
      <c r="D221" s="5">
        <f t="shared" si="61"/>
        <v>0</v>
      </c>
      <c r="E221" s="13">
        <f t="shared" si="61"/>
        <v>106014901.92999999</v>
      </c>
      <c r="F221" s="12">
        <f t="shared" si="61"/>
        <v>1893383.52</v>
      </c>
      <c r="G221" s="5">
        <f t="shared" si="61"/>
        <v>1263198.98</v>
      </c>
      <c r="H221" s="13">
        <f t="shared" si="61"/>
        <v>630184.54</v>
      </c>
      <c r="I221" s="12">
        <f t="shared" si="61"/>
        <v>170582458.39999998</v>
      </c>
      <c r="J221" s="5">
        <f t="shared" si="61"/>
        <v>86478173.909999996</v>
      </c>
      <c r="K221" s="13">
        <f t="shared" si="61"/>
        <v>84104284.49000001</v>
      </c>
      <c r="L221" s="12">
        <f t="shared" si="61"/>
        <v>80960444.280000001</v>
      </c>
      <c r="M221" s="5">
        <f t="shared" si="61"/>
        <v>54348853.590000004</v>
      </c>
      <c r="N221" s="13">
        <f t="shared" si="61"/>
        <v>26611590.689999998</v>
      </c>
      <c r="O221" s="12">
        <f t="shared" si="61"/>
        <v>0</v>
      </c>
      <c r="P221" s="5">
        <f t="shared" si="61"/>
        <v>0</v>
      </c>
      <c r="Q221" s="13">
        <f t="shared" si="61"/>
        <v>0</v>
      </c>
      <c r="R221" s="7">
        <f t="shared" si="61"/>
        <v>217360961.64999998</v>
      </c>
    </row>
    <row r="222" spans="1:18" x14ac:dyDescent="0.25">
      <c r="A222" s="24"/>
      <c r="B222" s="33"/>
      <c r="C222" s="34"/>
      <c r="D222" s="34"/>
      <c r="E222" s="35"/>
      <c r="F222" s="33"/>
      <c r="G222" s="34"/>
      <c r="H222" s="35"/>
      <c r="I222" s="33"/>
      <c r="J222" s="34"/>
      <c r="K222" s="35"/>
      <c r="L222" s="33"/>
      <c r="M222" s="34"/>
      <c r="N222" s="35"/>
      <c r="O222" s="33"/>
      <c r="P222" s="34"/>
      <c r="Q222" s="35"/>
      <c r="R222" s="36"/>
    </row>
    <row r="223" spans="1:18" x14ac:dyDescent="0.25">
      <c r="A223" s="22" t="s">
        <v>188</v>
      </c>
      <c r="B223" s="33"/>
      <c r="C223" s="34"/>
      <c r="D223" s="34"/>
      <c r="E223" s="35"/>
      <c r="F223" s="33"/>
      <c r="G223" s="34"/>
      <c r="H223" s="35"/>
      <c r="I223" s="33"/>
      <c r="J223" s="34"/>
      <c r="K223" s="35"/>
      <c r="L223" s="33"/>
      <c r="M223" s="34"/>
      <c r="N223" s="35"/>
      <c r="O223" s="33"/>
      <c r="P223" s="34"/>
      <c r="Q223" s="35"/>
      <c r="R223" s="36"/>
    </row>
    <row r="224" spans="1:18" x14ac:dyDescent="0.25">
      <c r="A224" s="25" t="s">
        <v>199</v>
      </c>
      <c r="B224" s="14">
        <v>2922000</v>
      </c>
      <c r="C224" s="6">
        <v>318002.46000000002</v>
      </c>
      <c r="D224" s="6">
        <v>0</v>
      </c>
      <c r="E224" s="13">
        <f>SUM(B224:D224)</f>
        <v>3240002.46</v>
      </c>
      <c r="F224" s="14">
        <v>53489</v>
      </c>
      <c r="G224" s="6">
        <v>2723.96</v>
      </c>
      <c r="H224" s="15">
        <v>50765.04</v>
      </c>
      <c r="I224" s="14">
        <v>26912009.809999999</v>
      </c>
      <c r="J224" s="6">
        <v>9425011.6500000004</v>
      </c>
      <c r="K224" s="15">
        <v>17486998.16</v>
      </c>
      <c r="L224" s="14">
        <v>8188691.0499999998</v>
      </c>
      <c r="M224" s="6">
        <v>4608531.12</v>
      </c>
      <c r="N224" s="15">
        <v>3580159.93</v>
      </c>
      <c r="O224" s="14">
        <v>0</v>
      </c>
      <c r="P224" s="6">
        <v>0</v>
      </c>
      <c r="Q224" s="15">
        <v>0</v>
      </c>
      <c r="R224" s="8">
        <v>24357925.59</v>
      </c>
    </row>
    <row r="225" spans="1:18" x14ac:dyDescent="0.25">
      <c r="A225" s="25" t="s">
        <v>200</v>
      </c>
      <c r="B225" s="14">
        <v>2922000</v>
      </c>
      <c r="C225" s="6">
        <v>306854.44</v>
      </c>
      <c r="D225" s="6">
        <v>0</v>
      </c>
      <c r="E225" s="13">
        <f t="shared" ref="E225:E227" si="62">SUM(B225:D225)</f>
        <v>3228854.44</v>
      </c>
      <c r="F225" s="14">
        <v>53489</v>
      </c>
      <c r="G225" s="6">
        <v>3466.85</v>
      </c>
      <c r="H225" s="15">
        <v>50022.15</v>
      </c>
      <c r="I225" s="14">
        <v>27009815.300000001</v>
      </c>
      <c r="J225" s="6">
        <v>9784973.9800000004</v>
      </c>
      <c r="K225" s="15">
        <v>17224841.32</v>
      </c>
      <c r="L225" s="14">
        <v>8250590.7999999998</v>
      </c>
      <c r="M225" s="6">
        <v>4814465.66</v>
      </c>
      <c r="N225" s="15">
        <v>3436125.14</v>
      </c>
      <c r="O225" s="14">
        <v>0</v>
      </c>
      <c r="P225" s="6">
        <v>0</v>
      </c>
      <c r="Q225" s="15">
        <v>0</v>
      </c>
      <c r="R225" s="8">
        <v>23939843.050000001</v>
      </c>
    </row>
    <row r="226" spans="1:18" x14ac:dyDescent="0.25">
      <c r="A226" s="25" t="s">
        <v>201</v>
      </c>
      <c r="B226" s="14">
        <v>2922000</v>
      </c>
      <c r="C226" s="6">
        <v>850647.64</v>
      </c>
      <c r="D226" s="6">
        <v>0</v>
      </c>
      <c r="E226" s="13">
        <f t="shared" si="62"/>
        <v>3772647.64</v>
      </c>
      <c r="F226" s="14">
        <v>53489</v>
      </c>
      <c r="G226" s="6">
        <v>4209.76</v>
      </c>
      <c r="H226" s="15">
        <v>49279.24</v>
      </c>
      <c r="I226" s="14">
        <v>27009815.300000001</v>
      </c>
      <c r="J226" s="6">
        <v>10145479.869999999</v>
      </c>
      <c r="K226" s="15">
        <v>16864335.43</v>
      </c>
      <c r="L226" s="14">
        <v>8441373.5800000001</v>
      </c>
      <c r="M226" s="6">
        <v>5018725.51</v>
      </c>
      <c r="N226" s="15">
        <v>3422648.07</v>
      </c>
      <c r="O226" s="14">
        <v>0</v>
      </c>
      <c r="P226" s="6">
        <v>0</v>
      </c>
      <c r="Q226" s="15">
        <v>0</v>
      </c>
      <c r="R226" s="8">
        <v>24108910.379999999</v>
      </c>
    </row>
    <row r="227" spans="1:18" x14ac:dyDescent="0.25">
      <c r="A227" s="25" t="s">
        <v>202</v>
      </c>
      <c r="B227" s="14">
        <v>2922000</v>
      </c>
      <c r="C227" s="6">
        <v>100487.69</v>
      </c>
      <c r="D227" s="6">
        <v>0</v>
      </c>
      <c r="E227" s="13">
        <f t="shared" si="62"/>
        <v>3022487.69</v>
      </c>
      <c r="F227" s="14">
        <v>53489</v>
      </c>
      <c r="G227" s="6">
        <v>4952.68</v>
      </c>
      <c r="H227" s="15">
        <v>48536.32</v>
      </c>
      <c r="I227" s="14">
        <v>27013809.300000001</v>
      </c>
      <c r="J227" s="6">
        <v>10506252.140000001</v>
      </c>
      <c r="K227" s="15">
        <v>16507557.16</v>
      </c>
      <c r="L227" s="14">
        <v>8702787.6600000001</v>
      </c>
      <c r="M227" s="6">
        <v>4821000.7</v>
      </c>
      <c r="N227" s="15">
        <v>3881786.96</v>
      </c>
      <c r="O227" s="14">
        <v>0</v>
      </c>
      <c r="P227" s="6">
        <v>0</v>
      </c>
      <c r="Q227" s="15">
        <v>0</v>
      </c>
      <c r="R227" s="8">
        <v>23460368.129999999</v>
      </c>
    </row>
    <row r="228" spans="1:18" x14ac:dyDescent="0.25">
      <c r="A228" s="22" t="s">
        <v>157</v>
      </c>
      <c r="B228" s="12">
        <f t="shared" ref="B228:R228" si="63">SUM(B224:B227)</f>
        <v>11688000</v>
      </c>
      <c r="C228" s="5">
        <f t="shared" si="63"/>
        <v>1575992.23</v>
      </c>
      <c r="D228" s="5">
        <f t="shared" si="63"/>
        <v>0</v>
      </c>
      <c r="E228" s="13">
        <f t="shared" si="63"/>
        <v>13263992.23</v>
      </c>
      <c r="F228" s="12">
        <f t="shared" si="63"/>
        <v>213956</v>
      </c>
      <c r="G228" s="5">
        <f t="shared" si="63"/>
        <v>15353.25</v>
      </c>
      <c r="H228" s="13">
        <f t="shared" si="63"/>
        <v>198602.75</v>
      </c>
      <c r="I228" s="12">
        <f t="shared" si="63"/>
        <v>107945449.70999999</v>
      </c>
      <c r="J228" s="5">
        <f t="shared" si="63"/>
        <v>39861717.640000001</v>
      </c>
      <c r="K228" s="13">
        <f t="shared" si="63"/>
        <v>68083732.070000008</v>
      </c>
      <c r="L228" s="12">
        <f t="shared" si="63"/>
        <v>33583443.090000004</v>
      </c>
      <c r="M228" s="5">
        <f t="shared" si="63"/>
        <v>19262722.990000002</v>
      </c>
      <c r="N228" s="13">
        <f t="shared" si="63"/>
        <v>14320720.100000001</v>
      </c>
      <c r="O228" s="12">
        <f t="shared" si="63"/>
        <v>0</v>
      </c>
      <c r="P228" s="5">
        <f t="shared" si="63"/>
        <v>0</v>
      </c>
      <c r="Q228" s="13">
        <f t="shared" si="63"/>
        <v>0</v>
      </c>
      <c r="R228" s="7">
        <f t="shared" si="63"/>
        <v>95867047.149999991</v>
      </c>
    </row>
    <row r="229" spans="1:18" x14ac:dyDescent="0.25">
      <c r="A229" s="24"/>
      <c r="B229" s="33"/>
      <c r="C229" s="34"/>
      <c r="D229" s="34"/>
      <c r="E229" s="35"/>
      <c r="F229" s="33"/>
      <c r="G229" s="34"/>
      <c r="H229" s="35"/>
      <c r="I229" s="33"/>
      <c r="J229" s="34"/>
      <c r="K229" s="35"/>
      <c r="L229" s="33"/>
      <c r="M229" s="34"/>
      <c r="N229" s="35"/>
      <c r="O229" s="33"/>
      <c r="P229" s="34"/>
      <c r="Q229" s="35"/>
      <c r="R229" s="36"/>
    </row>
    <row r="230" spans="1:18" x14ac:dyDescent="0.25">
      <c r="A230" s="22" t="s">
        <v>189</v>
      </c>
      <c r="B230" s="33"/>
      <c r="C230" s="34"/>
      <c r="D230" s="34"/>
      <c r="E230" s="35"/>
      <c r="F230" s="33"/>
      <c r="G230" s="34"/>
      <c r="H230" s="35"/>
      <c r="I230" s="33"/>
      <c r="J230" s="34"/>
      <c r="K230" s="35"/>
      <c r="L230" s="33"/>
      <c r="M230" s="34"/>
      <c r="N230" s="35"/>
      <c r="O230" s="33"/>
      <c r="P230" s="34"/>
      <c r="Q230" s="35"/>
      <c r="R230" s="36"/>
    </row>
    <row r="231" spans="1:18" x14ac:dyDescent="0.25">
      <c r="A231" s="25" t="s">
        <v>199</v>
      </c>
      <c r="B231" s="14">
        <v>56000</v>
      </c>
      <c r="C231" s="6">
        <v>150814.62</v>
      </c>
      <c r="D231" s="6">
        <v>0</v>
      </c>
      <c r="E231" s="13">
        <f>SUM(B231:D231)</f>
        <v>206814.62</v>
      </c>
      <c r="F231" s="14">
        <v>83707.820000000007</v>
      </c>
      <c r="G231" s="6">
        <v>50876.87</v>
      </c>
      <c r="H231" s="15">
        <v>32830.949999999997</v>
      </c>
      <c r="I231" s="14">
        <v>2189660.02</v>
      </c>
      <c r="J231" s="6">
        <v>1716147.31</v>
      </c>
      <c r="K231" s="15">
        <v>473512.71</v>
      </c>
      <c r="L231" s="14">
        <v>5555742.1699999999</v>
      </c>
      <c r="M231" s="6">
        <v>3491675.51</v>
      </c>
      <c r="N231" s="15">
        <v>2064066.66</v>
      </c>
      <c r="O231" s="14">
        <v>0</v>
      </c>
      <c r="P231" s="6">
        <v>0</v>
      </c>
      <c r="Q231" s="15">
        <v>0</v>
      </c>
      <c r="R231" s="8">
        <v>2777224.94</v>
      </c>
    </row>
    <row r="232" spans="1:18" x14ac:dyDescent="0.25">
      <c r="A232" s="25" t="s">
        <v>200</v>
      </c>
      <c r="B232" s="14">
        <v>56000</v>
      </c>
      <c r="C232" s="6">
        <v>150814.62</v>
      </c>
      <c r="D232" s="6">
        <v>0</v>
      </c>
      <c r="E232" s="13">
        <f t="shared" ref="E232:E234" si="64">SUM(B232:D232)</f>
        <v>206814.62</v>
      </c>
      <c r="F232" s="14">
        <v>83707.820000000007</v>
      </c>
      <c r="G232" s="6">
        <v>51358.76</v>
      </c>
      <c r="H232" s="15">
        <v>32349.06</v>
      </c>
      <c r="I232" s="14">
        <v>2189660.02</v>
      </c>
      <c r="J232" s="6">
        <v>1727311.42</v>
      </c>
      <c r="K232" s="15">
        <v>462348.6</v>
      </c>
      <c r="L232" s="14">
        <v>5577030.0300000003</v>
      </c>
      <c r="M232" s="6">
        <v>3605967.24</v>
      </c>
      <c r="N232" s="15">
        <v>1971062.79</v>
      </c>
      <c r="O232" s="14">
        <v>0</v>
      </c>
      <c r="P232" s="6">
        <v>0</v>
      </c>
      <c r="Q232" s="15">
        <v>0</v>
      </c>
      <c r="R232" s="8">
        <v>2672575.0699999998</v>
      </c>
    </row>
    <row r="233" spans="1:18" x14ac:dyDescent="0.25">
      <c r="A233" s="25" t="s">
        <v>201</v>
      </c>
      <c r="B233" s="14">
        <v>56000</v>
      </c>
      <c r="C233" s="6">
        <v>175481.29</v>
      </c>
      <c r="D233" s="6">
        <v>0</v>
      </c>
      <c r="E233" s="13">
        <f t="shared" si="64"/>
        <v>231481.29</v>
      </c>
      <c r="F233" s="14">
        <v>83707.820000000007</v>
      </c>
      <c r="G233" s="6">
        <v>51840.65</v>
      </c>
      <c r="H233" s="15">
        <v>31867.17</v>
      </c>
      <c r="I233" s="14">
        <v>2189654.65</v>
      </c>
      <c r="J233" s="6">
        <v>1738470.16</v>
      </c>
      <c r="K233" s="15">
        <v>451184.49</v>
      </c>
      <c r="L233" s="14">
        <v>5651129.1299999999</v>
      </c>
      <c r="M233" s="6">
        <v>3676766.97</v>
      </c>
      <c r="N233" s="15">
        <v>1974362.16</v>
      </c>
      <c r="O233" s="14">
        <v>0</v>
      </c>
      <c r="P233" s="6">
        <v>0</v>
      </c>
      <c r="Q233" s="15">
        <v>0</v>
      </c>
      <c r="R233" s="8">
        <v>2688895.11</v>
      </c>
    </row>
    <row r="234" spans="1:18" x14ac:dyDescent="0.25">
      <c r="A234" s="25" t="s">
        <v>202</v>
      </c>
      <c r="B234" s="14">
        <v>56000</v>
      </c>
      <c r="C234" s="6">
        <v>175481.29</v>
      </c>
      <c r="D234" s="6">
        <v>0</v>
      </c>
      <c r="E234" s="13">
        <f t="shared" si="64"/>
        <v>231481.29</v>
      </c>
      <c r="F234" s="14">
        <v>106257.82</v>
      </c>
      <c r="G234" s="6">
        <v>52322.54</v>
      </c>
      <c r="H234" s="15">
        <v>53935.28</v>
      </c>
      <c r="I234" s="14">
        <v>2189654.65</v>
      </c>
      <c r="J234" s="6">
        <v>1746966.07</v>
      </c>
      <c r="K234" s="15">
        <v>442688.58</v>
      </c>
      <c r="L234" s="14">
        <v>5672453.4299999997</v>
      </c>
      <c r="M234" s="6">
        <v>3776166.84</v>
      </c>
      <c r="N234" s="15">
        <v>1896286.59</v>
      </c>
      <c r="O234" s="14">
        <v>0</v>
      </c>
      <c r="P234" s="6">
        <v>0</v>
      </c>
      <c r="Q234" s="15">
        <v>0</v>
      </c>
      <c r="R234" s="8">
        <v>2624391.7400000002</v>
      </c>
    </row>
    <row r="235" spans="1:18" x14ac:dyDescent="0.25">
      <c r="A235" s="22" t="s">
        <v>157</v>
      </c>
      <c r="B235" s="12">
        <f t="shared" ref="B235:R235" si="65">SUM(B231:B234)</f>
        <v>224000</v>
      </c>
      <c r="C235" s="5">
        <f t="shared" si="65"/>
        <v>652591.82000000007</v>
      </c>
      <c r="D235" s="5">
        <f t="shared" si="65"/>
        <v>0</v>
      </c>
      <c r="E235" s="13">
        <f t="shared" si="65"/>
        <v>876591.82000000007</v>
      </c>
      <c r="F235" s="12">
        <f t="shared" si="65"/>
        <v>357381.28</v>
      </c>
      <c r="G235" s="5">
        <f t="shared" si="65"/>
        <v>206398.82</v>
      </c>
      <c r="H235" s="13">
        <f t="shared" si="65"/>
        <v>150982.46</v>
      </c>
      <c r="I235" s="12">
        <f t="shared" si="65"/>
        <v>8758629.3399999999</v>
      </c>
      <c r="J235" s="5">
        <f t="shared" si="65"/>
        <v>6928894.96</v>
      </c>
      <c r="K235" s="13">
        <f t="shared" si="65"/>
        <v>1829734.3800000001</v>
      </c>
      <c r="L235" s="12">
        <f t="shared" si="65"/>
        <v>22456354.759999998</v>
      </c>
      <c r="M235" s="5">
        <f t="shared" si="65"/>
        <v>14550576.560000001</v>
      </c>
      <c r="N235" s="13">
        <f t="shared" si="65"/>
        <v>7905778.2000000002</v>
      </c>
      <c r="O235" s="12">
        <f t="shared" si="65"/>
        <v>0</v>
      </c>
      <c r="P235" s="5">
        <f t="shared" si="65"/>
        <v>0</v>
      </c>
      <c r="Q235" s="13">
        <f t="shared" si="65"/>
        <v>0</v>
      </c>
      <c r="R235" s="7">
        <f t="shared" si="65"/>
        <v>10763086.859999999</v>
      </c>
    </row>
    <row r="236" spans="1:18" x14ac:dyDescent="0.25">
      <c r="A236" s="24"/>
      <c r="B236" s="33"/>
      <c r="C236" s="34"/>
      <c r="D236" s="34"/>
      <c r="E236" s="35"/>
      <c r="F236" s="33"/>
      <c r="G236" s="34"/>
      <c r="H236" s="35"/>
      <c r="I236" s="33"/>
      <c r="J236" s="34"/>
      <c r="K236" s="35"/>
      <c r="L236" s="33"/>
      <c r="M236" s="34"/>
      <c r="N236" s="35"/>
      <c r="O236" s="33"/>
      <c r="P236" s="34"/>
      <c r="Q236" s="35"/>
      <c r="R236" s="36"/>
    </row>
    <row r="237" spans="1:18" x14ac:dyDescent="0.25">
      <c r="A237" s="22" t="s">
        <v>190</v>
      </c>
      <c r="B237" s="33"/>
      <c r="C237" s="34"/>
      <c r="D237" s="34"/>
      <c r="E237" s="35"/>
      <c r="F237" s="33"/>
      <c r="G237" s="34"/>
      <c r="H237" s="35"/>
      <c r="I237" s="33"/>
      <c r="J237" s="34"/>
      <c r="K237" s="35"/>
      <c r="L237" s="33"/>
      <c r="M237" s="34"/>
      <c r="N237" s="35"/>
      <c r="O237" s="33"/>
      <c r="P237" s="34"/>
      <c r="Q237" s="35"/>
      <c r="R237" s="36"/>
    </row>
    <row r="238" spans="1:18" x14ac:dyDescent="0.25">
      <c r="A238" s="25" t="s">
        <v>199</v>
      </c>
      <c r="B238" s="14">
        <v>171500</v>
      </c>
      <c r="C238" s="6">
        <v>122933</v>
      </c>
      <c r="D238" s="6">
        <v>0</v>
      </c>
      <c r="E238" s="13">
        <f>SUM(B238:D238)</f>
        <v>294433</v>
      </c>
      <c r="F238" s="14">
        <v>2016482.48</v>
      </c>
      <c r="G238" s="6">
        <v>1573818.36</v>
      </c>
      <c r="H238" s="15">
        <v>442664.12</v>
      </c>
      <c r="I238" s="14">
        <v>82475164.379999995</v>
      </c>
      <c r="J238" s="6">
        <v>42773062.310000002</v>
      </c>
      <c r="K238" s="15">
        <v>39702102.07</v>
      </c>
      <c r="L238" s="14">
        <v>30874102.059999999</v>
      </c>
      <c r="M238" s="6">
        <v>22974708.300000001</v>
      </c>
      <c r="N238" s="15">
        <v>7899393.7599999998</v>
      </c>
      <c r="O238" s="14">
        <v>907021.97</v>
      </c>
      <c r="P238" s="6">
        <v>97829.92</v>
      </c>
      <c r="Q238" s="15">
        <v>809192.05</v>
      </c>
      <c r="R238" s="8">
        <v>49147785</v>
      </c>
    </row>
    <row r="239" spans="1:18" x14ac:dyDescent="0.25">
      <c r="A239" s="25" t="s">
        <v>200</v>
      </c>
      <c r="B239" s="14">
        <v>171500</v>
      </c>
      <c r="C239" s="6">
        <v>126819.47</v>
      </c>
      <c r="D239" s="6">
        <v>0</v>
      </c>
      <c r="E239" s="13">
        <f t="shared" ref="E239:E241" si="66">SUM(B239:D239)</f>
        <v>298319.46999999997</v>
      </c>
      <c r="F239" s="14">
        <v>2016482.48</v>
      </c>
      <c r="G239" s="6">
        <v>1592732.71</v>
      </c>
      <c r="H239" s="15">
        <v>423749.77</v>
      </c>
      <c r="I239" s="14">
        <v>82475164.989999995</v>
      </c>
      <c r="J239" s="6">
        <v>43664213.479999997</v>
      </c>
      <c r="K239" s="15">
        <v>38810951.509999998</v>
      </c>
      <c r="L239" s="14">
        <v>31390829.960000001</v>
      </c>
      <c r="M239" s="6">
        <v>23407763.859999999</v>
      </c>
      <c r="N239" s="15">
        <v>7983066.0999999996</v>
      </c>
      <c r="O239" s="14">
        <v>938316.99</v>
      </c>
      <c r="P239" s="6">
        <v>166887.81</v>
      </c>
      <c r="Q239" s="15">
        <v>771429.18</v>
      </c>
      <c r="R239" s="8">
        <v>48287516.030000001</v>
      </c>
    </row>
    <row r="240" spans="1:18" x14ac:dyDescent="0.25">
      <c r="A240" s="25" t="s">
        <v>201</v>
      </c>
      <c r="B240" s="14">
        <v>171500</v>
      </c>
      <c r="C240" s="6">
        <v>506387.82</v>
      </c>
      <c r="D240" s="6">
        <v>0</v>
      </c>
      <c r="E240" s="13">
        <f t="shared" si="66"/>
        <v>677887.82000000007</v>
      </c>
      <c r="F240" s="14">
        <v>2016482.48</v>
      </c>
      <c r="G240" s="6">
        <v>1612558.46</v>
      </c>
      <c r="H240" s="15">
        <v>403924.02</v>
      </c>
      <c r="I240" s="14">
        <v>82475164.989999995</v>
      </c>
      <c r="J240" s="6">
        <v>44574365.149999999</v>
      </c>
      <c r="K240" s="15">
        <v>37900799.840000004</v>
      </c>
      <c r="L240" s="14">
        <v>31243408.109999999</v>
      </c>
      <c r="M240" s="6">
        <v>23873646.289999999</v>
      </c>
      <c r="N240" s="15">
        <v>7369761.8200000003</v>
      </c>
      <c r="O240" s="14">
        <v>938316.99</v>
      </c>
      <c r="P240" s="6">
        <v>232033.51</v>
      </c>
      <c r="Q240" s="15">
        <v>706283.48</v>
      </c>
      <c r="R240" s="8">
        <v>47058656.979999997</v>
      </c>
    </row>
    <row r="241" spans="1:18" x14ac:dyDescent="0.25">
      <c r="A241" s="25" t="s">
        <v>202</v>
      </c>
      <c r="B241" s="14">
        <v>171500</v>
      </c>
      <c r="C241" s="6">
        <v>558245.93000000005</v>
      </c>
      <c r="D241" s="6">
        <v>0</v>
      </c>
      <c r="E241" s="13">
        <f t="shared" si="66"/>
        <v>729745.93</v>
      </c>
      <c r="F241" s="14">
        <v>2016482.48</v>
      </c>
      <c r="G241" s="6">
        <v>1631264.96</v>
      </c>
      <c r="H241" s="15">
        <v>385217.52</v>
      </c>
      <c r="I241" s="14">
        <v>82475164.989999995</v>
      </c>
      <c r="J241" s="6">
        <v>45455723.450000003</v>
      </c>
      <c r="K241" s="15">
        <v>37019441.539999999</v>
      </c>
      <c r="L241" s="14">
        <v>31245683.109999999</v>
      </c>
      <c r="M241" s="6">
        <v>24310685.390000001</v>
      </c>
      <c r="N241" s="15">
        <v>6934997.7199999997</v>
      </c>
      <c r="O241" s="14">
        <v>4199292.29</v>
      </c>
      <c r="P241" s="6">
        <v>808932</v>
      </c>
      <c r="Q241" s="15">
        <v>3390360.29</v>
      </c>
      <c r="R241" s="8">
        <v>48459763</v>
      </c>
    </row>
    <row r="242" spans="1:18" x14ac:dyDescent="0.25">
      <c r="A242" s="22" t="s">
        <v>157</v>
      </c>
      <c r="B242" s="12">
        <f t="shared" ref="B242:R242" si="67">SUM(B238:B241)</f>
        <v>686000</v>
      </c>
      <c r="C242" s="5">
        <f t="shared" si="67"/>
        <v>1314386.2200000002</v>
      </c>
      <c r="D242" s="5">
        <f t="shared" si="67"/>
        <v>0</v>
      </c>
      <c r="E242" s="13">
        <f t="shared" si="67"/>
        <v>2000386.2200000002</v>
      </c>
      <c r="F242" s="12">
        <f t="shared" si="67"/>
        <v>8065929.9199999999</v>
      </c>
      <c r="G242" s="5">
        <f t="shared" si="67"/>
        <v>6410374.4900000002</v>
      </c>
      <c r="H242" s="13">
        <f t="shared" si="67"/>
        <v>1655555.4300000002</v>
      </c>
      <c r="I242" s="12">
        <f t="shared" si="67"/>
        <v>329900659.35000002</v>
      </c>
      <c r="J242" s="5">
        <f t="shared" si="67"/>
        <v>176467364.38999999</v>
      </c>
      <c r="K242" s="13">
        <f t="shared" si="67"/>
        <v>153433294.96000001</v>
      </c>
      <c r="L242" s="12">
        <f t="shared" si="67"/>
        <v>124754023.23999999</v>
      </c>
      <c r="M242" s="5">
        <f t="shared" si="67"/>
        <v>94566803.839999989</v>
      </c>
      <c r="N242" s="13">
        <f t="shared" si="67"/>
        <v>30187219.399999999</v>
      </c>
      <c r="O242" s="12">
        <f t="shared" si="67"/>
        <v>6982948.2400000002</v>
      </c>
      <c r="P242" s="5">
        <f t="shared" si="67"/>
        <v>1305683.24</v>
      </c>
      <c r="Q242" s="13">
        <f t="shared" si="67"/>
        <v>5677265</v>
      </c>
      <c r="R242" s="7">
        <f t="shared" si="67"/>
        <v>192953721.00999999</v>
      </c>
    </row>
    <row r="243" spans="1:18" x14ac:dyDescent="0.25">
      <c r="A243" s="24"/>
      <c r="B243" s="33"/>
      <c r="C243" s="34"/>
      <c r="D243" s="34"/>
      <c r="E243" s="35"/>
      <c r="F243" s="33"/>
      <c r="G243" s="34"/>
      <c r="H243" s="35"/>
      <c r="I243" s="33"/>
      <c r="J243" s="34"/>
      <c r="K243" s="35"/>
      <c r="L243" s="33"/>
      <c r="M243" s="34"/>
      <c r="N243" s="35"/>
      <c r="O243" s="33"/>
      <c r="P243" s="34"/>
      <c r="Q243" s="35"/>
      <c r="R243" s="36"/>
    </row>
    <row r="244" spans="1:18" x14ac:dyDescent="0.25">
      <c r="A244" s="22" t="s">
        <v>191</v>
      </c>
      <c r="B244" s="33"/>
      <c r="C244" s="34"/>
      <c r="D244" s="34"/>
      <c r="E244" s="35"/>
      <c r="F244" s="33"/>
      <c r="G244" s="34"/>
      <c r="H244" s="35"/>
      <c r="I244" s="33"/>
      <c r="J244" s="34"/>
      <c r="K244" s="35"/>
      <c r="L244" s="33"/>
      <c r="M244" s="34"/>
      <c r="N244" s="35"/>
      <c r="O244" s="33"/>
      <c r="P244" s="34"/>
      <c r="Q244" s="35"/>
      <c r="R244" s="36"/>
    </row>
    <row r="245" spans="1:18" x14ac:dyDescent="0.25">
      <c r="A245" s="25" t="s">
        <v>199</v>
      </c>
      <c r="B245" s="14">
        <v>0</v>
      </c>
      <c r="C245" s="6">
        <v>379272.1</v>
      </c>
      <c r="D245" s="6">
        <v>0</v>
      </c>
      <c r="E245" s="13">
        <f>SUM(B245:D245)</f>
        <v>379272.1</v>
      </c>
      <c r="F245" s="14">
        <v>0</v>
      </c>
      <c r="G245" s="6">
        <v>6900</v>
      </c>
      <c r="H245" s="15">
        <v>-6900</v>
      </c>
      <c r="I245" s="14">
        <v>0</v>
      </c>
      <c r="J245" s="6">
        <v>144270</v>
      </c>
      <c r="K245" s="15">
        <v>-144270</v>
      </c>
      <c r="L245" s="14">
        <v>112026.62</v>
      </c>
      <c r="M245" s="6">
        <v>79908</v>
      </c>
      <c r="N245" s="15">
        <v>32118.62</v>
      </c>
      <c r="O245" s="14">
        <v>0</v>
      </c>
      <c r="P245" s="6">
        <v>53805</v>
      </c>
      <c r="Q245" s="15">
        <v>-53805</v>
      </c>
      <c r="R245" s="8">
        <v>206415.72</v>
      </c>
    </row>
    <row r="246" spans="1:18" x14ac:dyDescent="0.25">
      <c r="A246" s="25" t="s">
        <v>200</v>
      </c>
      <c r="B246" s="14">
        <v>0</v>
      </c>
      <c r="C246" s="6">
        <v>2665440.7400000002</v>
      </c>
      <c r="D246" s="6">
        <v>0</v>
      </c>
      <c r="E246" s="13">
        <f t="shared" ref="E246:E248" si="68">SUM(B246:D246)</f>
        <v>2665440.7400000002</v>
      </c>
      <c r="F246" s="14">
        <v>0</v>
      </c>
      <c r="G246" s="6">
        <v>6900</v>
      </c>
      <c r="H246" s="15">
        <v>-6900</v>
      </c>
      <c r="I246" s="14">
        <v>2846965.77</v>
      </c>
      <c r="J246" s="6">
        <v>144270</v>
      </c>
      <c r="K246" s="15">
        <v>2702695.77</v>
      </c>
      <c r="L246" s="14">
        <v>4763.8100000000004</v>
      </c>
      <c r="M246" s="6">
        <v>130944.36</v>
      </c>
      <c r="N246" s="15">
        <v>-126180.55</v>
      </c>
      <c r="O246" s="14">
        <v>0</v>
      </c>
      <c r="P246" s="6">
        <v>53805</v>
      </c>
      <c r="Q246" s="15">
        <v>-53805</v>
      </c>
      <c r="R246" s="8">
        <v>5181250.96</v>
      </c>
    </row>
    <row r="247" spans="1:18" x14ac:dyDescent="0.25">
      <c r="A247" s="25" t="s">
        <v>201</v>
      </c>
      <c r="B247" s="14">
        <v>0</v>
      </c>
      <c r="C247" s="6">
        <v>808360.83</v>
      </c>
      <c r="D247" s="6">
        <v>0</v>
      </c>
      <c r="E247" s="13">
        <f t="shared" si="68"/>
        <v>808360.83</v>
      </c>
      <c r="F247" s="14">
        <v>0</v>
      </c>
      <c r="G247" s="6">
        <v>6898.77</v>
      </c>
      <c r="H247" s="15">
        <v>-6898.77</v>
      </c>
      <c r="I247" s="14">
        <v>0</v>
      </c>
      <c r="J247" s="6">
        <v>197510.52</v>
      </c>
      <c r="K247" s="15">
        <v>-197510.52</v>
      </c>
      <c r="L247" s="14">
        <v>0</v>
      </c>
      <c r="M247" s="6">
        <v>114831.75</v>
      </c>
      <c r="N247" s="15">
        <v>-114831.75</v>
      </c>
      <c r="O247" s="14">
        <v>0</v>
      </c>
      <c r="P247" s="6">
        <v>17438</v>
      </c>
      <c r="Q247" s="15">
        <v>-17438</v>
      </c>
      <c r="R247" s="8">
        <v>471681.79</v>
      </c>
    </row>
    <row r="248" spans="1:18" x14ac:dyDescent="0.25">
      <c r="A248" s="25" t="s">
        <v>202</v>
      </c>
      <c r="B248" s="14">
        <v>0</v>
      </c>
      <c r="C248" s="6">
        <v>1338904.82</v>
      </c>
      <c r="D248" s="6">
        <v>0</v>
      </c>
      <c r="E248" s="13">
        <f t="shared" si="68"/>
        <v>1338904.82</v>
      </c>
      <c r="F248" s="14">
        <v>0</v>
      </c>
      <c r="G248" s="6">
        <v>6898.77</v>
      </c>
      <c r="H248" s="15">
        <v>-6898.77</v>
      </c>
      <c r="I248" s="14">
        <v>0</v>
      </c>
      <c r="J248" s="6">
        <v>197510.52</v>
      </c>
      <c r="K248" s="15">
        <v>-197510.52</v>
      </c>
      <c r="L248" s="14">
        <v>1686519.77</v>
      </c>
      <c r="M248" s="6">
        <v>114831.75</v>
      </c>
      <c r="N248" s="15">
        <v>1571688.02</v>
      </c>
      <c r="O248" s="14">
        <v>0</v>
      </c>
      <c r="P248" s="6">
        <v>49113</v>
      </c>
      <c r="Q248" s="15">
        <v>-49113</v>
      </c>
      <c r="R248" s="8">
        <v>2657070.5499999998</v>
      </c>
    </row>
    <row r="249" spans="1:18" x14ac:dyDescent="0.25">
      <c r="A249" s="22" t="s">
        <v>157</v>
      </c>
      <c r="B249" s="12">
        <f t="shared" ref="B249:R249" si="69">SUM(B245:B248)</f>
        <v>0</v>
      </c>
      <c r="C249" s="5">
        <f t="shared" si="69"/>
        <v>5191978.49</v>
      </c>
      <c r="D249" s="5">
        <f t="shared" si="69"/>
        <v>0</v>
      </c>
      <c r="E249" s="13">
        <f t="shared" si="69"/>
        <v>5191978.49</v>
      </c>
      <c r="F249" s="12">
        <f t="shared" si="69"/>
        <v>0</v>
      </c>
      <c r="G249" s="5">
        <f t="shared" si="69"/>
        <v>27597.54</v>
      </c>
      <c r="H249" s="13">
        <f t="shared" si="69"/>
        <v>-27597.54</v>
      </c>
      <c r="I249" s="12">
        <f t="shared" si="69"/>
        <v>2846965.77</v>
      </c>
      <c r="J249" s="5">
        <f t="shared" si="69"/>
        <v>683561.04</v>
      </c>
      <c r="K249" s="13">
        <f t="shared" si="69"/>
        <v>2163404.73</v>
      </c>
      <c r="L249" s="12">
        <f t="shared" si="69"/>
        <v>1803310.2</v>
      </c>
      <c r="M249" s="5">
        <f t="shared" si="69"/>
        <v>440515.86</v>
      </c>
      <c r="N249" s="13">
        <f t="shared" si="69"/>
        <v>1362794.34</v>
      </c>
      <c r="O249" s="12">
        <f t="shared" si="69"/>
        <v>0</v>
      </c>
      <c r="P249" s="5">
        <f t="shared" si="69"/>
        <v>174161</v>
      </c>
      <c r="Q249" s="13">
        <f t="shared" si="69"/>
        <v>-174161</v>
      </c>
      <c r="R249" s="7">
        <f t="shared" si="69"/>
        <v>8516419.0199999996</v>
      </c>
    </row>
    <row r="250" spans="1:18" x14ac:dyDescent="0.25">
      <c r="A250" s="24"/>
      <c r="B250" s="33"/>
      <c r="C250" s="34"/>
      <c r="D250" s="34"/>
      <c r="E250" s="35"/>
      <c r="F250" s="33"/>
      <c r="G250" s="34"/>
      <c r="H250" s="35"/>
      <c r="I250" s="33"/>
      <c r="J250" s="34"/>
      <c r="K250" s="35"/>
      <c r="L250" s="33"/>
      <c r="M250" s="34"/>
      <c r="N250" s="35"/>
      <c r="O250" s="33"/>
      <c r="P250" s="34"/>
      <c r="Q250" s="35"/>
      <c r="R250" s="36"/>
    </row>
    <row r="251" spans="1:18" x14ac:dyDescent="0.25">
      <c r="A251" s="22" t="s">
        <v>192</v>
      </c>
      <c r="B251" s="33"/>
      <c r="C251" s="34"/>
      <c r="D251" s="34"/>
      <c r="E251" s="35"/>
      <c r="F251" s="33"/>
      <c r="G251" s="34"/>
      <c r="H251" s="35"/>
      <c r="I251" s="33"/>
      <c r="J251" s="34"/>
      <c r="K251" s="35"/>
      <c r="L251" s="33"/>
      <c r="M251" s="34"/>
      <c r="N251" s="35"/>
      <c r="O251" s="33"/>
      <c r="P251" s="34"/>
      <c r="Q251" s="35"/>
      <c r="R251" s="36"/>
    </row>
    <row r="252" spans="1:18" x14ac:dyDescent="0.25">
      <c r="A252" s="25" t="s">
        <v>199</v>
      </c>
      <c r="B252" s="14">
        <v>2554000</v>
      </c>
      <c r="C252" s="6">
        <v>66250</v>
      </c>
      <c r="D252" s="6">
        <v>0</v>
      </c>
      <c r="E252" s="13">
        <f>SUM(B252:D252)</f>
        <v>2620250</v>
      </c>
      <c r="F252" s="14">
        <v>128226</v>
      </c>
      <c r="G252" s="6">
        <v>36478</v>
      </c>
      <c r="H252" s="15">
        <v>91748</v>
      </c>
      <c r="I252" s="14">
        <v>3317877</v>
      </c>
      <c r="J252" s="6">
        <v>296041</v>
      </c>
      <c r="K252" s="15">
        <v>3021836</v>
      </c>
      <c r="L252" s="14">
        <v>4781727</v>
      </c>
      <c r="M252" s="6">
        <v>1823955</v>
      </c>
      <c r="N252" s="15">
        <v>2957772</v>
      </c>
      <c r="O252" s="14">
        <v>600</v>
      </c>
      <c r="P252" s="6">
        <v>338</v>
      </c>
      <c r="Q252" s="15">
        <v>262</v>
      </c>
      <c r="R252" s="8">
        <v>8691868</v>
      </c>
    </row>
    <row r="253" spans="1:18" x14ac:dyDescent="0.25">
      <c r="A253" s="25" t="s">
        <v>200</v>
      </c>
      <c r="B253" s="14">
        <v>2554000</v>
      </c>
      <c r="C253" s="6">
        <v>66250</v>
      </c>
      <c r="D253" s="6">
        <v>0</v>
      </c>
      <c r="E253" s="13">
        <f t="shared" ref="E253:E255" si="70">SUM(B253:D253)</f>
        <v>2620250</v>
      </c>
      <c r="F253" s="14">
        <v>128226</v>
      </c>
      <c r="G253" s="6">
        <v>39794</v>
      </c>
      <c r="H253" s="15">
        <v>88432</v>
      </c>
      <c r="I253" s="14">
        <v>3488892</v>
      </c>
      <c r="J253" s="6">
        <v>328216</v>
      </c>
      <c r="K253" s="15">
        <v>3160676</v>
      </c>
      <c r="L253" s="14">
        <v>4823080</v>
      </c>
      <c r="M253" s="6">
        <v>2027424</v>
      </c>
      <c r="N253" s="15">
        <v>2795656</v>
      </c>
      <c r="O253" s="14">
        <v>30600</v>
      </c>
      <c r="P253" s="6">
        <v>368</v>
      </c>
      <c r="Q253" s="15">
        <v>30232</v>
      </c>
      <c r="R253" s="8">
        <v>8695246</v>
      </c>
    </row>
    <row r="254" spans="1:18" x14ac:dyDescent="0.25">
      <c r="A254" s="25" t="s">
        <v>201</v>
      </c>
      <c r="B254" s="14">
        <v>2554000</v>
      </c>
      <c r="C254" s="6">
        <v>0</v>
      </c>
      <c r="D254" s="6">
        <v>0</v>
      </c>
      <c r="E254" s="13">
        <f t="shared" si="70"/>
        <v>2554000</v>
      </c>
      <c r="F254" s="14">
        <v>128226</v>
      </c>
      <c r="G254" s="6">
        <v>43110</v>
      </c>
      <c r="H254" s="15">
        <v>85116</v>
      </c>
      <c r="I254" s="14">
        <v>3499734</v>
      </c>
      <c r="J254" s="6">
        <v>364357</v>
      </c>
      <c r="K254" s="15">
        <v>3135377</v>
      </c>
      <c r="L254" s="14">
        <v>4842285</v>
      </c>
      <c r="M254" s="6">
        <v>2173660</v>
      </c>
      <c r="N254" s="15">
        <v>2668625</v>
      </c>
      <c r="O254" s="14">
        <v>30600</v>
      </c>
      <c r="P254" s="6">
        <v>1899</v>
      </c>
      <c r="Q254" s="15">
        <v>28701</v>
      </c>
      <c r="R254" s="8">
        <v>8471819</v>
      </c>
    </row>
    <row r="255" spans="1:18" x14ac:dyDescent="0.25">
      <c r="A255" s="25" t="s">
        <v>202</v>
      </c>
      <c r="B255" s="14">
        <v>2554000</v>
      </c>
      <c r="C255" s="6">
        <v>23440</v>
      </c>
      <c r="D255" s="6">
        <v>0</v>
      </c>
      <c r="E255" s="13">
        <f t="shared" si="70"/>
        <v>2577440</v>
      </c>
      <c r="F255" s="14">
        <v>128226</v>
      </c>
      <c r="G255" s="6">
        <v>46427</v>
      </c>
      <c r="H255" s="15">
        <v>81799</v>
      </c>
      <c r="I255" s="14">
        <v>3551789</v>
      </c>
      <c r="J255" s="6">
        <v>401538</v>
      </c>
      <c r="K255" s="15">
        <v>3150251</v>
      </c>
      <c r="L255" s="14">
        <v>4954497</v>
      </c>
      <c r="M255" s="6">
        <v>2376655</v>
      </c>
      <c r="N255" s="15">
        <v>2577842</v>
      </c>
      <c r="O255" s="14">
        <v>31900</v>
      </c>
      <c r="P255" s="6">
        <v>3473</v>
      </c>
      <c r="Q255" s="15">
        <v>28427</v>
      </c>
      <c r="R255" s="8">
        <v>8415759</v>
      </c>
    </row>
    <row r="256" spans="1:18" x14ac:dyDescent="0.25">
      <c r="A256" s="22" t="s">
        <v>157</v>
      </c>
      <c r="B256" s="12">
        <f t="shared" ref="B256:R256" si="71">SUM(B252:B255)</f>
        <v>10216000</v>
      </c>
      <c r="C256" s="5">
        <f t="shared" si="71"/>
        <v>155940</v>
      </c>
      <c r="D256" s="5">
        <f t="shared" si="71"/>
        <v>0</v>
      </c>
      <c r="E256" s="13">
        <f t="shared" si="71"/>
        <v>10371940</v>
      </c>
      <c r="F256" s="12">
        <f t="shared" si="71"/>
        <v>512904</v>
      </c>
      <c r="G256" s="5">
        <f t="shared" si="71"/>
        <v>165809</v>
      </c>
      <c r="H256" s="13">
        <f t="shared" si="71"/>
        <v>347095</v>
      </c>
      <c r="I256" s="12">
        <f t="shared" si="71"/>
        <v>13858292</v>
      </c>
      <c r="J256" s="5">
        <f t="shared" si="71"/>
        <v>1390152</v>
      </c>
      <c r="K256" s="13">
        <f t="shared" si="71"/>
        <v>12468140</v>
      </c>
      <c r="L256" s="12">
        <f t="shared" si="71"/>
        <v>19401589</v>
      </c>
      <c r="M256" s="5">
        <f t="shared" si="71"/>
        <v>8401694</v>
      </c>
      <c r="N256" s="13">
        <f t="shared" si="71"/>
        <v>10999895</v>
      </c>
      <c r="O256" s="12">
        <f t="shared" si="71"/>
        <v>93700</v>
      </c>
      <c r="P256" s="5">
        <f t="shared" si="71"/>
        <v>6078</v>
      </c>
      <c r="Q256" s="13">
        <f t="shared" si="71"/>
        <v>87622</v>
      </c>
      <c r="R256" s="7">
        <f t="shared" si="71"/>
        <v>34274692</v>
      </c>
    </row>
    <row r="257" spans="1:18" x14ac:dyDescent="0.25">
      <c r="A257" s="24"/>
      <c r="B257" s="33"/>
      <c r="C257" s="34"/>
      <c r="D257" s="34"/>
      <c r="E257" s="35"/>
      <c r="F257" s="33"/>
      <c r="G257" s="34"/>
      <c r="H257" s="35"/>
      <c r="I257" s="33"/>
      <c r="J257" s="34"/>
      <c r="K257" s="35"/>
      <c r="L257" s="33"/>
      <c r="M257" s="34"/>
      <c r="N257" s="35"/>
      <c r="O257" s="33"/>
      <c r="P257" s="34"/>
      <c r="Q257" s="35"/>
      <c r="R257" s="36"/>
    </row>
    <row r="258" spans="1:18" x14ac:dyDescent="0.25">
      <c r="A258" s="22" t="s">
        <v>193</v>
      </c>
      <c r="B258" s="33"/>
      <c r="C258" s="34"/>
      <c r="D258" s="34"/>
      <c r="E258" s="35"/>
      <c r="F258" s="33"/>
      <c r="G258" s="34"/>
      <c r="H258" s="35"/>
      <c r="I258" s="33"/>
      <c r="J258" s="34"/>
      <c r="K258" s="35"/>
      <c r="L258" s="33"/>
      <c r="M258" s="34"/>
      <c r="N258" s="35"/>
      <c r="O258" s="33"/>
      <c r="P258" s="34"/>
      <c r="Q258" s="35"/>
      <c r="R258" s="36"/>
    </row>
    <row r="259" spans="1:18" x14ac:dyDescent="0.25">
      <c r="A259" s="25" t="s">
        <v>199</v>
      </c>
      <c r="B259" s="14">
        <v>8452</v>
      </c>
      <c r="C259" s="6">
        <v>849521</v>
      </c>
      <c r="D259" s="6">
        <v>0</v>
      </c>
      <c r="E259" s="13">
        <f>SUM(B259:D259)</f>
        <v>857973</v>
      </c>
      <c r="F259" s="14">
        <v>51550</v>
      </c>
      <c r="G259" s="6">
        <v>8194</v>
      </c>
      <c r="H259" s="15">
        <v>43356</v>
      </c>
      <c r="I259" s="14">
        <v>3214550</v>
      </c>
      <c r="J259" s="6">
        <v>1904277</v>
      </c>
      <c r="K259" s="15">
        <v>1310273</v>
      </c>
      <c r="L259" s="14">
        <v>7146950</v>
      </c>
      <c r="M259" s="6">
        <v>5786624</v>
      </c>
      <c r="N259" s="15">
        <v>1360326</v>
      </c>
      <c r="O259" s="14">
        <v>51130</v>
      </c>
      <c r="P259" s="6">
        <v>68240</v>
      </c>
      <c r="Q259" s="15">
        <v>-17110</v>
      </c>
      <c r="R259" s="8">
        <v>3554818</v>
      </c>
    </row>
    <row r="260" spans="1:18" x14ac:dyDescent="0.25">
      <c r="A260" s="25" t="s">
        <v>200</v>
      </c>
      <c r="B260" s="14">
        <v>8452</v>
      </c>
      <c r="C260" s="6">
        <v>996221</v>
      </c>
      <c r="D260" s="6">
        <v>0</v>
      </c>
      <c r="E260" s="13">
        <f t="shared" ref="E260:E262" si="72">SUM(B260:D260)</f>
        <v>1004673</v>
      </c>
      <c r="F260" s="14">
        <v>77050</v>
      </c>
      <c r="G260" s="6">
        <v>9053</v>
      </c>
      <c r="H260" s="15">
        <v>67997</v>
      </c>
      <c r="I260" s="14">
        <v>3214550</v>
      </c>
      <c r="J260" s="6">
        <v>1924474</v>
      </c>
      <c r="K260" s="15">
        <v>1290076</v>
      </c>
      <c r="L260" s="14">
        <v>7147266</v>
      </c>
      <c r="M260" s="6">
        <v>5873533</v>
      </c>
      <c r="N260" s="15">
        <v>1273733</v>
      </c>
      <c r="O260" s="14">
        <v>51130</v>
      </c>
      <c r="P260" s="6">
        <v>68332</v>
      </c>
      <c r="Q260" s="15">
        <v>-17202</v>
      </c>
      <c r="R260" s="8">
        <v>3619277</v>
      </c>
    </row>
    <row r="261" spans="1:18" x14ac:dyDescent="0.25">
      <c r="A261" s="25" t="s">
        <v>201</v>
      </c>
      <c r="B261" s="14">
        <v>8452</v>
      </c>
      <c r="C261" s="6">
        <v>998984</v>
      </c>
      <c r="D261" s="6">
        <v>0</v>
      </c>
      <c r="E261" s="13">
        <f t="shared" si="72"/>
        <v>1007436</v>
      </c>
      <c r="F261" s="14">
        <v>77050</v>
      </c>
      <c r="G261" s="6">
        <v>10755</v>
      </c>
      <c r="H261" s="15">
        <v>66295</v>
      </c>
      <c r="I261" s="14">
        <v>3214550</v>
      </c>
      <c r="J261" s="6">
        <v>1944670</v>
      </c>
      <c r="K261" s="15">
        <v>1269880</v>
      </c>
      <c r="L261" s="14">
        <v>7381778</v>
      </c>
      <c r="M261" s="6">
        <v>6125300</v>
      </c>
      <c r="N261" s="15">
        <v>1256478</v>
      </c>
      <c r="O261" s="14">
        <v>51130</v>
      </c>
      <c r="P261" s="6">
        <v>68407</v>
      </c>
      <c r="Q261" s="15">
        <v>-17277</v>
      </c>
      <c r="R261" s="8">
        <v>3582812</v>
      </c>
    </row>
    <row r="262" spans="1:18" x14ac:dyDescent="0.25">
      <c r="A262" s="25" t="s">
        <v>202</v>
      </c>
      <c r="B262" s="14">
        <v>8452</v>
      </c>
      <c r="C262" s="6">
        <v>1042689</v>
      </c>
      <c r="D262" s="6">
        <v>0</v>
      </c>
      <c r="E262" s="13">
        <f t="shared" si="72"/>
        <v>1051141</v>
      </c>
      <c r="F262" s="14">
        <v>77050</v>
      </c>
      <c r="G262" s="6">
        <v>11817</v>
      </c>
      <c r="H262" s="15">
        <v>65233</v>
      </c>
      <c r="I262" s="14">
        <v>3214550</v>
      </c>
      <c r="J262" s="6">
        <v>1964866</v>
      </c>
      <c r="K262" s="15">
        <v>1249684</v>
      </c>
      <c r="L262" s="14">
        <v>7381778</v>
      </c>
      <c r="M262" s="6">
        <v>6217928</v>
      </c>
      <c r="N262" s="15">
        <v>1163850</v>
      </c>
      <c r="O262" s="14">
        <v>51130</v>
      </c>
      <c r="P262" s="6">
        <v>68473</v>
      </c>
      <c r="Q262" s="15">
        <v>-17343</v>
      </c>
      <c r="R262" s="8">
        <v>3512565</v>
      </c>
    </row>
    <row r="263" spans="1:18" x14ac:dyDescent="0.25">
      <c r="A263" s="22" t="s">
        <v>157</v>
      </c>
      <c r="B263" s="12">
        <f t="shared" ref="B263:R263" si="73">SUM(B259:B262)</f>
        <v>33808</v>
      </c>
      <c r="C263" s="5">
        <f t="shared" si="73"/>
        <v>3887415</v>
      </c>
      <c r="D263" s="5">
        <f t="shared" si="73"/>
        <v>0</v>
      </c>
      <c r="E263" s="13">
        <f t="shared" si="73"/>
        <v>3921223</v>
      </c>
      <c r="F263" s="12">
        <f t="shared" si="73"/>
        <v>282700</v>
      </c>
      <c r="G263" s="5">
        <f t="shared" si="73"/>
        <v>39819</v>
      </c>
      <c r="H263" s="13">
        <f t="shared" si="73"/>
        <v>242881</v>
      </c>
      <c r="I263" s="12">
        <f t="shared" si="73"/>
        <v>12858200</v>
      </c>
      <c r="J263" s="5">
        <f t="shared" si="73"/>
        <v>7738287</v>
      </c>
      <c r="K263" s="13">
        <f t="shared" si="73"/>
        <v>5119913</v>
      </c>
      <c r="L263" s="12">
        <f t="shared" si="73"/>
        <v>29057772</v>
      </c>
      <c r="M263" s="5">
        <f t="shared" si="73"/>
        <v>24003385</v>
      </c>
      <c r="N263" s="13">
        <f t="shared" si="73"/>
        <v>5054387</v>
      </c>
      <c r="O263" s="12">
        <f t="shared" si="73"/>
        <v>204520</v>
      </c>
      <c r="P263" s="5">
        <f t="shared" si="73"/>
        <v>273452</v>
      </c>
      <c r="Q263" s="13">
        <f t="shared" si="73"/>
        <v>-68932</v>
      </c>
      <c r="R263" s="7">
        <f t="shared" si="73"/>
        <v>14269472</v>
      </c>
    </row>
    <row r="264" spans="1:18" x14ac:dyDescent="0.25">
      <c r="A264" s="24"/>
      <c r="B264" s="33"/>
      <c r="C264" s="34"/>
      <c r="D264" s="34"/>
      <c r="E264" s="35"/>
      <c r="F264" s="33"/>
      <c r="G264" s="34"/>
      <c r="H264" s="35"/>
      <c r="I264" s="33"/>
      <c r="J264" s="34"/>
      <c r="K264" s="35"/>
      <c r="L264" s="33"/>
      <c r="M264" s="34"/>
      <c r="N264" s="35"/>
      <c r="O264" s="33"/>
      <c r="P264" s="34"/>
      <c r="Q264" s="35"/>
      <c r="R264" s="36"/>
    </row>
    <row r="265" spans="1:18" x14ac:dyDescent="0.25">
      <c r="A265" s="22" t="s">
        <v>194</v>
      </c>
      <c r="B265" s="33"/>
      <c r="C265" s="34"/>
      <c r="D265" s="34"/>
      <c r="E265" s="35"/>
      <c r="F265" s="33"/>
      <c r="G265" s="34"/>
      <c r="H265" s="35"/>
      <c r="I265" s="33"/>
      <c r="J265" s="34"/>
      <c r="K265" s="35"/>
      <c r="L265" s="33"/>
      <c r="M265" s="34"/>
      <c r="N265" s="35"/>
      <c r="O265" s="33"/>
      <c r="P265" s="34"/>
      <c r="Q265" s="35"/>
      <c r="R265" s="36"/>
    </row>
    <row r="266" spans="1:18" x14ac:dyDescent="0.25">
      <c r="A266" s="25" t="s">
        <v>199</v>
      </c>
      <c r="B266" s="14">
        <v>458097</v>
      </c>
      <c r="C266" s="6">
        <v>1992426</v>
      </c>
      <c r="D266" s="6">
        <v>0</v>
      </c>
      <c r="E266" s="13">
        <f>SUM(B266:D266)</f>
        <v>2450523</v>
      </c>
      <c r="F266" s="14">
        <v>0</v>
      </c>
      <c r="G266" s="6">
        <v>0</v>
      </c>
      <c r="H266" s="15">
        <v>0</v>
      </c>
      <c r="I266" s="14">
        <v>31419329</v>
      </c>
      <c r="J266" s="6">
        <v>5084872</v>
      </c>
      <c r="K266" s="15">
        <v>26334457</v>
      </c>
      <c r="L266" s="14">
        <v>9778884</v>
      </c>
      <c r="M266" s="6">
        <v>5484317</v>
      </c>
      <c r="N266" s="15">
        <v>4294567</v>
      </c>
      <c r="O266" s="14">
        <v>929741</v>
      </c>
      <c r="P266" s="6">
        <v>360071</v>
      </c>
      <c r="Q266" s="15">
        <v>569670</v>
      </c>
      <c r="R266" s="8">
        <v>33649217</v>
      </c>
    </row>
    <row r="267" spans="1:18" x14ac:dyDescent="0.25">
      <c r="A267" s="25" t="s">
        <v>200</v>
      </c>
      <c r="B267" s="14">
        <v>458097</v>
      </c>
      <c r="C267" s="6">
        <v>2049689</v>
      </c>
      <c r="D267" s="6">
        <v>0</v>
      </c>
      <c r="E267" s="13">
        <f t="shared" ref="E267:E269" si="74">SUM(B267:D267)</f>
        <v>2507786</v>
      </c>
      <c r="F267" s="14">
        <v>0</v>
      </c>
      <c r="G267" s="6">
        <v>0</v>
      </c>
      <c r="H267" s="15">
        <v>0</v>
      </c>
      <c r="I267" s="14">
        <v>31419329</v>
      </c>
      <c r="J267" s="6">
        <v>5375436</v>
      </c>
      <c r="K267" s="15">
        <v>26043893</v>
      </c>
      <c r="L267" s="14">
        <v>9808983</v>
      </c>
      <c r="M267" s="6">
        <v>5722570</v>
      </c>
      <c r="N267" s="15">
        <v>4086413</v>
      </c>
      <c r="O267" s="14">
        <v>932741</v>
      </c>
      <c r="P267" s="6">
        <v>381966</v>
      </c>
      <c r="Q267" s="15">
        <v>550775</v>
      </c>
      <c r="R267" s="8">
        <v>33188867</v>
      </c>
    </row>
    <row r="268" spans="1:18" x14ac:dyDescent="0.25">
      <c r="A268" s="25" t="s">
        <v>201</v>
      </c>
      <c r="B268" s="14">
        <v>458097</v>
      </c>
      <c r="C268" s="6">
        <v>1123802</v>
      </c>
      <c r="D268" s="6">
        <v>0</v>
      </c>
      <c r="E268" s="13">
        <f t="shared" si="74"/>
        <v>1581899</v>
      </c>
      <c r="F268" s="14">
        <v>0</v>
      </c>
      <c r="G268" s="6">
        <v>0</v>
      </c>
      <c r="H268" s="15">
        <v>0</v>
      </c>
      <c r="I268" s="14">
        <v>26077086</v>
      </c>
      <c r="J268" s="6">
        <v>4540206</v>
      </c>
      <c r="K268" s="15">
        <v>21536880</v>
      </c>
      <c r="L268" s="14">
        <v>10978647</v>
      </c>
      <c r="M268" s="6">
        <v>5990865</v>
      </c>
      <c r="N268" s="15">
        <v>4987782</v>
      </c>
      <c r="O268" s="14">
        <v>1303212</v>
      </c>
      <c r="P268" s="6">
        <v>408018</v>
      </c>
      <c r="Q268" s="15">
        <v>895194</v>
      </c>
      <c r="R268" s="8">
        <v>29001755</v>
      </c>
    </row>
    <row r="269" spans="1:18" x14ac:dyDescent="0.25">
      <c r="A269" s="25" t="s">
        <v>202</v>
      </c>
      <c r="B269" s="14">
        <v>458097</v>
      </c>
      <c r="C269" s="6">
        <v>1014708</v>
      </c>
      <c r="D269" s="6">
        <v>0</v>
      </c>
      <c r="E269" s="13">
        <f t="shared" si="74"/>
        <v>1472805</v>
      </c>
      <c r="F269" s="14">
        <v>0</v>
      </c>
      <c r="G269" s="6">
        <v>0</v>
      </c>
      <c r="H269" s="15">
        <v>0</v>
      </c>
      <c r="I269" s="14">
        <v>26077086</v>
      </c>
      <c r="J269" s="6">
        <v>4773038</v>
      </c>
      <c r="K269" s="15">
        <v>21304048</v>
      </c>
      <c r="L269" s="14">
        <v>10712392</v>
      </c>
      <c r="M269" s="6">
        <v>5947249</v>
      </c>
      <c r="N269" s="15">
        <v>4765143</v>
      </c>
      <c r="O269" s="14">
        <v>1303212</v>
      </c>
      <c r="P269" s="6">
        <v>436149</v>
      </c>
      <c r="Q269" s="15">
        <v>867063</v>
      </c>
      <c r="R269" s="8">
        <v>28409059</v>
      </c>
    </row>
    <row r="270" spans="1:18" x14ac:dyDescent="0.25">
      <c r="A270" s="22" t="s">
        <v>157</v>
      </c>
      <c r="B270" s="12">
        <f t="shared" ref="B270:R270" si="75">SUM(B266:B269)</f>
        <v>1832388</v>
      </c>
      <c r="C270" s="5">
        <f t="shared" si="75"/>
        <v>6180625</v>
      </c>
      <c r="D270" s="5">
        <f t="shared" si="75"/>
        <v>0</v>
      </c>
      <c r="E270" s="13">
        <f t="shared" si="75"/>
        <v>8013013</v>
      </c>
      <c r="F270" s="12">
        <f t="shared" si="75"/>
        <v>0</v>
      </c>
      <c r="G270" s="5">
        <f t="shared" si="75"/>
        <v>0</v>
      </c>
      <c r="H270" s="13">
        <f t="shared" si="75"/>
        <v>0</v>
      </c>
      <c r="I270" s="12">
        <f t="shared" si="75"/>
        <v>114992830</v>
      </c>
      <c r="J270" s="5">
        <f t="shared" si="75"/>
        <v>19773552</v>
      </c>
      <c r="K270" s="13">
        <f t="shared" si="75"/>
        <v>95219278</v>
      </c>
      <c r="L270" s="12">
        <f t="shared" si="75"/>
        <v>41278906</v>
      </c>
      <c r="M270" s="5">
        <f t="shared" si="75"/>
        <v>23145001</v>
      </c>
      <c r="N270" s="13">
        <f t="shared" si="75"/>
        <v>18133905</v>
      </c>
      <c r="O270" s="12">
        <f t="shared" si="75"/>
        <v>4468906</v>
      </c>
      <c r="P270" s="5">
        <f t="shared" si="75"/>
        <v>1586204</v>
      </c>
      <c r="Q270" s="13">
        <f t="shared" si="75"/>
        <v>2882702</v>
      </c>
      <c r="R270" s="7">
        <f t="shared" si="75"/>
        <v>124248898</v>
      </c>
    </row>
    <row r="271" spans="1:18" x14ac:dyDescent="0.25">
      <c r="A271" s="24"/>
      <c r="B271" s="33"/>
      <c r="C271" s="34"/>
      <c r="D271" s="34"/>
      <c r="E271" s="35"/>
      <c r="F271" s="33"/>
      <c r="G271" s="34"/>
      <c r="H271" s="35"/>
      <c r="I271" s="33"/>
      <c r="J271" s="34"/>
      <c r="K271" s="35"/>
      <c r="L271" s="33"/>
      <c r="M271" s="34"/>
      <c r="N271" s="35"/>
      <c r="O271" s="33"/>
      <c r="P271" s="34"/>
      <c r="Q271" s="35"/>
      <c r="R271" s="36"/>
    </row>
    <row r="272" spans="1:18" x14ac:dyDescent="0.25">
      <c r="A272" s="22" t="s">
        <v>195</v>
      </c>
      <c r="B272" s="33"/>
      <c r="C272" s="34"/>
      <c r="D272" s="34"/>
      <c r="E272" s="35"/>
      <c r="F272" s="33"/>
      <c r="G272" s="34"/>
      <c r="H272" s="35"/>
      <c r="I272" s="33"/>
      <c r="J272" s="34"/>
      <c r="K272" s="35"/>
      <c r="L272" s="33"/>
      <c r="M272" s="34"/>
      <c r="N272" s="35"/>
      <c r="O272" s="33"/>
      <c r="P272" s="34"/>
      <c r="Q272" s="35"/>
      <c r="R272" s="36"/>
    </row>
    <row r="273" spans="1:18" x14ac:dyDescent="0.25">
      <c r="A273" s="25" t="s">
        <v>199</v>
      </c>
      <c r="B273" s="14">
        <v>0</v>
      </c>
      <c r="C273" s="6">
        <v>208456</v>
      </c>
      <c r="D273" s="6">
        <v>0</v>
      </c>
      <c r="E273" s="13">
        <f>SUM(B273:D273)</f>
        <v>208456</v>
      </c>
      <c r="F273" s="14">
        <v>349084</v>
      </c>
      <c r="G273" s="6">
        <v>318343</v>
      </c>
      <c r="H273" s="15">
        <v>30741</v>
      </c>
      <c r="I273" s="14">
        <v>10005600</v>
      </c>
      <c r="J273" s="6">
        <v>5003646</v>
      </c>
      <c r="K273" s="15">
        <v>5001954</v>
      </c>
      <c r="L273" s="14">
        <v>5601105</v>
      </c>
      <c r="M273" s="6">
        <v>5109882</v>
      </c>
      <c r="N273" s="15">
        <v>491223</v>
      </c>
      <c r="O273" s="14">
        <v>0</v>
      </c>
      <c r="P273" s="6">
        <v>0</v>
      </c>
      <c r="Q273" s="15">
        <v>0</v>
      </c>
      <c r="R273" s="8">
        <v>5732374</v>
      </c>
    </row>
    <row r="274" spans="1:18" x14ac:dyDescent="0.25">
      <c r="A274" s="25" t="s">
        <v>200</v>
      </c>
      <c r="B274" s="14">
        <v>0</v>
      </c>
      <c r="C274" s="6">
        <v>357377</v>
      </c>
      <c r="D274" s="6">
        <v>0</v>
      </c>
      <c r="E274" s="13">
        <f t="shared" ref="E274:E276" si="76">SUM(B274:D274)</f>
        <v>357377</v>
      </c>
      <c r="F274" s="14">
        <v>349084</v>
      </c>
      <c r="G274" s="6">
        <v>320006</v>
      </c>
      <c r="H274" s="15">
        <v>29078</v>
      </c>
      <c r="I274" s="14">
        <v>10005600</v>
      </c>
      <c r="J274" s="6">
        <v>5114179</v>
      </c>
      <c r="K274" s="15">
        <v>4891421</v>
      </c>
      <c r="L274" s="14">
        <v>5601105</v>
      </c>
      <c r="M274" s="6">
        <v>5143545</v>
      </c>
      <c r="N274" s="15">
        <v>457560</v>
      </c>
      <c r="O274" s="14">
        <v>0</v>
      </c>
      <c r="P274" s="6">
        <v>0</v>
      </c>
      <c r="Q274" s="15">
        <v>0</v>
      </c>
      <c r="R274" s="8">
        <v>5735436</v>
      </c>
    </row>
    <row r="275" spans="1:18" x14ac:dyDescent="0.25">
      <c r="A275" s="25" t="s">
        <v>201</v>
      </c>
      <c r="B275" s="14">
        <v>0</v>
      </c>
      <c r="C275" s="6">
        <v>373195</v>
      </c>
      <c r="D275" s="6">
        <v>0</v>
      </c>
      <c r="E275" s="13">
        <f t="shared" si="76"/>
        <v>373195</v>
      </c>
      <c r="F275" s="14">
        <v>349084</v>
      </c>
      <c r="G275" s="6">
        <v>321669</v>
      </c>
      <c r="H275" s="15">
        <v>27415</v>
      </c>
      <c r="I275" s="14">
        <v>10007820</v>
      </c>
      <c r="J275" s="6">
        <v>5291007</v>
      </c>
      <c r="K275" s="15">
        <v>4716813</v>
      </c>
      <c r="L275" s="14">
        <v>5077974</v>
      </c>
      <c r="M275" s="6">
        <v>4590891</v>
      </c>
      <c r="N275" s="15">
        <v>487083</v>
      </c>
      <c r="O275" s="14">
        <v>0</v>
      </c>
      <c r="P275" s="6">
        <v>0</v>
      </c>
      <c r="Q275" s="15">
        <v>0</v>
      </c>
      <c r="R275" s="8">
        <v>5604506</v>
      </c>
    </row>
    <row r="276" spans="1:18" x14ac:dyDescent="0.25">
      <c r="A276" s="25" t="s">
        <v>202</v>
      </c>
      <c r="B276" s="14">
        <v>0</v>
      </c>
      <c r="C276" s="6">
        <v>0</v>
      </c>
      <c r="D276" s="6">
        <v>0</v>
      </c>
      <c r="E276" s="13">
        <f t="shared" si="76"/>
        <v>0</v>
      </c>
      <c r="F276" s="14">
        <v>374584</v>
      </c>
      <c r="G276" s="6">
        <v>323332</v>
      </c>
      <c r="H276" s="15">
        <v>51252</v>
      </c>
      <c r="I276" s="14">
        <v>10144987</v>
      </c>
      <c r="J276" s="6">
        <v>5421191</v>
      </c>
      <c r="K276" s="15">
        <v>4723796</v>
      </c>
      <c r="L276" s="14">
        <v>5209103</v>
      </c>
      <c r="M276" s="6">
        <v>4491123</v>
      </c>
      <c r="N276" s="15">
        <v>717980</v>
      </c>
      <c r="O276" s="14">
        <v>0</v>
      </c>
      <c r="P276" s="6">
        <v>0</v>
      </c>
      <c r="Q276" s="15">
        <v>0</v>
      </c>
      <c r="R276" s="8">
        <v>5493028</v>
      </c>
    </row>
    <row r="277" spans="1:18" x14ac:dyDescent="0.25">
      <c r="A277" s="22" t="s">
        <v>157</v>
      </c>
      <c r="B277" s="12">
        <f t="shared" ref="B277:R277" si="77">SUM(B273:B276)</f>
        <v>0</v>
      </c>
      <c r="C277" s="5">
        <f t="shared" si="77"/>
        <v>939028</v>
      </c>
      <c r="D277" s="5">
        <f t="shared" si="77"/>
        <v>0</v>
      </c>
      <c r="E277" s="13">
        <f t="shared" si="77"/>
        <v>939028</v>
      </c>
      <c r="F277" s="12">
        <f t="shared" si="77"/>
        <v>1421836</v>
      </c>
      <c r="G277" s="5">
        <f t="shared" si="77"/>
        <v>1283350</v>
      </c>
      <c r="H277" s="13">
        <f t="shared" si="77"/>
        <v>138486</v>
      </c>
      <c r="I277" s="12">
        <f t="shared" si="77"/>
        <v>40164007</v>
      </c>
      <c r="J277" s="5">
        <f t="shared" si="77"/>
        <v>20830023</v>
      </c>
      <c r="K277" s="13">
        <f t="shared" si="77"/>
        <v>19333984</v>
      </c>
      <c r="L277" s="12">
        <f t="shared" si="77"/>
        <v>21489287</v>
      </c>
      <c r="M277" s="5">
        <f t="shared" si="77"/>
        <v>19335441</v>
      </c>
      <c r="N277" s="13">
        <f t="shared" si="77"/>
        <v>2153846</v>
      </c>
      <c r="O277" s="12">
        <f t="shared" si="77"/>
        <v>0</v>
      </c>
      <c r="P277" s="5">
        <f t="shared" si="77"/>
        <v>0</v>
      </c>
      <c r="Q277" s="13">
        <f t="shared" si="77"/>
        <v>0</v>
      </c>
      <c r="R277" s="7">
        <f t="shared" si="77"/>
        <v>22565344</v>
      </c>
    </row>
    <row r="278" spans="1:18" x14ac:dyDescent="0.25">
      <c r="A278" s="24"/>
      <c r="B278" s="33"/>
      <c r="C278" s="34"/>
      <c r="D278" s="34"/>
      <c r="E278" s="35"/>
      <c r="F278" s="33"/>
      <c r="G278" s="34"/>
      <c r="H278" s="35"/>
      <c r="I278" s="33"/>
      <c r="J278" s="34"/>
      <c r="K278" s="35"/>
      <c r="L278" s="33"/>
      <c r="M278" s="34"/>
      <c r="N278" s="35"/>
      <c r="O278" s="33"/>
      <c r="P278" s="34"/>
      <c r="Q278" s="35"/>
      <c r="R278" s="36"/>
    </row>
    <row r="279" spans="1:18" x14ac:dyDescent="0.25">
      <c r="A279" s="22" t="s">
        <v>196</v>
      </c>
      <c r="B279" s="33"/>
      <c r="C279" s="34"/>
      <c r="D279" s="34"/>
      <c r="E279" s="35"/>
      <c r="F279" s="33"/>
      <c r="G279" s="34"/>
      <c r="H279" s="35"/>
      <c r="I279" s="33"/>
      <c r="J279" s="34"/>
      <c r="K279" s="35"/>
      <c r="L279" s="33"/>
      <c r="M279" s="34"/>
      <c r="N279" s="35"/>
      <c r="O279" s="33"/>
      <c r="P279" s="34"/>
      <c r="Q279" s="35"/>
      <c r="R279" s="36"/>
    </row>
    <row r="280" spans="1:18" x14ac:dyDescent="0.25">
      <c r="A280" s="25" t="s">
        <v>199</v>
      </c>
      <c r="B280" s="14">
        <v>0</v>
      </c>
      <c r="C280" s="6">
        <v>0</v>
      </c>
      <c r="D280" s="6">
        <v>0</v>
      </c>
      <c r="E280" s="13">
        <f>SUM(B280:D280)</f>
        <v>0</v>
      </c>
      <c r="F280" s="14">
        <v>0</v>
      </c>
      <c r="G280" s="6">
        <v>0</v>
      </c>
      <c r="H280" s="15">
        <v>0</v>
      </c>
      <c r="I280" s="14">
        <v>2678000.9500000002</v>
      </c>
      <c r="J280" s="6">
        <v>146309.75</v>
      </c>
      <c r="K280" s="15">
        <v>2531691.2000000002</v>
      </c>
      <c r="L280" s="14">
        <v>2528023.92</v>
      </c>
      <c r="M280" s="6">
        <v>1206836.58</v>
      </c>
      <c r="N280" s="15">
        <v>1321187.3400000001</v>
      </c>
      <c r="O280" s="14">
        <v>0</v>
      </c>
      <c r="P280" s="6">
        <v>0</v>
      </c>
      <c r="Q280" s="15">
        <v>0</v>
      </c>
      <c r="R280" s="8">
        <v>3852878.54</v>
      </c>
    </row>
    <row r="281" spans="1:18" x14ac:dyDescent="0.25">
      <c r="A281" s="25" t="s">
        <v>200</v>
      </c>
      <c r="B281" s="14">
        <v>0</v>
      </c>
      <c r="C281" s="6">
        <v>0</v>
      </c>
      <c r="D281" s="6">
        <v>0</v>
      </c>
      <c r="E281" s="13">
        <f t="shared" ref="E281:E283" si="78">SUM(B281:D281)</f>
        <v>0</v>
      </c>
      <c r="F281" s="14">
        <v>0</v>
      </c>
      <c r="G281" s="6">
        <v>0</v>
      </c>
      <c r="H281" s="15">
        <v>0</v>
      </c>
      <c r="I281" s="14">
        <v>2678000.9500000002</v>
      </c>
      <c r="J281" s="6">
        <v>162084.5</v>
      </c>
      <c r="K281" s="15">
        <v>2515916.4500000002</v>
      </c>
      <c r="L281" s="14">
        <v>2666614.02</v>
      </c>
      <c r="M281" s="6">
        <v>1332230.7</v>
      </c>
      <c r="N281" s="15">
        <v>1334383.32</v>
      </c>
      <c r="O281" s="14">
        <v>0</v>
      </c>
      <c r="P281" s="6">
        <v>0</v>
      </c>
      <c r="Q281" s="15">
        <v>0</v>
      </c>
      <c r="R281" s="8">
        <v>3850299.77</v>
      </c>
    </row>
    <row r="282" spans="1:18" x14ac:dyDescent="0.25">
      <c r="A282" s="25" t="s">
        <v>201</v>
      </c>
      <c r="B282" s="14">
        <v>0</v>
      </c>
      <c r="C282" s="6">
        <v>0</v>
      </c>
      <c r="D282" s="6">
        <v>0</v>
      </c>
      <c r="E282" s="13">
        <f t="shared" si="78"/>
        <v>0</v>
      </c>
      <c r="F282" s="14">
        <v>0</v>
      </c>
      <c r="G282" s="6">
        <v>0</v>
      </c>
      <c r="H282" s="15">
        <v>0</v>
      </c>
      <c r="I282" s="14">
        <v>2678000.9500000002</v>
      </c>
      <c r="J282" s="6">
        <v>177859.25</v>
      </c>
      <c r="K282" s="15">
        <v>2500141.7000000002</v>
      </c>
      <c r="L282" s="14">
        <v>2711153.66</v>
      </c>
      <c r="M282" s="6">
        <v>1450397.69</v>
      </c>
      <c r="N282" s="15">
        <v>1260755.97</v>
      </c>
      <c r="O282" s="14">
        <v>0</v>
      </c>
      <c r="P282" s="6">
        <v>0</v>
      </c>
      <c r="Q282" s="15">
        <v>0</v>
      </c>
      <c r="R282" s="8">
        <v>3760897.67</v>
      </c>
    </row>
    <row r="283" spans="1:18" x14ac:dyDescent="0.25">
      <c r="A283" s="25" t="s">
        <v>202</v>
      </c>
      <c r="B283" s="14">
        <v>0</v>
      </c>
      <c r="C283" s="6">
        <v>0</v>
      </c>
      <c r="D283" s="6">
        <v>0</v>
      </c>
      <c r="E283" s="13">
        <f t="shared" si="78"/>
        <v>0</v>
      </c>
      <c r="F283" s="14">
        <v>0</v>
      </c>
      <c r="G283" s="6">
        <v>0</v>
      </c>
      <c r="H283" s="15">
        <v>0</v>
      </c>
      <c r="I283" s="14">
        <v>2678000.9500000002</v>
      </c>
      <c r="J283" s="6">
        <v>193634</v>
      </c>
      <c r="K283" s="15">
        <v>2484366.9500000002</v>
      </c>
      <c r="L283" s="14">
        <v>2772499.71</v>
      </c>
      <c r="M283" s="6">
        <v>1566617.76</v>
      </c>
      <c r="N283" s="15">
        <v>1205881.95</v>
      </c>
      <c r="O283" s="14">
        <v>0</v>
      </c>
      <c r="P283" s="6">
        <v>0</v>
      </c>
      <c r="Q283" s="15">
        <v>0</v>
      </c>
      <c r="R283" s="8">
        <v>3690248.9</v>
      </c>
    </row>
    <row r="284" spans="1:18" x14ac:dyDescent="0.25">
      <c r="A284" s="22" t="s">
        <v>157</v>
      </c>
      <c r="B284" s="12">
        <f t="shared" ref="B284:R284" si="79">SUM(B280:B283)</f>
        <v>0</v>
      </c>
      <c r="C284" s="5">
        <f t="shared" si="79"/>
        <v>0</v>
      </c>
      <c r="D284" s="5">
        <f t="shared" si="79"/>
        <v>0</v>
      </c>
      <c r="E284" s="13">
        <f t="shared" si="79"/>
        <v>0</v>
      </c>
      <c r="F284" s="12">
        <f t="shared" si="79"/>
        <v>0</v>
      </c>
      <c r="G284" s="5">
        <f t="shared" si="79"/>
        <v>0</v>
      </c>
      <c r="H284" s="13">
        <f t="shared" si="79"/>
        <v>0</v>
      </c>
      <c r="I284" s="12">
        <f t="shared" si="79"/>
        <v>10712003.800000001</v>
      </c>
      <c r="J284" s="5">
        <f t="shared" si="79"/>
        <v>679887.5</v>
      </c>
      <c r="K284" s="13">
        <f t="shared" si="79"/>
        <v>10032116.300000001</v>
      </c>
      <c r="L284" s="12">
        <f t="shared" si="79"/>
        <v>10678291.309999999</v>
      </c>
      <c r="M284" s="5">
        <f t="shared" si="79"/>
        <v>5556082.7300000004</v>
      </c>
      <c r="N284" s="13">
        <f t="shared" si="79"/>
        <v>5122208.58</v>
      </c>
      <c r="O284" s="12">
        <f t="shared" si="79"/>
        <v>0</v>
      </c>
      <c r="P284" s="5">
        <f t="shared" si="79"/>
        <v>0</v>
      </c>
      <c r="Q284" s="13">
        <f t="shared" si="79"/>
        <v>0</v>
      </c>
      <c r="R284" s="7">
        <f t="shared" si="79"/>
        <v>15154324.880000001</v>
      </c>
    </row>
    <row r="285" spans="1:18" x14ac:dyDescent="0.25">
      <c r="A285" s="24"/>
      <c r="B285" s="33"/>
      <c r="C285" s="34"/>
      <c r="D285" s="34"/>
      <c r="E285" s="35"/>
      <c r="F285" s="33"/>
      <c r="G285" s="34"/>
      <c r="H285" s="35"/>
      <c r="I285" s="33"/>
      <c r="J285" s="34"/>
      <c r="K285" s="35"/>
      <c r="L285" s="33"/>
      <c r="M285" s="34"/>
      <c r="N285" s="35"/>
      <c r="O285" s="33"/>
      <c r="P285" s="34"/>
      <c r="Q285" s="35"/>
      <c r="R285" s="36"/>
    </row>
    <row r="286" spans="1:18" x14ac:dyDescent="0.25">
      <c r="A286" s="22" t="s">
        <v>197</v>
      </c>
      <c r="B286" s="33"/>
      <c r="C286" s="34"/>
      <c r="D286" s="34"/>
      <c r="E286" s="35"/>
      <c r="F286" s="33"/>
      <c r="G286" s="34"/>
      <c r="H286" s="35"/>
      <c r="I286" s="33"/>
      <c r="J286" s="34"/>
      <c r="K286" s="35"/>
      <c r="L286" s="33"/>
      <c r="M286" s="34"/>
      <c r="N286" s="35"/>
      <c r="O286" s="33"/>
      <c r="P286" s="34"/>
      <c r="Q286" s="35"/>
      <c r="R286" s="36"/>
    </row>
    <row r="287" spans="1:18" x14ac:dyDescent="0.25">
      <c r="A287" s="25" t="s">
        <v>199</v>
      </c>
      <c r="B287" s="14">
        <v>0</v>
      </c>
      <c r="C287" s="6">
        <v>3150546</v>
      </c>
      <c r="D287" s="6">
        <v>0</v>
      </c>
      <c r="E287" s="13">
        <f>SUM(B287:D287)</f>
        <v>3150546</v>
      </c>
      <c r="F287" s="14">
        <v>458120</v>
      </c>
      <c r="G287" s="6">
        <v>372831</v>
      </c>
      <c r="H287" s="15">
        <v>85289</v>
      </c>
      <c r="I287" s="14">
        <v>17056060</v>
      </c>
      <c r="J287" s="6">
        <v>11807025</v>
      </c>
      <c r="K287" s="15">
        <v>5249035</v>
      </c>
      <c r="L287" s="14">
        <v>15436924</v>
      </c>
      <c r="M287" s="6">
        <v>12429922</v>
      </c>
      <c r="N287" s="15">
        <v>3007002</v>
      </c>
      <c r="O287" s="14">
        <v>0</v>
      </c>
      <c r="P287" s="6">
        <v>0</v>
      </c>
      <c r="Q287" s="15">
        <v>0</v>
      </c>
      <c r="R287" s="8">
        <v>11491872</v>
      </c>
    </row>
    <row r="288" spans="1:18" x14ac:dyDescent="0.25">
      <c r="A288" s="25" t="s">
        <v>200</v>
      </c>
      <c r="B288" s="14">
        <v>0</v>
      </c>
      <c r="C288" s="6">
        <v>3161349</v>
      </c>
      <c r="D288" s="6">
        <v>0</v>
      </c>
      <c r="E288" s="13">
        <f t="shared" ref="E288:E290" si="80">SUM(B288:D288)</f>
        <v>3161349</v>
      </c>
      <c r="F288" s="14">
        <v>458120</v>
      </c>
      <c r="G288" s="6">
        <v>375153</v>
      </c>
      <c r="H288" s="15">
        <v>82967</v>
      </c>
      <c r="I288" s="14">
        <v>17056060</v>
      </c>
      <c r="J288" s="6">
        <v>11976951</v>
      </c>
      <c r="K288" s="15">
        <v>5079109</v>
      </c>
      <c r="L288" s="14">
        <v>15501101</v>
      </c>
      <c r="M288" s="6">
        <v>12576628</v>
      </c>
      <c r="N288" s="15">
        <v>2924473</v>
      </c>
      <c r="O288" s="14">
        <v>0</v>
      </c>
      <c r="P288" s="6">
        <v>0</v>
      </c>
      <c r="Q288" s="15">
        <v>0</v>
      </c>
      <c r="R288" s="8">
        <v>11247898</v>
      </c>
    </row>
    <row r="289" spans="1:18" x14ac:dyDescent="0.25">
      <c r="A289" s="25" t="s">
        <v>201</v>
      </c>
      <c r="B289" s="14">
        <v>0</v>
      </c>
      <c r="C289" s="6">
        <v>3231349</v>
      </c>
      <c r="D289" s="6">
        <v>0</v>
      </c>
      <c r="E289" s="13">
        <f t="shared" si="80"/>
        <v>3231349</v>
      </c>
      <c r="F289" s="14">
        <v>458120</v>
      </c>
      <c r="G289" s="6">
        <v>377760</v>
      </c>
      <c r="H289" s="15">
        <v>80360</v>
      </c>
      <c r="I289" s="14">
        <v>17056060</v>
      </c>
      <c r="J289" s="6">
        <v>12131499</v>
      </c>
      <c r="K289" s="15">
        <v>4924561</v>
      </c>
      <c r="L289" s="14">
        <v>15821648</v>
      </c>
      <c r="M289" s="6">
        <v>12797116</v>
      </c>
      <c r="N289" s="15">
        <v>3024532</v>
      </c>
      <c r="O289" s="14">
        <v>0</v>
      </c>
      <c r="P289" s="6">
        <v>0</v>
      </c>
      <c r="Q289" s="15">
        <v>0</v>
      </c>
      <c r="R289" s="8">
        <v>11260802</v>
      </c>
    </row>
    <row r="290" spans="1:18" x14ac:dyDescent="0.25">
      <c r="A290" s="25" t="s">
        <v>202</v>
      </c>
      <c r="B290" s="14">
        <v>0</v>
      </c>
      <c r="C290" s="6">
        <v>5550</v>
      </c>
      <c r="D290" s="6">
        <v>0</v>
      </c>
      <c r="E290" s="13">
        <f t="shared" si="80"/>
        <v>5550</v>
      </c>
      <c r="F290" s="14">
        <v>466661</v>
      </c>
      <c r="G290" s="6">
        <v>379276</v>
      </c>
      <c r="H290" s="15">
        <v>87385</v>
      </c>
      <c r="I290" s="14">
        <v>19773234</v>
      </c>
      <c r="J290" s="6">
        <v>12063330</v>
      </c>
      <c r="K290" s="15">
        <v>7709904</v>
      </c>
      <c r="L290" s="14">
        <v>12433337</v>
      </c>
      <c r="M290" s="6">
        <v>9851178</v>
      </c>
      <c r="N290" s="15">
        <v>2582159</v>
      </c>
      <c r="O290" s="14">
        <v>0</v>
      </c>
      <c r="P290" s="6">
        <v>0</v>
      </c>
      <c r="Q290" s="15">
        <v>0</v>
      </c>
      <c r="R290" s="8">
        <v>10384998</v>
      </c>
    </row>
    <row r="291" spans="1:18" ht="15.75" thickBot="1" x14ac:dyDescent="0.3">
      <c r="A291" s="26" t="s">
        <v>157</v>
      </c>
      <c r="B291" s="16">
        <f t="shared" ref="B291:R291" si="81">SUM(B287:B290)</f>
        <v>0</v>
      </c>
      <c r="C291" s="21">
        <f t="shared" si="81"/>
        <v>9548794</v>
      </c>
      <c r="D291" s="21">
        <f t="shared" si="81"/>
        <v>0</v>
      </c>
      <c r="E291" s="17">
        <f t="shared" si="81"/>
        <v>9548794</v>
      </c>
      <c r="F291" s="16">
        <f t="shared" si="81"/>
        <v>1841021</v>
      </c>
      <c r="G291" s="21">
        <f t="shared" si="81"/>
        <v>1505020</v>
      </c>
      <c r="H291" s="17">
        <f t="shared" si="81"/>
        <v>336001</v>
      </c>
      <c r="I291" s="16">
        <f t="shared" si="81"/>
        <v>70941414</v>
      </c>
      <c r="J291" s="21">
        <f t="shared" si="81"/>
        <v>47978805</v>
      </c>
      <c r="K291" s="17">
        <f t="shared" si="81"/>
        <v>22962609</v>
      </c>
      <c r="L291" s="16">
        <f t="shared" si="81"/>
        <v>59193010</v>
      </c>
      <c r="M291" s="21">
        <f t="shared" si="81"/>
        <v>47654844</v>
      </c>
      <c r="N291" s="17">
        <f t="shared" si="81"/>
        <v>11538166</v>
      </c>
      <c r="O291" s="16">
        <f t="shared" si="81"/>
        <v>0</v>
      </c>
      <c r="P291" s="21">
        <f t="shared" si="81"/>
        <v>0</v>
      </c>
      <c r="Q291" s="17">
        <f t="shared" si="81"/>
        <v>0</v>
      </c>
      <c r="R291" s="9">
        <f t="shared" si="81"/>
        <v>44385570</v>
      </c>
    </row>
  </sheetData>
  <sheetProtection formatCells="0" formatColumns="0" formatRows="0" insertColumns="0" insertRows="0" insertHyperlinks="0" deleteColumns="0" deleteRows="0" sort="0" autoFilter="0" pivotTables="0"/>
  <mergeCells count="7">
    <mergeCell ref="A13:A14"/>
    <mergeCell ref="R13:R14"/>
    <mergeCell ref="O13:Q13"/>
    <mergeCell ref="B13:E13"/>
    <mergeCell ref="F13:H13"/>
    <mergeCell ref="I13:K13"/>
    <mergeCell ref="L13:N13"/>
  </mergeCells>
  <phoneticPr fontId="17" type="noConversion"/>
  <conditionalFormatting sqref="B1:R1048576">
    <cfRule type="cellIs" dxfId="5" priority="1" operator="equal">
      <formula>"Delinquent"</formula>
    </cfRule>
    <cfRule type="cellIs" dxfId="4" priority="2" operator="lessThan">
      <formula>0</formula>
    </cfRule>
  </conditionalFormatting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6:E291"/>
  <sheetViews>
    <sheetView showGridLines="0" workbookViewId="0"/>
  </sheetViews>
  <sheetFormatPr defaultRowHeight="15" x14ac:dyDescent="0.25"/>
  <cols>
    <col min="1" max="1" width="40.5703125" style="1" bestFit="1" customWidth="1"/>
    <col min="2" max="5" width="19.140625" style="45" customWidth="1"/>
    <col min="6" max="16384" width="9.140625" style="1"/>
  </cols>
  <sheetData>
    <row r="6" spans="1:5" ht="18" x14ac:dyDescent="0.25">
      <c r="A6" s="2" t="str">
        <f>Contents!A7</f>
        <v>Nevada Healthcare Quarterly Reports</v>
      </c>
    </row>
    <row r="7" spans="1:5" ht="18.75" x14ac:dyDescent="0.3">
      <c r="A7" s="42" t="str">
        <f>Contents!A8</f>
        <v>Acute Hospitals Financial Reports: First Quarter 2023 - Fourth Quarter 2023</v>
      </c>
      <c r="B7" s="48"/>
      <c r="C7" s="46"/>
      <c r="D7" s="46"/>
      <c r="E7" s="46"/>
    </row>
    <row r="8" spans="1:5" ht="18.75" x14ac:dyDescent="0.3">
      <c r="A8" s="43" t="s">
        <v>128</v>
      </c>
      <c r="B8" s="48"/>
      <c r="C8" s="46"/>
      <c r="D8" s="46"/>
      <c r="E8" s="46"/>
    </row>
    <row r="9" spans="1:5" ht="18.75" x14ac:dyDescent="0.3">
      <c r="A9" s="28" t="str">
        <f>Contents!A9</f>
        <v>Produced on August 8, 2024</v>
      </c>
      <c r="B9" s="48"/>
      <c r="C9" s="46"/>
      <c r="D9" s="46"/>
      <c r="E9" s="46"/>
    </row>
    <row r="10" spans="1:5" ht="18.75" x14ac:dyDescent="0.3">
      <c r="A10" s="28" t="str">
        <f>Contents!A10</f>
        <v>Includes data submitted through August 6, 2024</v>
      </c>
      <c r="B10" s="48"/>
      <c r="C10" s="46"/>
      <c r="D10" s="46"/>
      <c r="E10" s="46"/>
    </row>
    <row r="11" spans="1:5" x14ac:dyDescent="0.25">
      <c r="A11" s="3"/>
      <c r="B11" s="46"/>
      <c r="C11" s="46"/>
      <c r="D11" s="46"/>
      <c r="E11" s="46"/>
    </row>
    <row r="12" spans="1:5" ht="15.75" customHeight="1" thickBot="1" x14ac:dyDescent="0.3">
      <c r="A12" s="29" t="s">
        <v>149</v>
      </c>
      <c r="B12" s="46"/>
      <c r="C12" s="46"/>
      <c r="D12" s="46"/>
      <c r="E12" s="46"/>
    </row>
    <row r="13" spans="1:5" s="49" customFormat="1" x14ac:dyDescent="0.25">
      <c r="A13" s="55" t="s">
        <v>19</v>
      </c>
      <c r="B13" s="52" t="s">
        <v>90</v>
      </c>
      <c r="C13" s="53"/>
      <c r="D13" s="54"/>
      <c r="E13" s="59" t="s">
        <v>132</v>
      </c>
    </row>
    <row r="14" spans="1:5" s="49" customFormat="1" ht="52.5" customHeight="1" thickBot="1" x14ac:dyDescent="0.3">
      <c r="A14" s="65"/>
      <c r="B14" s="10" t="s">
        <v>129</v>
      </c>
      <c r="C14" s="4" t="s">
        <v>130</v>
      </c>
      <c r="D14" s="11" t="s">
        <v>131</v>
      </c>
      <c r="E14" s="67"/>
    </row>
    <row r="15" spans="1:5" x14ac:dyDescent="0.25">
      <c r="A15" s="22" t="s">
        <v>158</v>
      </c>
      <c r="B15" s="12">
        <f>SUM(B16:B18)</f>
        <v>858257796.14999998</v>
      </c>
      <c r="C15" s="5">
        <f t="shared" ref="C15:E15" si="0">SUM(C16:C18)</f>
        <v>50662648.210000001</v>
      </c>
      <c r="D15" s="13">
        <f t="shared" si="0"/>
        <v>807595147.94000006</v>
      </c>
      <c r="E15" s="7">
        <f t="shared" si="0"/>
        <v>1239391012.4099998</v>
      </c>
    </row>
    <row r="16" spans="1:5" x14ac:dyDescent="0.25">
      <c r="A16" s="23" t="s">
        <v>146</v>
      </c>
      <c r="B16" s="12">
        <f>B25+B32+B39+B46+B53+B60+B67+B74+B81+B88+B95+B102+B109+B116+B123+B130+B137+B144</f>
        <v>483252101.08999997</v>
      </c>
      <c r="C16" s="5">
        <f t="shared" ref="C16:E16" si="1">C25+C32+C39+C46+C53+C60+C67+C74+C81+C88+C95+C102+C109+C116+C123+C130+C137+C144</f>
        <v>46344432.210000001</v>
      </c>
      <c r="D16" s="13">
        <f t="shared" si="1"/>
        <v>436907668.88</v>
      </c>
      <c r="E16" s="7">
        <f t="shared" si="1"/>
        <v>560508418.81999993</v>
      </c>
    </row>
    <row r="17" spans="1:5" x14ac:dyDescent="0.25">
      <c r="A17" s="23" t="s">
        <v>147</v>
      </c>
      <c r="B17" s="12">
        <f>B151+B158+B165+B172+B179+B186+B193</f>
        <v>24991664.920000002</v>
      </c>
      <c r="C17" s="5">
        <f t="shared" ref="C17:E17" si="2">C151+C158+C165+C172+C179+C186+C193</f>
        <v>0</v>
      </c>
      <c r="D17" s="13">
        <f t="shared" si="2"/>
        <v>24991664.920000002</v>
      </c>
      <c r="E17" s="7">
        <f t="shared" si="2"/>
        <v>412096865.22000003</v>
      </c>
    </row>
    <row r="18" spans="1:5" x14ac:dyDescent="0.25">
      <c r="A18" s="23" t="s">
        <v>148</v>
      </c>
      <c r="B18" s="12">
        <f>B200+B207+B214+B221+B228+B235+B242+B249+B256+B263+B270+B277+B284+B291</f>
        <v>350014030.13999999</v>
      </c>
      <c r="C18" s="5">
        <f t="shared" ref="C18:E18" si="3">C200+C207+C214+C221+C228+C235+C242+C249+C256+C263+C270+C277+C284+C291</f>
        <v>4318216</v>
      </c>
      <c r="D18" s="13">
        <f t="shared" si="3"/>
        <v>345695814.13999999</v>
      </c>
      <c r="E18" s="7">
        <f t="shared" si="3"/>
        <v>266785728.37</v>
      </c>
    </row>
    <row r="19" spans="1:5" x14ac:dyDescent="0.25">
      <c r="A19" s="24"/>
      <c r="B19" s="33"/>
      <c r="C19" s="34"/>
      <c r="D19" s="35"/>
      <c r="E19" s="36"/>
    </row>
    <row r="20" spans="1:5" x14ac:dyDescent="0.25">
      <c r="A20" s="22" t="s">
        <v>160</v>
      </c>
      <c r="B20" s="33"/>
      <c r="C20" s="34"/>
      <c r="D20" s="35"/>
      <c r="E20" s="36"/>
    </row>
    <row r="21" spans="1:5" x14ac:dyDescent="0.25">
      <c r="A21" s="25" t="s">
        <v>199</v>
      </c>
      <c r="B21" s="14">
        <v>0</v>
      </c>
      <c r="C21" s="6">
        <v>0</v>
      </c>
      <c r="D21" s="15">
        <v>0</v>
      </c>
      <c r="E21" s="8">
        <v>503906.54</v>
      </c>
    </row>
    <row r="22" spans="1:5" x14ac:dyDescent="0.25">
      <c r="A22" s="25" t="s">
        <v>200</v>
      </c>
      <c r="B22" s="14">
        <v>0</v>
      </c>
      <c r="C22" s="6">
        <v>0</v>
      </c>
      <c r="D22" s="15">
        <v>0</v>
      </c>
      <c r="E22" s="8">
        <v>436069.63</v>
      </c>
    </row>
    <row r="23" spans="1:5" x14ac:dyDescent="0.25">
      <c r="A23" s="25" t="s">
        <v>201</v>
      </c>
      <c r="B23" s="14">
        <v>0</v>
      </c>
      <c r="C23" s="6">
        <v>0</v>
      </c>
      <c r="D23" s="15">
        <v>0</v>
      </c>
      <c r="E23" s="8">
        <v>433108.02</v>
      </c>
    </row>
    <row r="24" spans="1:5" x14ac:dyDescent="0.25">
      <c r="A24" s="25" t="s">
        <v>202</v>
      </c>
      <c r="B24" s="14">
        <v>0</v>
      </c>
      <c r="C24" s="6">
        <v>0</v>
      </c>
      <c r="D24" s="15">
        <v>0</v>
      </c>
      <c r="E24" s="8">
        <v>419702.51</v>
      </c>
    </row>
    <row r="25" spans="1:5" x14ac:dyDescent="0.25">
      <c r="A25" s="22" t="s">
        <v>157</v>
      </c>
      <c r="B25" s="12">
        <f>SUM(B21:B24)</f>
        <v>0</v>
      </c>
      <c r="C25" s="5">
        <f>SUM(C21:C24)</f>
        <v>0</v>
      </c>
      <c r="D25" s="13">
        <f>SUM(D21:D24)</f>
        <v>0</v>
      </c>
      <c r="E25" s="7">
        <f>SUM(E21:E24)</f>
        <v>1792786.7</v>
      </c>
    </row>
    <row r="26" spans="1:5" x14ac:dyDescent="0.25">
      <c r="A26" s="24"/>
      <c r="B26" s="33"/>
      <c r="C26" s="34"/>
      <c r="D26" s="35"/>
      <c r="E26" s="36"/>
    </row>
    <row r="27" spans="1:5" x14ac:dyDescent="0.25">
      <c r="A27" s="22" t="s">
        <v>203</v>
      </c>
      <c r="B27" s="33"/>
      <c r="C27" s="34"/>
      <c r="D27" s="35"/>
      <c r="E27" s="36"/>
    </row>
    <row r="28" spans="1:5" x14ac:dyDescent="0.25">
      <c r="A28" s="25" t="s">
        <v>199</v>
      </c>
      <c r="B28" s="14">
        <v>38083864.659999996</v>
      </c>
      <c r="C28" s="6">
        <v>0</v>
      </c>
      <c r="D28" s="15">
        <v>38083864.659999996</v>
      </c>
      <c r="E28" s="8">
        <v>431445.82</v>
      </c>
    </row>
    <row r="29" spans="1:5" x14ac:dyDescent="0.25">
      <c r="A29" s="25" t="s">
        <v>200</v>
      </c>
      <c r="B29" s="14">
        <v>38083864.659999996</v>
      </c>
      <c r="C29" s="6">
        <v>0</v>
      </c>
      <c r="D29" s="15">
        <v>38083864.659999996</v>
      </c>
      <c r="E29" s="8">
        <v>341258.44</v>
      </c>
    </row>
    <row r="30" spans="1:5" x14ac:dyDescent="0.25">
      <c r="A30" s="25" t="s">
        <v>201</v>
      </c>
      <c r="B30" s="14">
        <v>38083864.659999996</v>
      </c>
      <c r="C30" s="6">
        <v>0</v>
      </c>
      <c r="D30" s="15">
        <v>38083864.659999996</v>
      </c>
      <c r="E30" s="8">
        <v>253951.23</v>
      </c>
    </row>
    <row r="31" spans="1:5" x14ac:dyDescent="0.25">
      <c r="A31" s="25" t="s">
        <v>202</v>
      </c>
      <c r="B31" s="14">
        <v>38083864.659999996</v>
      </c>
      <c r="C31" s="6">
        <v>0</v>
      </c>
      <c r="D31" s="15">
        <v>38083864.659999996</v>
      </c>
      <c r="E31" s="8">
        <v>192726.33</v>
      </c>
    </row>
    <row r="32" spans="1:5" x14ac:dyDescent="0.25">
      <c r="A32" s="22" t="s">
        <v>157</v>
      </c>
      <c r="B32" s="12">
        <f>SUM(B28:B31)</f>
        <v>152335458.63999999</v>
      </c>
      <c r="C32" s="5">
        <f>SUM(C28:C31)</f>
        <v>0</v>
      </c>
      <c r="D32" s="13">
        <f>SUM(D28:D31)</f>
        <v>152335458.63999999</v>
      </c>
      <c r="E32" s="7">
        <f>SUM(E28:E31)</f>
        <v>1219381.82</v>
      </c>
    </row>
    <row r="33" spans="1:5" x14ac:dyDescent="0.25">
      <c r="A33" s="24"/>
      <c r="B33" s="33"/>
      <c r="C33" s="34"/>
      <c r="D33" s="35"/>
      <c r="E33" s="36"/>
    </row>
    <row r="34" spans="1:5" x14ac:dyDescent="0.25">
      <c r="A34" s="22" t="s">
        <v>161</v>
      </c>
      <c r="B34" s="33"/>
      <c r="C34" s="34"/>
      <c r="D34" s="35"/>
      <c r="E34" s="36"/>
    </row>
    <row r="35" spans="1:5" x14ac:dyDescent="0.25">
      <c r="A35" s="25" t="s">
        <v>199</v>
      </c>
      <c r="B35" s="14">
        <v>0</v>
      </c>
      <c r="C35" s="6">
        <v>0</v>
      </c>
      <c r="D35" s="15">
        <v>0</v>
      </c>
      <c r="E35" s="8">
        <v>11704791</v>
      </c>
    </row>
    <row r="36" spans="1:5" x14ac:dyDescent="0.25">
      <c r="A36" s="25" t="s">
        <v>200</v>
      </c>
      <c r="B36" s="14">
        <v>0</v>
      </c>
      <c r="C36" s="6">
        <v>0</v>
      </c>
      <c r="D36" s="15">
        <v>0</v>
      </c>
      <c r="E36" s="8">
        <v>11470472</v>
      </c>
    </row>
    <row r="37" spans="1:5" x14ac:dyDescent="0.25">
      <c r="A37" s="25" t="s">
        <v>201</v>
      </c>
      <c r="B37" s="14">
        <v>0</v>
      </c>
      <c r="C37" s="6">
        <v>0</v>
      </c>
      <c r="D37" s="15">
        <v>0</v>
      </c>
      <c r="E37" s="8">
        <v>11233366</v>
      </c>
    </row>
    <row r="38" spans="1:5" x14ac:dyDescent="0.25">
      <c r="A38" s="25" t="s">
        <v>202</v>
      </c>
      <c r="B38" s="14">
        <v>0</v>
      </c>
      <c r="C38" s="6">
        <v>0</v>
      </c>
      <c r="D38" s="15">
        <v>0</v>
      </c>
      <c r="E38" s="8">
        <v>10993370</v>
      </c>
    </row>
    <row r="39" spans="1:5" x14ac:dyDescent="0.25">
      <c r="A39" s="22" t="s">
        <v>157</v>
      </c>
      <c r="B39" s="12">
        <f>SUM(B35:B38)</f>
        <v>0</v>
      </c>
      <c r="C39" s="5">
        <f>SUM(C35:C38)</f>
        <v>0</v>
      </c>
      <c r="D39" s="13">
        <f>SUM(D35:D38)</f>
        <v>0</v>
      </c>
      <c r="E39" s="7">
        <f>SUM(E35:E38)</f>
        <v>45401999</v>
      </c>
    </row>
    <row r="40" spans="1:5" x14ac:dyDescent="0.25">
      <c r="A40" s="24"/>
      <c r="B40" s="33"/>
      <c r="C40" s="34"/>
      <c r="D40" s="35"/>
      <c r="E40" s="36"/>
    </row>
    <row r="41" spans="1:5" x14ac:dyDescent="0.25">
      <c r="A41" s="22" t="s">
        <v>162</v>
      </c>
      <c r="B41" s="33"/>
      <c r="C41" s="34"/>
      <c r="D41" s="35"/>
      <c r="E41" s="36"/>
    </row>
    <row r="42" spans="1:5" x14ac:dyDescent="0.25">
      <c r="A42" s="25" t="s">
        <v>199</v>
      </c>
      <c r="B42" s="14">
        <v>0</v>
      </c>
      <c r="C42" s="6">
        <v>0</v>
      </c>
      <c r="D42" s="15">
        <v>0</v>
      </c>
      <c r="E42" s="8">
        <v>13818861</v>
      </c>
    </row>
    <row r="43" spans="1:5" x14ac:dyDescent="0.25">
      <c r="A43" s="25" t="s">
        <v>200</v>
      </c>
      <c r="B43" s="14">
        <v>0</v>
      </c>
      <c r="C43" s="6">
        <v>0</v>
      </c>
      <c r="D43" s="15">
        <v>0</v>
      </c>
      <c r="E43" s="8">
        <v>13501207</v>
      </c>
    </row>
    <row r="44" spans="1:5" x14ac:dyDescent="0.25">
      <c r="A44" s="25" t="s">
        <v>201</v>
      </c>
      <c r="B44" s="14">
        <v>0</v>
      </c>
      <c r="C44" s="6">
        <v>0</v>
      </c>
      <c r="D44" s="15">
        <v>0</v>
      </c>
      <c r="E44" s="8">
        <v>13177858</v>
      </c>
    </row>
    <row r="45" spans="1:5" x14ac:dyDescent="0.25">
      <c r="A45" s="25" t="s">
        <v>202</v>
      </c>
      <c r="B45" s="14">
        <v>0</v>
      </c>
      <c r="C45" s="6">
        <v>0</v>
      </c>
      <c r="D45" s="15">
        <v>0</v>
      </c>
      <c r="E45" s="8">
        <v>12850594</v>
      </c>
    </row>
    <row r="46" spans="1:5" x14ac:dyDescent="0.25">
      <c r="A46" s="22" t="s">
        <v>157</v>
      </c>
      <c r="B46" s="12">
        <f>SUM(B42:B45)</f>
        <v>0</v>
      </c>
      <c r="C46" s="5">
        <f>SUM(C42:C45)</f>
        <v>0</v>
      </c>
      <c r="D46" s="13">
        <f>SUM(D42:D45)</f>
        <v>0</v>
      </c>
      <c r="E46" s="7">
        <f>SUM(E42:E45)</f>
        <v>53348520</v>
      </c>
    </row>
    <row r="47" spans="1:5" x14ac:dyDescent="0.25">
      <c r="A47" s="24"/>
      <c r="B47" s="33"/>
      <c r="C47" s="34"/>
      <c r="D47" s="35"/>
      <c r="E47" s="36"/>
    </row>
    <row r="48" spans="1:5" x14ac:dyDescent="0.25">
      <c r="A48" s="22" t="s">
        <v>163</v>
      </c>
      <c r="B48" s="33"/>
      <c r="C48" s="34"/>
      <c r="D48" s="35"/>
      <c r="E48" s="36"/>
    </row>
    <row r="49" spans="1:5" x14ac:dyDescent="0.25">
      <c r="A49" s="25" t="s">
        <v>199</v>
      </c>
      <c r="B49" s="14">
        <v>0</v>
      </c>
      <c r="C49" s="6">
        <v>0</v>
      </c>
      <c r="D49" s="15">
        <v>0</v>
      </c>
      <c r="E49" s="8">
        <v>14367281</v>
      </c>
    </row>
    <row r="50" spans="1:5" x14ac:dyDescent="0.25">
      <c r="A50" s="25" t="s">
        <v>200</v>
      </c>
      <c r="B50" s="14">
        <v>0</v>
      </c>
      <c r="C50" s="6">
        <v>0</v>
      </c>
      <c r="D50" s="15">
        <v>0</v>
      </c>
      <c r="E50" s="8">
        <v>14055911</v>
      </c>
    </row>
    <row r="51" spans="1:5" x14ac:dyDescent="0.25">
      <c r="A51" s="25" t="s">
        <v>201</v>
      </c>
      <c r="B51" s="14">
        <v>0</v>
      </c>
      <c r="C51" s="6">
        <v>0</v>
      </c>
      <c r="D51" s="15">
        <v>0</v>
      </c>
      <c r="E51" s="8">
        <v>13744812</v>
      </c>
    </row>
    <row r="52" spans="1:5" x14ac:dyDescent="0.25">
      <c r="A52" s="25" t="s">
        <v>202</v>
      </c>
      <c r="B52" s="14">
        <v>0</v>
      </c>
      <c r="C52" s="6">
        <v>0</v>
      </c>
      <c r="D52" s="15">
        <v>0</v>
      </c>
      <c r="E52" s="8">
        <v>13430022</v>
      </c>
    </row>
    <row r="53" spans="1:5" x14ac:dyDescent="0.25">
      <c r="A53" s="22" t="s">
        <v>157</v>
      </c>
      <c r="B53" s="12">
        <f>SUM(B49:B52)</f>
        <v>0</v>
      </c>
      <c r="C53" s="5">
        <f>SUM(C49:C52)</f>
        <v>0</v>
      </c>
      <c r="D53" s="13">
        <f>SUM(D49:D52)</f>
        <v>0</v>
      </c>
      <c r="E53" s="7">
        <f>SUM(E49:E52)</f>
        <v>55598026</v>
      </c>
    </row>
    <row r="54" spans="1:5" x14ac:dyDescent="0.25">
      <c r="A54" s="24"/>
      <c r="B54" s="33"/>
      <c r="C54" s="34"/>
      <c r="D54" s="35"/>
      <c r="E54" s="36"/>
    </row>
    <row r="55" spans="1:5" x14ac:dyDescent="0.25">
      <c r="A55" s="22" t="s">
        <v>164</v>
      </c>
      <c r="B55" s="33"/>
      <c r="C55" s="34"/>
      <c r="D55" s="35"/>
      <c r="E55" s="36"/>
    </row>
    <row r="56" spans="1:5" x14ac:dyDescent="0.25">
      <c r="A56" s="25" t="s">
        <v>199</v>
      </c>
      <c r="B56" s="14">
        <v>0</v>
      </c>
      <c r="C56" s="6">
        <v>0</v>
      </c>
      <c r="D56" s="15">
        <v>0</v>
      </c>
      <c r="E56" s="8">
        <v>12564433</v>
      </c>
    </row>
    <row r="57" spans="1:5" x14ac:dyDescent="0.25">
      <c r="A57" s="25" t="s">
        <v>200</v>
      </c>
      <c r="B57" s="14">
        <v>0</v>
      </c>
      <c r="C57" s="6">
        <v>0</v>
      </c>
      <c r="D57" s="15">
        <v>0</v>
      </c>
      <c r="E57" s="8">
        <v>12286382</v>
      </c>
    </row>
    <row r="58" spans="1:5" x14ac:dyDescent="0.25">
      <c r="A58" s="25" t="s">
        <v>201</v>
      </c>
      <c r="B58" s="14">
        <v>0</v>
      </c>
      <c r="C58" s="6">
        <v>0</v>
      </c>
      <c r="D58" s="15">
        <v>0</v>
      </c>
      <c r="E58" s="8">
        <v>12004959</v>
      </c>
    </row>
    <row r="59" spans="1:5" x14ac:dyDescent="0.25">
      <c r="A59" s="25" t="s">
        <v>202</v>
      </c>
      <c r="B59" s="14">
        <v>0</v>
      </c>
      <c r="C59" s="6">
        <v>0</v>
      </c>
      <c r="D59" s="15">
        <v>0</v>
      </c>
      <c r="E59" s="8">
        <v>11720040</v>
      </c>
    </row>
    <row r="60" spans="1:5" x14ac:dyDescent="0.25">
      <c r="A60" s="22" t="s">
        <v>157</v>
      </c>
      <c r="B60" s="12">
        <f>SUM(B56:B59)</f>
        <v>0</v>
      </c>
      <c r="C60" s="5">
        <f>SUM(C56:C59)</f>
        <v>0</v>
      </c>
      <c r="D60" s="13">
        <f>SUM(D56:D59)</f>
        <v>0</v>
      </c>
      <c r="E60" s="7">
        <f>SUM(E56:E59)</f>
        <v>48575814</v>
      </c>
    </row>
    <row r="61" spans="1:5" x14ac:dyDescent="0.25">
      <c r="A61" s="24"/>
      <c r="B61" s="33"/>
      <c r="C61" s="34"/>
      <c r="D61" s="35"/>
      <c r="E61" s="36"/>
    </row>
    <row r="62" spans="1:5" x14ac:dyDescent="0.25">
      <c r="A62" s="22" t="s">
        <v>165</v>
      </c>
      <c r="B62" s="33"/>
      <c r="C62" s="34"/>
      <c r="D62" s="35"/>
      <c r="E62" s="36"/>
    </row>
    <row r="63" spans="1:5" x14ac:dyDescent="0.25">
      <c r="A63" s="25" t="s">
        <v>199</v>
      </c>
      <c r="B63" s="14">
        <v>0</v>
      </c>
      <c r="C63" s="6">
        <v>0</v>
      </c>
      <c r="D63" s="15">
        <v>0</v>
      </c>
      <c r="E63" s="8">
        <v>622769.17000000004</v>
      </c>
    </row>
    <row r="64" spans="1:5" x14ac:dyDescent="0.25">
      <c r="A64" s="25" t="s">
        <v>200</v>
      </c>
      <c r="B64" s="14">
        <v>0</v>
      </c>
      <c r="C64" s="6">
        <v>0</v>
      </c>
      <c r="D64" s="15">
        <v>0</v>
      </c>
      <c r="E64" s="8">
        <v>540193.03</v>
      </c>
    </row>
    <row r="65" spans="1:5" x14ac:dyDescent="0.25">
      <c r="A65" s="25" t="s">
        <v>201</v>
      </c>
      <c r="B65" s="14">
        <v>0</v>
      </c>
      <c r="C65" s="6">
        <v>0</v>
      </c>
      <c r="D65" s="15">
        <v>0</v>
      </c>
      <c r="E65" s="8">
        <v>541388</v>
      </c>
    </row>
    <row r="66" spans="1:5" x14ac:dyDescent="0.25">
      <c r="A66" s="25" t="s">
        <v>202</v>
      </c>
      <c r="B66" s="14">
        <v>0</v>
      </c>
      <c r="C66" s="6">
        <v>0</v>
      </c>
      <c r="D66" s="15">
        <v>0</v>
      </c>
      <c r="E66" s="8">
        <v>336596.39</v>
      </c>
    </row>
    <row r="67" spans="1:5" x14ac:dyDescent="0.25">
      <c r="A67" s="22" t="s">
        <v>157</v>
      </c>
      <c r="B67" s="12">
        <f>SUM(B63:B66)</f>
        <v>0</v>
      </c>
      <c r="C67" s="5">
        <f>SUM(C63:C66)</f>
        <v>0</v>
      </c>
      <c r="D67" s="13">
        <f>SUM(D63:D66)</f>
        <v>0</v>
      </c>
      <c r="E67" s="7">
        <f>SUM(E63:E66)</f>
        <v>2040946.5900000003</v>
      </c>
    </row>
    <row r="68" spans="1:5" x14ac:dyDescent="0.25">
      <c r="A68" s="24"/>
      <c r="B68" s="33"/>
      <c r="C68" s="34"/>
      <c r="D68" s="35"/>
      <c r="E68" s="36"/>
    </row>
    <row r="69" spans="1:5" x14ac:dyDescent="0.25">
      <c r="A69" s="22" t="s">
        <v>166</v>
      </c>
      <c r="B69" s="33"/>
      <c r="C69" s="34"/>
      <c r="D69" s="35"/>
      <c r="E69" s="36"/>
    </row>
    <row r="70" spans="1:5" x14ac:dyDescent="0.25">
      <c r="A70" s="25" t="s">
        <v>199</v>
      </c>
      <c r="B70" s="14">
        <v>17454750</v>
      </c>
      <c r="C70" s="6">
        <v>0</v>
      </c>
      <c r="D70" s="15">
        <v>17454750</v>
      </c>
      <c r="E70" s="8">
        <v>12051766</v>
      </c>
    </row>
    <row r="71" spans="1:5" x14ac:dyDescent="0.25">
      <c r="A71" s="25" t="s">
        <v>200</v>
      </c>
      <c r="B71" s="14">
        <v>16884968</v>
      </c>
      <c r="C71" s="6">
        <v>0</v>
      </c>
      <c r="D71" s="15">
        <v>16884968</v>
      </c>
      <c r="E71" s="8">
        <v>11687700</v>
      </c>
    </row>
    <row r="72" spans="1:5" x14ac:dyDescent="0.25">
      <c r="A72" s="25" t="s">
        <v>201</v>
      </c>
      <c r="B72" s="14">
        <v>16494445</v>
      </c>
      <c r="C72" s="6">
        <v>0</v>
      </c>
      <c r="D72" s="15">
        <v>16494445</v>
      </c>
      <c r="E72" s="8">
        <v>11413234</v>
      </c>
    </row>
    <row r="73" spans="1:5" x14ac:dyDescent="0.25">
      <c r="A73" s="25" t="s">
        <v>202</v>
      </c>
      <c r="B73" s="14">
        <v>16304431</v>
      </c>
      <c r="C73" s="6">
        <v>0</v>
      </c>
      <c r="D73" s="15">
        <v>16304431</v>
      </c>
      <c r="E73" s="8">
        <v>11068011</v>
      </c>
    </row>
    <row r="74" spans="1:5" x14ac:dyDescent="0.25">
      <c r="A74" s="22" t="s">
        <v>157</v>
      </c>
      <c r="B74" s="12">
        <f>SUM(B70:B73)</f>
        <v>67138594</v>
      </c>
      <c r="C74" s="5">
        <f>SUM(C70:C73)</f>
        <v>0</v>
      </c>
      <c r="D74" s="13">
        <f>SUM(D70:D73)</f>
        <v>67138594</v>
      </c>
      <c r="E74" s="7">
        <f>SUM(E70:E73)</f>
        <v>46220711</v>
      </c>
    </row>
    <row r="75" spans="1:5" x14ac:dyDescent="0.25">
      <c r="A75" s="24"/>
      <c r="B75" s="33"/>
      <c r="C75" s="34"/>
      <c r="D75" s="35"/>
      <c r="E75" s="36"/>
    </row>
    <row r="76" spans="1:5" x14ac:dyDescent="0.25">
      <c r="A76" s="22" t="s">
        <v>167</v>
      </c>
      <c r="B76" s="33"/>
      <c r="C76" s="34"/>
      <c r="D76" s="35"/>
      <c r="E76" s="36"/>
    </row>
    <row r="77" spans="1:5" x14ac:dyDescent="0.25">
      <c r="A77" s="25" t="s">
        <v>199</v>
      </c>
      <c r="B77" s="14">
        <v>26196445.73</v>
      </c>
      <c r="C77" s="6">
        <v>10267912.51</v>
      </c>
      <c r="D77" s="15">
        <v>15928533.220000001</v>
      </c>
      <c r="E77" s="8">
        <v>0</v>
      </c>
    </row>
    <row r="78" spans="1:5" x14ac:dyDescent="0.25">
      <c r="A78" s="25" t="s">
        <v>200</v>
      </c>
      <c r="B78" s="14">
        <v>18591601.899999999</v>
      </c>
      <c r="C78" s="6">
        <v>1498637.61</v>
      </c>
      <c r="D78" s="15">
        <v>17092964.289999999</v>
      </c>
      <c r="E78" s="8">
        <v>0</v>
      </c>
    </row>
    <row r="79" spans="1:5" x14ac:dyDescent="0.25">
      <c r="A79" s="25" t="s">
        <v>201</v>
      </c>
      <c r="B79" s="14">
        <v>20416669.260000002</v>
      </c>
      <c r="C79" s="6">
        <v>2635818.4500000002</v>
      </c>
      <c r="D79" s="15">
        <v>17780850.809999999</v>
      </c>
      <c r="E79" s="8">
        <v>0</v>
      </c>
    </row>
    <row r="80" spans="1:5" x14ac:dyDescent="0.25">
      <c r="A80" s="25" t="s">
        <v>202</v>
      </c>
      <c r="B80" s="14">
        <v>20505738.68</v>
      </c>
      <c r="C80" s="6">
        <v>2819520.64</v>
      </c>
      <c r="D80" s="15">
        <v>17686218.039999999</v>
      </c>
      <c r="E80" s="8">
        <v>0</v>
      </c>
    </row>
    <row r="81" spans="1:5" x14ac:dyDescent="0.25">
      <c r="A81" s="22" t="s">
        <v>157</v>
      </c>
      <c r="B81" s="12">
        <f>SUM(B77:B80)</f>
        <v>85710455.569999993</v>
      </c>
      <c r="C81" s="5">
        <f>SUM(C77:C80)</f>
        <v>17221889.210000001</v>
      </c>
      <c r="D81" s="13">
        <f>SUM(D77:D80)</f>
        <v>68488566.359999985</v>
      </c>
      <c r="E81" s="7">
        <f>SUM(E77:E80)</f>
        <v>0</v>
      </c>
    </row>
    <row r="82" spans="1:5" x14ac:dyDescent="0.25">
      <c r="A82" s="24"/>
      <c r="B82" s="33"/>
      <c r="C82" s="34"/>
      <c r="D82" s="35"/>
      <c r="E82" s="36"/>
    </row>
    <row r="83" spans="1:5" x14ac:dyDescent="0.25">
      <c r="A83" s="22" t="s">
        <v>168</v>
      </c>
      <c r="B83" s="33"/>
      <c r="C83" s="34"/>
      <c r="D83" s="35"/>
      <c r="E83" s="36"/>
    </row>
    <row r="84" spans="1:5" x14ac:dyDescent="0.25">
      <c r="A84" s="25" t="s">
        <v>199</v>
      </c>
      <c r="B84" s="14">
        <v>3530500</v>
      </c>
      <c r="C84" s="6">
        <v>0</v>
      </c>
      <c r="D84" s="15">
        <v>3530500</v>
      </c>
      <c r="E84" s="8">
        <v>4117725</v>
      </c>
    </row>
    <row r="85" spans="1:5" x14ac:dyDescent="0.25">
      <c r="A85" s="25" t="s">
        <v>200</v>
      </c>
      <c r="B85" s="14">
        <v>3530500</v>
      </c>
      <c r="C85" s="6">
        <v>0</v>
      </c>
      <c r="D85" s="15">
        <v>3530500</v>
      </c>
      <c r="E85" s="8">
        <v>3699300</v>
      </c>
    </row>
    <row r="86" spans="1:5" x14ac:dyDescent="0.25">
      <c r="A86" s="25" t="s">
        <v>201</v>
      </c>
      <c r="B86" s="14">
        <v>3530500</v>
      </c>
      <c r="C86" s="6">
        <v>0</v>
      </c>
      <c r="D86" s="15">
        <v>3530500</v>
      </c>
      <c r="E86" s="8">
        <v>3148163</v>
      </c>
    </row>
    <row r="87" spans="1:5" x14ac:dyDescent="0.25">
      <c r="A87" s="25" t="s">
        <v>202</v>
      </c>
      <c r="B87" s="14">
        <v>3530500</v>
      </c>
      <c r="C87" s="6">
        <v>0</v>
      </c>
      <c r="D87" s="15">
        <v>3530500</v>
      </c>
      <c r="E87" s="8">
        <v>2038656</v>
      </c>
    </row>
    <row r="88" spans="1:5" x14ac:dyDescent="0.25">
      <c r="A88" s="22" t="s">
        <v>157</v>
      </c>
      <c r="B88" s="12">
        <f>SUM(B84:B87)</f>
        <v>14122000</v>
      </c>
      <c r="C88" s="5">
        <f>SUM(C84:C87)</f>
        <v>0</v>
      </c>
      <c r="D88" s="13">
        <f>SUM(D84:D87)</f>
        <v>14122000</v>
      </c>
      <c r="E88" s="7">
        <f>SUM(E84:E87)</f>
        <v>13003844</v>
      </c>
    </row>
    <row r="89" spans="1:5" x14ac:dyDescent="0.25">
      <c r="A89" s="24"/>
      <c r="B89" s="33"/>
      <c r="C89" s="34"/>
      <c r="D89" s="35"/>
      <c r="E89" s="36"/>
    </row>
    <row r="90" spans="1:5" x14ac:dyDescent="0.25">
      <c r="A90" s="22" t="s">
        <v>169</v>
      </c>
      <c r="B90" s="33"/>
      <c r="C90" s="34"/>
      <c r="D90" s="35"/>
      <c r="E90" s="36"/>
    </row>
    <row r="91" spans="1:5" x14ac:dyDescent="0.25">
      <c r="A91" s="25" t="s">
        <v>199</v>
      </c>
      <c r="B91" s="14">
        <v>0</v>
      </c>
      <c r="C91" s="6">
        <v>0</v>
      </c>
      <c r="D91" s="15">
        <v>0</v>
      </c>
      <c r="E91" s="8">
        <v>535002.14</v>
      </c>
    </row>
    <row r="92" spans="1:5" x14ac:dyDescent="0.25">
      <c r="A92" s="25" t="s">
        <v>200</v>
      </c>
      <c r="B92" s="14">
        <v>0</v>
      </c>
      <c r="C92" s="6">
        <v>0</v>
      </c>
      <c r="D92" s="15">
        <v>0</v>
      </c>
      <c r="E92" s="8">
        <v>584289.06000000006</v>
      </c>
    </row>
    <row r="93" spans="1:5" x14ac:dyDescent="0.25">
      <c r="A93" s="25" t="s">
        <v>201</v>
      </c>
      <c r="B93" s="14">
        <v>0</v>
      </c>
      <c r="C93" s="6">
        <v>0</v>
      </c>
      <c r="D93" s="15">
        <v>0</v>
      </c>
      <c r="E93" s="8">
        <v>507910.75</v>
      </c>
    </row>
    <row r="94" spans="1:5" x14ac:dyDescent="0.25">
      <c r="A94" s="25" t="s">
        <v>202</v>
      </c>
      <c r="B94" s="14">
        <v>0</v>
      </c>
      <c r="C94" s="6">
        <v>0</v>
      </c>
      <c r="D94" s="15">
        <v>0</v>
      </c>
      <c r="E94" s="8">
        <v>398746.43</v>
      </c>
    </row>
    <row r="95" spans="1:5" x14ac:dyDescent="0.25">
      <c r="A95" s="22" t="s">
        <v>157</v>
      </c>
      <c r="B95" s="12">
        <f>SUM(B91:B94)</f>
        <v>0</v>
      </c>
      <c r="C95" s="5">
        <f>SUM(C91:C94)</f>
        <v>0</v>
      </c>
      <c r="D95" s="13">
        <f>SUM(D91:D94)</f>
        <v>0</v>
      </c>
      <c r="E95" s="7">
        <f>SUM(E91:E94)</f>
        <v>2025948.3800000001</v>
      </c>
    </row>
    <row r="96" spans="1:5" x14ac:dyDescent="0.25">
      <c r="A96" s="24"/>
      <c r="B96" s="33"/>
      <c r="C96" s="34"/>
      <c r="D96" s="35"/>
      <c r="E96" s="36"/>
    </row>
    <row r="97" spans="1:5" x14ac:dyDescent="0.25">
      <c r="A97" s="22" t="s">
        <v>170</v>
      </c>
      <c r="B97" s="33"/>
      <c r="C97" s="34"/>
      <c r="D97" s="35"/>
      <c r="E97" s="36"/>
    </row>
    <row r="98" spans="1:5" x14ac:dyDescent="0.25">
      <c r="A98" s="25" t="s">
        <v>199</v>
      </c>
      <c r="B98" s="14">
        <v>0</v>
      </c>
      <c r="C98" s="6">
        <v>0</v>
      </c>
      <c r="D98" s="15">
        <v>0</v>
      </c>
      <c r="E98" s="8">
        <v>9735647</v>
      </c>
    </row>
    <row r="99" spans="1:5" x14ac:dyDescent="0.25">
      <c r="A99" s="25" t="s">
        <v>200</v>
      </c>
      <c r="B99" s="14">
        <v>0</v>
      </c>
      <c r="C99" s="6">
        <v>0</v>
      </c>
      <c r="D99" s="15">
        <v>0</v>
      </c>
      <c r="E99" s="8">
        <v>9169718</v>
      </c>
    </row>
    <row r="100" spans="1:5" x14ac:dyDescent="0.25">
      <c r="A100" s="25" t="s">
        <v>201</v>
      </c>
      <c r="B100" s="14">
        <v>0</v>
      </c>
      <c r="C100" s="6">
        <v>0</v>
      </c>
      <c r="D100" s="15">
        <v>0</v>
      </c>
      <c r="E100" s="8">
        <v>9284788</v>
      </c>
    </row>
    <row r="101" spans="1:5" x14ac:dyDescent="0.25">
      <c r="A101" s="25" t="s">
        <v>202</v>
      </c>
      <c r="B101" s="14">
        <v>0</v>
      </c>
      <c r="C101" s="6">
        <v>0</v>
      </c>
      <c r="D101" s="15">
        <v>0</v>
      </c>
      <c r="E101" s="8">
        <v>9739002</v>
      </c>
    </row>
    <row r="102" spans="1:5" x14ac:dyDescent="0.25">
      <c r="A102" s="22" t="s">
        <v>157</v>
      </c>
      <c r="B102" s="12">
        <f>SUM(B98:B101)</f>
        <v>0</v>
      </c>
      <c r="C102" s="5">
        <f>SUM(C98:C101)</f>
        <v>0</v>
      </c>
      <c r="D102" s="13">
        <f>SUM(D98:D101)</f>
        <v>0</v>
      </c>
      <c r="E102" s="7">
        <f>SUM(E98:E101)</f>
        <v>37929155</v>
      </c>
    </row>
    <row r="103" spans="1:5" x14ac:dyDescent="0.25">
      <c r="A103" s="24"/>
      <c r="B103" s="33"/>
      <c r="C103" s="34"/>
      <c r="D103" s="35"/>
      <c r="E103" s="36"/>
    </row>
    <row r="104" spans="1:5" x14ac:dyDescent="0.25">
      <c r="A104" s="22" t="s">
        <v>171</v>
      </c>
      <c r="B104" s="33"/>
      <c r="C104" s="34"/>
      <c r="D104" s="35"/>
      <c r="E104" s="36"/>
    </row>
    <row r="105" spans="1:5" x14ac:dyDescent="0.25">
      <c r="A105" s="25" t="s">
        <v>199</v>
      </c>
      <c r="B105" s="14">
        <v>0</v>
      </c>
      <c r="C105" s="6">
        <v>0</v>
      </c>
      <c r="D105" s="15">
        <v>0</v>
      </c>
      <c r="E105" s="8">
        <v>15243566</v>
      </c>
    </row>
    <row r="106" spans="1:5" x14ac:dyDescent="0.25">
      <c r="A106" s="25" t="s">
        <v>200</v>
      </c>
      <c r="B106" s="14">
        <v>0</v>
      </c>
      <c r="C106" s="6">
        <v>0</v>
      </c>
      <c r="D106" s="15">
        <v>0</v>
      </c>
      <c r="E106" s="8">
        <v>15666427</v>
      </c>
    </row>
    <row r="107" spans="1:5" x14ac:dyDescent="0.25">
      <c r="A107" s="25" t="s">
        <v>201</v>
      </c>
      <c r="B107" s="14">
        <v>0</v>
      </c>
      <c r="C107" s="6">
        <v>0</v>
      </c>
      <c r="D107" s="15">
        <v>0</v>
      </c>
      <c r="E107" s="8">
        <v>16707342</v>
      </c>
    </row>
    <row r="108" spans="1:5" x14ac:dyDescent="0.25">
      <c r="A108" s="25" t="s">
        <v>202</v>
      </c>
      <c r="B108" s="14">
        <v>0</v>
      </c>
      <c r="C108" s="6">
        <v>0</v>
      </c>
      <c r="D108" s="15">
        <v>0</v>
      </c>
      <c r="E108" s="8">
        <v>17682062</v>
      </c>
    </row>
    <row r="109" spans="1:5" x14ac:dyDescent="0.25">
      <c r="A109" s="22" t="s">
        <v>157</v>
      </c>
      <c r="B109" s="12">
        <f>SUM(B105:B108)</f>
        <v>0</v>
      </c>
      <c r="C109" s="5">
        <f>SUM(C105:C108)</f>
        <v>0</v>
      </c>
      <c r="D109" s="13">
        <f>SUM(D105:D108)</f>
        <v>0</v>
      </c>
      <c r="E109" s="7">
        <f>SUM(E105:E108)</f>
        <v>65299397</v>
      </c>
    </row>
    <row r="110" spans="1:5" x14ac:dyDescent="0.25">
      <c r="A110" s="24"/>
      <c r="B110" s="33"/>
      <c r="C110" s="34"/>
      <c r="D110" s="35"/>
      <c r="E110" s="36"/>
    </row>
    <row r="111" spans="1:5" x14ac:dyDescent="0.25">
      <c r="A111" s="22" t="s">
        <v>172</v>
      </c>
      <c r="B111" s="33"/>
      <c r="C111" s="34"/>
      <c r="D111" s="35"/>
      <c r="E111" s="36"/>
    </row>
    <row r="112" spans="1:5" x14ac:dyDescent="0.25">
      <c r="A112" s="25" t="s">
        <v>199</v>
      </c>
      <c r="B112" s="14">
        <v>0</v>
      </c>
      <c r="C112" s="6">
        <v>0</v>
      </c>
      <c r="D112" s="15">
        <v>0</v>
      </c>
      <c r="E112" s="8">
        <v>38408339.57</v>
      </c>
    </row>
    <row r="113" spans="1:5" x14ac:dyDescent="0.25">
      <c r="A113" s="25" t="s">
        <v>200</v>
      </c>
      <c r="B113" s="14">
        <v>0</v>
      </c>
      <c r="C113" s="6">
        <v>0</v>
      </c>
      <c r="D113" s="15">
        <v>0</v>
      </c>
      <c r="E113" s="8">
        <v>40373092</v>
      </c>
    </row>
    <row r="114" spans="1:5" x14ac:dyDescent="0.25">
      <c r="A114" s="25" t="s">
        <v>201</v>
      </c>
      <c r="B114" s="14">
        <v>0</v>
      </c>
      <c r="C114" s="6">
        <v>0</v>
      </c>
      <c r="D114" s="15">
        <v>0</v>
      </c>
      <c r="E114" s="8">
        <v>42741194</v>
      </c>
    </row>
    <row r="115" spans="1:5" x14ac:dyDescent="0.25">
      <c r="A115" s="25" t="s">
        <v>202</v>
      </c>
      <c r="B115" s="14">
        <v>0</v>
      </c>
      <c r="C115" s="6">
        <v>0</v>
      </c>
      <c r="D115" s="15">
        <v>0</v>
      </c>
      <c r="E115" s="8">
        <v>44634740</v>
      </c>
    </row>
    <row r="116" spans="1:5" x14ac:dyDescent="0.25">
      <c r="A116" s="22" t="s">
        <v>157</v>
      </c>
      <c r="B116" s="12">
        <f>SUM(B112:B115)</f>
        <v>0</v>
      </c>
      <c r="C116" s="5">
        <f>SUM(C112:C115)</f>
        <v>0</v>
      </c>
      <c r="D116" s="13">
        <f>SUM(D112:D115)</f>
        <v>0</v>
      </c>
      <c r="E116" s="7">
        <f>SUM(E112:E115)</f>
        <v>166157365.56999999</v>
      </c>
    </row>
    <row r="117" spans="1:5" x14ac:dyDescent="0.25">
      <c r="A117" s="24"/>
      <c r="B117" s="33"/>
      <c r="C117" s="34"/>
      <c r="D117" s="35"/>
      <c r="E117" s="36"/>
    </row>
    <row r="118" spans="1:5" x14ac:dyDescent="0.25">
      <c r="A118" s="22" t="s">
        <v>173</v>
      </c>
      <c r="B118" s="33"/>
      <c r="C118" s="34"/>
      <c r="D118" s="35"/>
      <c r="E118" s="36"/>
    </row>
    <row r="119" spans="1:5" x14ac:dyDescent="0.25">
      <c r="A119" s="25" t="s">
        <v>199</v>
      </c>
      <c r="B119" s="14">
        <v>2906967.26</v>
      </c>
      <c r="C119" s="6">
        <v>0</v>
      </c>
      <c r="D119" s="15">
        <v>2906967.26</v>
      </c>
      <c r="E119" s="8">
        <v>740115.04</v>
      </c>
    </row>
    <row r="120" spans="1:5" x14ac:dyDescent="0.25">
      <c r="A120" s="25" t="s">
        <v>200</v>
      </c>
      <c r="B120" s="14">
        <v>2906967.26</v>
      </c>
      <c r="C120" s="6">
        <v>0</v>
      </c>
      <c r="D120" s="15">
        <v>2906967.26</v>
      </c>
      <c r="E120" s="8">
        <v>675035.71</v>
      </c>
    </row>
    <row r="121" spans="1:5" x14ac:dyDescent="0.25">
      <c r="A121" s="25" t="s">
        <v>201</v>
      </c>
      <c r="B121" s="14">
        <v>2906967.26</v>
      </c>
      <c r="C121" s="6">
        <v>0</v>
      </c>
      <c r="D121" s="15">
        <v>2906967.26</v>
      </c>
      <c r="E121" s="8">
        <v>768331.38</v>
      </c>
    </row>
    <row r="122" spans="1:5" x14ac:dyDescent="0.25">
      <c r="A122" s="25" t="s">
        <v>202</v>
      </c>
      <c r="B122" s="14">
        <v>2906967.26</v>
      </c>
      <c r="C122" s="6">
        <v>0</v>
      </c>
      <c r="D122" s="15">
        <v>2906967.26</v>
      </c>
      <c r="E122" s="8">
        <v>680831.18</v>
      </c>
    </row>
    <row r="123" spans="1:5" x14ac:dyDescent="0.25">
      <c r="A123" s="22" t="s">
        <v>157</v>
      </c>
      <c r="B123" s="12">
        <f>SUM(B119:B122)</f>
        <v>11627869.039999999</v>
      </c>
      <c r="C123" s="5">
        <f>SUM(C119:C122)</f>
        <v>0</v>
      </c>
      <c r="D123" s="13">
        <f>SUM(D119:D122)</f>
        <v>11627869.039999999</v>
      </c>
      <c r="E123" s="7">
        <f>SUM(E119:E122)</f>
        <v>2864313.31</v>
      </c>
    </row>
    <row r="124" spans="1:5" x14ac:dyDescent="0.25">
      <c r="A124" s="24"/>
      <c r="B124" s="33"/>
      <c r="C124" s="34"/>
      <c r="D124" s="35"/>
      <c r="E124" s="36"/>
    </row>
    <row r="125" spans="1:5" x14ac:dyDescent="0.25">
      <c r="A125" s="22" t="s">
        <v>175</v>
      </c>
      <c r="B125" s="33"/>
      <c r="C125" s="34"/>
      <c r="D125" s="35"/>
      <c r="E125" s="36"/>
    </row>
    <row r="126" spans="1:5" x14ac:dyDescent="0.25">
      <c r="A126" s="25" t="s">
        <v>199</v>
      </c>
      <c r="B126" s="14">
        <v>19015679</v>
      </c>
      <c r="C126" s="6">
        <v>0</v>
      </c>
      <c r="D126" s="15">
        <v>19015679</v>
      </c>
      <c r="E126" s="8">
        <v>9067832</v>
      </c>
    </row>
    <row r="127" spans="1:5" x14ac:dyDescent="0.25">
      <c r="A127" s="25" t="s">
        <v>200</v>
      </c>
      <c r="B127" s="14">
        <v>19015679</v>
      </c>
      <c r="C127" s="6">
        <v>0</v>
      </c>
      <c r="D127" s="15">
        <v>19015679</v>
      </c>
      <c r="E127" s="8">
        <v>-566661</v>
      </c>
    </row>
    <row r="128" spans="1:5" x14ac:dyDescent="0.25">
      <c r="A128" s="25" t="s">
        <v>201</v>
      </c>
      <c r="B128" s="14">
        <v>19015679</v>
      </c>
      <c r="C128" s="6">
        <v>0</v>
      </c>
      <c r="D128" s="15">
        <v>19015679</v>
      </c>
      <c r="E128" s="8">
        <v>-796379</v>
      </c>
    </row>
    <row r="129" spans="1:5" x14ac:dyDescent="0.25">
      <c r="A129" s="25" t="s">
        <v>202</v>
      </c>
      <c r="B129" s="14">
        <v>19015679</v>
      </c>
      <c r="C129" s="6">
        <v>0</v>
      </c>
      <c r="D129" s="15">
        <v>19015679</v>
      </c>
      <c r="E129" s="8">
        <v>215770</v>
      </c>
    </row>
    <row r="130" spans="1:5" x14ac:dyDescent="0.25">
      <c r="A130" s="22" t="s">
        <v>157</v>
      </c>
      <c r="B130" s="12">
        <f>SUM(B126:B129)</f>
        <v>76062716</v>
      </c>
      <c r="C130" s="5">
        <f>SUM(C126:C129)</f>
        <v>0</v>
      </c>
      <c r="D130" s="13">
        <f>SUM(D126:D129)</f>
        <v>76062716</v>
      </c>
      <c r="E130" s="7">
        <f>SUM(E126:E129)</f>
        <v>7920562</v>
      </c>
    </row>
    <row r="131" spans="1:5" x14ac:dyDescent="0.25">
      <c r="A131" s="24"/>
      <c r="B131" s="33"/>
      <c r="C131" s="34"/>
      <c r="D131" s="35"/>
      <c r="E131" s="36"/>
    </row>
    <row r="132" spans="1:5" x14ac:dyDescent="0.25">
      <c r="A132" s="22" t="s">
        <v>174</v>
      </c>
      <c r="B132" s="33"/>
      <c r="C132" s="34"/>
      <c r="D132" s="35"/>
      <c r="E132" s="36"/>
    </row>
    <row r="133" spans="1:5" x14ac:dyDescent="0.25">
      <c r="A133" s="25" t="s">
        <v>199</v>
      </c>
      <c r="B133" s="14">
        <v>0</v>
      </c>
      <c r="C133" s="6">
        <v>0</v>
      </c>
      <c r="D133" s="15">
        <v>0</v>
      </c>
      <c r="E133" s="8">
        <v>81656</v>
      </c>
    </row>
    <row r="134" spans="1:5" x14ac:dyDescent="0.25">
      <c r="A134" s="25" t="s">
        <v>200</v>
      </c>
      <c r="B134" s="14">
        <v>0</v>
      </c>
      <c r="C134" s="6">
        <v>0</v>
      </c>
      <c r="D134" s="15">
        <v>0</v>
      </c>
      <c r="E134" s="8">
        <v>6638658</v>
      </c>
    </row>
    <row r="135" spans="1:5" x14ac:dyDescent="0.25">
      <c r="A135" s="25" t="s">
        <v>201</v>
      </c>
      <c r="B135" s="14">
        <v>31999965</v>
      </c>
      <c r="C135" s="6">
        <v>10389350</v>
      </c>
      <c r="D135" s="15">
        <v>21610615</v>
      </c>
      <c r="E135" s="8">
        <v>1320157</v>
      </c>
    </row>
    <row r="136" spans="1:5" x14ac:dyDescent="0.25">
      <c r="A136" s="25" t="s">
        <v>202</v>
      </c>
      <c r="B136" s="14">
        <v>33826572</v>
      </c>
      <c r="C136" s="6">
        <v>18733193</v>
      </c>
      <c r="D136" s="15">
        <v>15093379</v>
      </c>
      <c r="E136" s="8">
        <v>181656</v>
      </c>
    </row>
    <row r="137" spans="1:5" x14ac:dyDescent="0.25">
      <c r="A137" s="22" t="s">
        <v>157</v>
      </c>
      <c r="B137" s="12">
        <f>SUM(B133:B136)</f>
        <v>65826537</v>
      </c>
      <c r="C137" s="5">
        <f>SUM(C133:C136)</f>
        <v>29122543</v>
      </c>
      <c r="D137" s="13">
        <f>SUM(D133:D136)</f>
        <v>36703994</v>
      </c>
      <c r="E137" s="7">
        <f>SUM(E133:E136)</f>
        <v>8222127</v>
      </c>
    </row>
    <row r="138" spans="1:5" x14ac:dyDescent="0.25">
      <c r="A138" s="24"/>
      <c r="B138" s="33"/>
      <c r="C138" s="34"/>
      <c r="D138" s="35"/>
      <c r="E138" s="36"/>
    </row>
    <row r="139" spans="1:5" x14ac:dyDescent="0.25">
      <c r="A139" s="22" t="s">
        <v>176</v>
      </c>
      <c r="B139" s="33"/>
      <c r="C139" s="34"/>
      <c r="D139" s="35"/>
      <c r="E139" s="36"/>
    </row>
    <row r="140" spans="1:5" x14ac:dyDescent="0.25">
      <c r="A140" s="25" t="s">
        <v>199</v>
      </c>
      <c r="B140" s="14">
        <v>2607117.71</v>
      </c>
      <c r="C140" s="6">
        <v>0</v>
      </c>
      <c r="D140" s="15">
        <v>2607117.71</v>
      </c>
      <c r="E140" s="8">
        <v>739796.92</v>
      </c>
    </row>
    <row r="141" spans="1:5" x14ac:dyDescent="0.25">
      <c r="A141" s="25" t="s">
        <v>200</v>
      </c>
      <c r="B141" s="14">
        <v>2607117.71</v>
      </c>
      <c r="C141" s="6">
        <v>0</v>
      </c>
      <c r="D141" s="15">
        <v>2607117.71</v>
      </c>
      <c r="E141" s="8">
        <v>680123.57</v>
      </c>
    </row>
    <row r="142" spans="1:5" x14ac:dyDescent="0.25">
      <c r="A142" s="25" t="s">
        <v>201</v>
      </c>
      <c r="B142" s="14">
        <v>2607117.71</v>
      </c>
      <c r="C142" s="6">
        <v>0</v>
      </c>
      <c r="D142" s="15">
        <v>2607117.71</v>
      </c>
      <c r="E142" s="8">
        <v>801668.27</v>
      </c>
    </row>
    <row r="143" spans="1:5" x14ac:dyDescent="0.25">
      <c r="A143" s="25" t="s">
        <v>202</v>
      </c>
      <c r="B143" s="14">
        <v>2607117.71</v>
      </c>
      <c r="C143" s="6">
        <v>0</v>
      </c>
      <c r="D143" s="15">
        <v>2607117.71</v>
      </c>
      <c r="E143" s="8">
        <v>665932.68999999994</v>
      </c>
    </row>
    <row r="144" spans="1:5" x14ac:dyDescent="0.25">
      <c r="A144" s="22" t="s">
        <v>157</v>
      </c>
      <c r="B144" s="12">
        <f>SUM(B140:B143)</f>
        <v>10428470.84</v>
      </c>
      <c r="C144" s="5">
        <f>SUM(C140:C143)</f>
        <v>0</v>
      </c>
      <c r="D144" s="13">
        <f>SUM(D140:D143)</f>
        <v>10428470.84</v>
      </c>
      <c r="E144" s="7">
        <f>SUM(E140:E143)</f>
        <v>2887521.4499999997</v>
      </c>
    </row>
    <row r="145" spans="1:5" x14ac:dyDescent="0.25">
      <c r="A145" s="24"/>
      <c r="B145" s="33"/>
      <c r="C145" s="34"/>
      <c r="D145" s="35"/>
      <c r="E145" s="36"/>
    </row>
    <row r="146" spans="1:5" x14ac:dyDescent="0.25">
      <c r="A146" s="22" t="s">
        <v>177</v>
      </c>
      <c r="B146" s="33"/>
      <c r="C146" s="34"/>
      <c r="D146" s="35"/>
      <c r="E146" s="36"/>
    </row>
    <row r="147" spans="1:5" x14ac:dyDescent="0.25">
      <c r="A147" s="25" t="s">
        <v>199</v>
      </c>
      <c r="B147" s="14">
        <v>6247916.46</v>
      </c>
      <c r="C147" s="6">
        <v>0</v>
      </c>
      <c r="D147" s="15">
        <v>6247916.46</v>
      </c>
      <c r="E147" s="8">
        <v>29905474.699999999</v>
      </c>
    </row>
    <row r="148" spans="1:5" x14ac:dyDescent="0.25">
      <c r="A148" s="25" t="s">
        <v>200</v>
      </c>
      <c r="B148" s="14">
        <v>6247916</v>
      </c>
      <c r="C148" s="6">
        <v>0</v>
      </c>
      <c r="D148" s="15">
        <v>6247916</v>
      </c>
      <c r="E148" s="8">
        <v>28933210</v>
      </c>
    </row>
    <row r="149" spans="1:5" x14ac:dyDescent="0.25">
      <c r="A149" s="25" t="s">
        <v>201</v>
      </c>
      <c r="B149" s="14">
        <v>6247916</v>
      </c>
      <c r="C149" s="6">
        <v>0</v>
      </c>
      <c r="D149" s="15">
        <v>6247916</v>
      </c>
      <c r="E149" s="8">
        <v>24891111</v>
      </c>
    </row>
    <row r="150" spans="1:5" x14ac:dyDescent="0.25">
      <c r="A150" s="25" t="s">
        <v>202</v>
      </c>
      <c r="B150" s="14">
        <v>6247916.46</v>
      </c>
      <c r="C150" s="6">
        <v>0</v>
      </c>
      <c r="D150" s="15">
        <v>6247916.46</v>
      </c>
      <c r="E150" s="8">
        <v>28469152.23</v>
      </c>
    </row>
    <row r="151" spans="1:5" x14ac:dyDescent="0.25">
      <c r="A151" s="22" t="s">
        <v>157</v>
      </c>
      <c r="B151" s="12">
        <f>SUM(B147:B150)</f>
        <v>24991664.920000002</v>
      </c>
      <c r="C151" s="5">
        <f>SUM(C147:C150)</f>
        <v>0</v>
      </c>
      <c r="D151" s="13">
        <f>SUM(D147:D150)</f>
        <v>24991664.920000002</v>
      </c>
      <c r="E151" s="7">
        <f>SUM(E147:E150)</f>
        <v>112198947.93000001</v>
      </c>
    </row>
    <row r="152" spans="1:5" x14ac:dyDescent="0.25">
      <c r="A152" s="24"/>
      <c r="B152" s="33"/>
      <c r="C152" s="34"/>
      <c r="D152" s="35"/>
      <c r="E152" s="36"/>
    </row>
    <row r="153" spans="1:5" x14ac:dyDescent="0.25">
      <c r="A153" s="22" t="s">
        <v>178</v>
      </c>
      <c r="B153" s="33"/>
      <c r="C153" s="34"/>
      <c r="D153" s="35"/>
      <c r="E153" s="36"/>
    </row>
    <row r="154" spans="1:5" x14ac:dyDescent="0.25">
      <c r="A154" s="25" t="s">
        <v>199</v>
      </c>
      <c r="B154" s="14" t="s">
        <v>206</v>
      </c>
      <c r="C154" s="6" t="s">
        <v>206</v>
      </c>
      <c r="D154" s="15" t="s">
        <v>206</v>
      </c>
      <c r="E154" s="8" t="s">
        <v>206</v>
      </c>
    </row>
    <row r="155" spans="1:5" x14ac:dyDescent="0.25">
      <c r="A155" s="25" t="s">
        <v>200</v>
      </c>
      <c r="B155" s="14" t="s">
        <v>206</v>
      </c>
      <c r="C155" s="6" t="s">
        <v>206</v>
      </c>
      <c r="D155" s="15" t="s">
        <v>206</v>
      </c>
      <c r="E155" s="8" t="s">
        <v>206</v>
      </c>
    </row>
    <row r="156" spans="1:5" x14ac:dyDescent="0.25">
      <c r="A156" s="25" t="s">
        <v>201</v>
      </c>
      <c r="B156" s="14" t="s">
        <v>206</v>
      </c>
      <c r="C156" s="6" t="s">
        <v>206</v>
      </c>
      <c r="D156" s="15" t="s">
        <v>206</v>
      </c>
      <c r="E156" s="8" t="s">
        <v>206</v>
      </c>
    </row>
    <row r="157" spans="1:5" x14ac:dyDescent="0.25">
      <c r="A157" s="25" t="s">
        <v>202</v>
      </c>
      <c r="B157" s="14" t="s">
        <v>206</v>
      </c>
      <c r="C157" s="6" t="s">
        <v>206</v>
      </c>
      <c r="D157" s="15" t="s">
        <v>206</v>
      </c>
      <c r="E157" s="8" t="s">
        <v>206</v>
      </c>
    </row>
    <row r="158" spans="1:5" x14ac:dyDescent="0.25">
      <c r="A158" s="22" t="s">
        <v>157</v>
      </c>
      <c r="B158" s="12">
        <f>SUM(B154:B157)</f>
        <v>0</v>
      </c>
      <c r="C158" s="5">
        <f>SUM(C154:C157)</f>
        <v>0</v>
      </c>
      <c r="D158" s="13">
        <f>SUM(D154:D157)</f>
        <v>0</v>
      </c>
      <c r="E158" s="7">
        <f>SUM(E154:E157)</f>
        <v>0</v>
      </c>
    </row>
    <row r="159" spans="1:5" x14ac:dyDescent="0.25">
      <c r="A159" s="24"/>
      <c r="B159" s="33"/>
      <c r="C159" s="34"/>
      <c r="D159" s="35"/>
      <c r="E159" s="36"/>
    </row>
    <row r="160" spans="1:5" x14ac:dyDescent="0.25">
      <c r="A160" s="22" t="s">
        <v>179</v>
      </c>
      <c r="B160" s="33"/>
      <c r="C160" s="34"/>
      <c r="D160" s="35"/>
      <c r="E160" s="36"/>
    </row>
    <row r="161" spans="1:5" x14ac:dyDescent="0.25">
      <c r="A161" s="25" t="s">
        <v>199</v>
      </c>
      <c r="B161" s="14">
        <v>0</v>
      </c>
      <c r="C161" s="6">
        <v>0</v>
      </c>
      <c r="D161" s="15">
        <v>0</v>
      </c>
      <c r="E161" s="8">
        <v>504493.79</v>
      </c>
    </row>
    <row r="162" spans="1:5" x14ac:dyDescent="0.25">
      <c r="A162" s="25" t="s">
        <v>200</v>
      </c>
      <c r="B162" s="14">
        <v>0</v>
      </c>
      <c r="C162" s="6">
        <v>0</v>
      </c>
      <c r="D162" s="15">
        <v>0</v>
      </c>
      <c r="E162" s="8">
        <v>564254.57999999996</v>
      </c>
    </row>
    <row r="163" spans="1:5" x14ac:dyDescent="0.25">
      <c r="A163" s="25" t="s">
        <v>201</v>
      </c>
      <c r="B163" s="14">
        <v>0</v>
      </c>
      <c r="C163" s="6">
        <v>0</v>
      </c>
      <c r="D163" s="15">
        <v>0</v>
      </c>
      <c r="E163" s="8">
        <v>603611.34</v>
      </c>
    </row>
    <row r="164" spans="1:5" x14ac:dyDescent="0.25">
      <c r="A164" s="25" t="s">
        <v>202</v>
      </c>
      <c r="B164" s="14">
        <v>0</v>
      </c>
      <c r="C164" s="6">
        <v>0</v>
      </c>
      <c r="D164" s="15">
        <v>0</v>
      </c>
      <c r="E164" s="8">
        <v>501570.02</v>
      </c>
    </row>
    <row r="165" spans="1:5" x14ac:dyDescent="0.25">
      <c r="A165" s="22" t="s">
        <v>157</v>
      </c>
      <c r="B165" s="12">
        <f>SUM(B161:B164)</f>
        <v>0</v>
      </c>
      <c r="C165" s="5">
        <f>SUM(C161:C164)</f>
        <v>0</v>
      </c>
      <c r="D165" s="13">
        <f>SUM(D161:D164)</f>
        <v>0</v>
      </c>
      <c r="E165" s="7">
        <f>SUM(E161:E164)</f>
        <v>2173929.73</v>
      </c>
    </row>
    <row r="166" spans="1:5" x14ac:dyDescent="0.25">
      <c r="A166" s="24"/>
      <c r="B166" s="33"/>
      <c r="C166" s="34"/>
      <c r="D166" s="35"/>
      <c r="E166" s="36"/>
    </row>
    <row r="167" spans="1:5" x14ac:dyDescent="0.25">
      <c r="A167" s="22" t="s">
        <v>180</v>
      </c>
      <c r="B167" s="33"/>
      <c r="C167" s="34"/>
      <c r="D167" s="35"/>
      <c r="E167" s="36"/>
    </row>
    <row r="168" spans="1:5" x14ac:dyDescent="0.25">
      <c r="A168" s="25" t="s">
        <v>199</v>
      </c>
      <c r="B168" s="14">
        <v>0</v>
      </c>
      <c r="C168" s="6">
        <v>0</v>
      </c>
      <c r="D168" s="15">
        <v>0</v>
      </c>
      <c r="E168" s="8">
        <v>114581.92</v>
      </c>
    </row>
    <row r="169" spans="1:5" x14ac:dyDescent="0.25">
      <c r="A169" s="25" t="s">
        <v>200</v>
      </c>
      <c r="B169" s="14">
        <v>0</v>
      </c>
      <c r="C169" s="6">
        <v>0</v>
      </c>
      <c r="D169" s="15">
        <v>0</v>
      </c>
      <c r="E169" s="8">
        <v>1470462.01</v>
      </c>
    </row>
    <row r="170" spans="1:5" x14ac:dyDescent="0.25">
      <c r="A170" s="25" t="s">
        <v>201</v>
      </c>
      <c r="B170" s="14">
        <v>0</v>
      </c>
      <c r="C170" s="6">
        <v>0</v>
      </c>
      <c r="D170" s="15">
        <v>0</v>
      </c>
      <c r="E170" s="8">
        <v>1583071.54</v>
      </c>
    </row>
    <row r="171" spans="1:5" x14ac:dyDescent="0.25">
      <c r="A171" s="25" t="s">
        <v>202</v>
      </c>
      <c r="B171" s="14">
        <v>0</v>
      </c>
      <c r="C171" s="6">
        <v>0</v>
      </c>
      <c r="D171" s="15">
        <v>0</v>
      </c>
      <c r="E171" s="8">
        <v>1091659.0900000001</v>
      </c>
    </row>
    <row r="172" spans="1:5" x14ac:dyDescent="0.25">
      <c r="A172" s="22" t="s">
        <v>157</v>
      </c>
      <c r="B172" s="12">
        <f>SUM(B168:B171)</f>
        <v>0</v>
      </c>
      <c r="C172" s="5">
        <f>SUM(C168:C171)</f>
        <v>0</v>
      </c>
      <c r="D172" s="13">
        <f>SUM(D168:D171)</f>
        <v>0</v>
      </c>
      <c r="E172" s="7">
        <f>SUM(E168:E171)</f>
        <v>4259774.5599999996</v>
      </c>
    </row>
    <row r="173" spans="1:5" x14ac:dyDescent="0.25">
      <c r="A173" s="24"/>
      <c r="B173" s="33"/>
      <c r="C173" s="34"/>
      <c r="D173" s="35"/>
      <c r="E173" s="36"/>
    </row>
    <row r="174" spans="1:5" x14ac:dyDescent="0.25">
      <c r="A174" s="22" t="s">
        <v>181</v>
      </c>
      <c r="B174" s="33"/>
      <c r="C174" s="34"/>
      <c r="D174" s="35"/>
      <c r="E174" s="36"/>
    </row>
    <row r="175" spans="1:5" x14ac:dyDescent="0.25">
      <c r="A175" s="25" t="s">
        <v>199</v>
      </c>
      <c r="B175" s="14">
        <v>0</v>
      </c>
      <c r="C175" s="6">
        <v>0</v>
      </c>
      <c r="D175" s="15">
        <v>0</v>
      </c>
      <c r="E175" s="8">
        <v>71388610</v>
      </c>
    </row>
    <row r="176" spans="1:5" x14ac:dyDescent="0.25">
      <c r="A176" s="25" t="s">
        <v>200</v>
      </c>
      <c r="B176" s="14">
        <v>0</v>
      </c>
      <c r="C176" s="6">
        <v>0</v>
      </c>
      <c r="D176" s="15">
        <v>0</v>
      </c>
      <c r="E176" s="8">
        <v>47669647</v>
      </c>
    </row>
    <row r="177" spans="1:5" x14ac:dyDescent="0.25">
      <c r="A177" s="25" t="s">
        <v>201</v>
      </c>
      <c r="B177" s="14">
        <v>0</v>
      </c>
      <c r="C177" s="6">
        <v>0</v>
      </c>
      <c r="D177" s="15">
        <v>0</v>
      </c>
      <c r="E177" s="8">
        <v>29761309</v>
      </c>
    </row>
    <row r="178" spans="1:5" x14ac:dyDescent="0.25">
      <c r="A178" s="25" t="s">
        <v>202</v>
      </c>
      <c r="B178" s="14">
        <v>0</v>
      </c>
      <c r="C178" s="6">
        <v>0</v>
      </c>
      <c r="D178" s="15">
        <v>0</v>
      </c>
      <c r="E178" s="8">
        <v>24207302</v>
      </c>
    </row>
    <row r="179" spans="1:5" x14ac:dyDescent="0.25">
      <c r="A179" s="22" t="s">
        <v>157</v>
      </c>
      <c r="B179" s="12">
        <f>SUM(B175:B178)</f>
        <v>0</v>
      </c>
      <c r="C179" s="5">
        <f>SUM(C175:C178)</f>
        <v>0</v>
      </c>
      <c r="D179" s="13">
        <f>SUM(D175:D178)</f>
        <v>0</v>
      </c>
      <c r="E179" s="7">
        <f>SUM(E175:E178)</f>
        <v>173026868</v>
      </c>
    </row>
    <row r="180" spans="1:5" x14ac:dyDescent="0.25">
      <c r="A180" s="24"/>
      <c r="B180" s="33"/>
      <c r="C180" s="34"/>
      <c r="D180" s="35"/>
      <c r="E180" s="36"/>
    </row>
    <row r="181" spans="1:5" x14ac:dyDescent="0.25">
      <c r="A181" s="22" t="s">
        <v>182</v>
      </c>
      <c r="B181" s="33"/>
      <c r="C181" s="34"/>
      <c r="D181" s="35"/>
      <c r="E181" s="36"/>
    </row>
    <row r="182" spans="1:5" x14ac:dyDescent="0.25">
      <c r="A182" s="25" t="s">
        <v>199</v>
      </c>
      <c r="B182" s="14">
        <v>0</v>
      </c>
      <c r="C182" s="6">
        <v>0</v>
      </c>
      <c r="D182" s="15">
        <v>0</v>
      </c>
      <c r="E182" s="8">
        <v>24714809</v>
      </c>
    </row>
    <row r="183" spans="1:5" x14ac:dyDescent="0.25">
      <c r="A183" s="25" t="s">
        <v>200</v>
      </c>
      <c r="B183" s="14">
        <v>0</v>
      </c>
      <c r="C183" s="6">
        <v>0</v>
      </c>
      <c r="D183" s="15">
        <v>0</v>
      </c>
      <c r="E183" s="8">
        <v>34145234</v>
      </c>
    </row>
    <row r="184" spans="1:5" x14ac:dyDescent="0.25">
      <c r="A184" s="25" t="s">
        <v>201</v>
      </c>
      <c r="B184" s="14">
        <v>0</v>
      </c>
      <c r="C184" s="6">
        <v>0</v>
      </c>
      <c r="D184" s="15">
        <v>0</v>
      </c>
      <c r="E184" s="8">
        <v>38753148</v>
      </c>
    </row>
    <row r="185" spans="1:5" x14ac:dyDescent="0.25">
      <c r="A185" s="25" t="s">
        <v>202</v>
      </c>
      <c r="B185" s="14">
        <v>0</v>
      </c>
      <c r="C185" s="6">
        <v>0</v>
      </c>
      <c r="D185" s="15">
        <v>0</v>
      </c>
      <c r="E185" s="8">
        <v>17898321</v>
      </c>
    </row>
    <row r="186" spans="1:5" x14ac:dyDescent="0.25">
      <c r="A186" s="22" t="s">
        <v>157</v>
      </c>
      <c r="B186" s="12">
        <f>SUM(B182:B185)</f>
        <v>0</v>
      </c>
      <c r="C186" s="5">
        <f>SUM(C182:C185)</f>
        <v>0</v>
      </c>
      <c r="D186" s="13">
        <f>SUM(D182:D185)</f>
        <v>0</v>
      </c>
      <c r="E186" s="7">
        <f>SUM(E182:E185)</f>
        <v>115511512</v>
      </c>
    </row>
    <row r="187" spans="1:5" x14ac:dyDescent="0.25">
      <c r="A187" s="24"/>
      <c r="B187" s="33"/>
      <c r="C187" s="34"/>
      <c r="D187" s="35"/>
      <c r="E187" s="36"/>
    </row>
    <row r="188" spans="1:5" x14ac:dyDescent="0.25">
      <c r="A188" s="22" t="s">
        <v>183</v>
      </c>
      <c r="B188" s="33"/>
      <c r="C188" s="34"/>
      <c r="D188" s="35"/>
      <c r="E188" s="36"/>
    </row>
    <row r="189" spans="1:5" x14ac:dyDescent="0.25">
      <c r="A189" s="25" t="s">
        <v>199</v>
      </c>
      <c r="B189" s="14">
        <v>0</v>
      </c>
      <c r="C189" s="6">
        <v>0</v>
      </c>
      <c r="D189" s="15">
        <v>0</v>
      </c>
      <c r="E189" s="8">
        <v>1350507</v>
      </c>
    </row>
    <row r="190" spans="1:5" x14ac:dyDescent="0.25">
      <c r="A190" s="25" t="s">
        <v>200</v>
      </c>
      <c r="B190" s="14">
        <v>0</v>
      </c>
      <c r="C190" s="6">
        <v>0</v>
      </c>
      <c r="D190" s="15">
        <v>0</v>
      </c>
      <c r="E190" s="8">
        <v>1316907</v>
      </c>
    </row>
    <row r="191" spans="1:5" x14ac:dyDescent="0.25">
      <c r="A191" s="25" t="s">
        <v>201</v>
      </c>
      <c r="B191" s="14">
        <v>0</v>
      </c>
      <c r="C191" s="6">
        <v>0</v>
      </c>
      <c r="D191" s="15">
        <v>0</v>
      </c>
      <c r="E191" s="8">
        <v>1114637</v>
      </c>
    </row>
    <row r="192" spans="1:5" x14ac:dyDescent="0.25">
      <c r="A192" s="25" t="s">
        <v>202</v>
      </c>
      <c r="B192" s="14">
        <v>0</v>
      </c>
      <c r="C192" s="6">
        <v>0</v>
      </c>
      <c r="D192" s="15">
        <v>0</v>
      </c>
      <c r="E192" s="8">
        <v>1143782</v>
      </c>
    </row>
    <row r="193" spans="1:5" x14ac:dyDescent="0.25">
      <c r="A193" s="22" t="s">
        <v>157</v>
      </c>
      <c r="B193" s="12">
        <f>SUM(B189:B192)</f>
        <v>0</v>
      </c>
      <c r="C193" s="5">
        <f>SUM(C189:C192)</f>
        <v>0</v>
      </c>
      <c r="D193" s="13">
        <f>SUM(D189:D192)</f>
        <v>0</v>
      </c>
      <c r="E193" s="7">
        <f>SUM(E189:E192)</f>
        <v>4925833</v>
      </c>
    </row>
    <row r="194" spans="1:5" x14ac:dyDescent="0.25">
      <c r="A194" s="24"/>
      <c r="B194" s="33"/>
      <c r="C194" s="34"/>
      <c r="D194" s="35"/>
      <c r="E194" s="36"/>
    </row>
    <row r="195" spans="1:5" x14ac:dyDescent="0.25">
      <c r="A195" s="22" t="s">
        <v>184</v>
      </c>
      <c r="B195" s="33"/>
      <c r="C195" s="34"/>
      <c r="D195" s="35"/>
      <c r="E195" s="36"/>
    </row>
    <row r="196" spans="1:5" x14ac:dyDescent="0.25">
      <c r="A196" s="25" t="s">
        <v>199</v>
      </c>
      <c r="B196" s="14">
        <v>0</v>
      </c>
      <c r="C196" s="6">
        <v>0</v>
      </c>
      <c r="D196" s="15">
        <v>0</v>
      </c>
      <c r="E196" s="8">
        <v>108628</v>
      </c>
    </row>
    <row r="197" spans="1:5" x14ac:dyDescent="0.25">
      <c r="A197" s="25" t="s">
        <v>200</v>
      </c>
      <c r="B197" s="14">
        <v>0</v>
      </c>
      <c r="C197" s="6">
        <v>0</v>
      </c>
      <c r="D197" s="15">
        <v>0</v>
      </c>
      <c r="E197" s="8">
        <v>172308</v>
      </c>
    </row>
    <row r="198" spans="1:5" x14ac:dyDescent="0.25">
      <c r="A198" s="25" t="s">
        <v>201</v>
      </c>
      <c r="B198" s="14">
        <v>0</v>
      </c>
      <c r="C198" s="6">
        <v>0</v>
      </c>
      <c r="D198" s="15">
        <v>0</v>
      </c>
      <c r="E198" s="8">
        <v>159817</v>
      </c>
    </row>
    <row r="199" spans="1:5" x14ac:dyDescent="0.25">
      <c r="A199" s="25" t="s">
        <v>202</v>
      </c>
      <c r="B199" s="14">
        <v>0</v>
      </c>
      <c r="C199" s="6">
        <v>0</v>
      </c>
      <c r="D199" s="15">
        <v>0</v>
      </c>
      <c r="E199" s="8">
        <v>272065</v>
      </c>
    </row>
    <row r="200" spans="1:5" x14ac:dyDescent="0.25">
      <c r="A200" s="22" t="s">
        <v>157</v>
      </c>
      <c r="B200" s="12">
        <f>SUM(B196:B199)</f>
        <v>0</v>
      </c>
      <c r="C200" s="5">
        <f>SUM(C196:C199)</f>
        <v>0</v>
      </c>
      <c r="D200" s="13">
        <f>SUM(D196:D199)</f>
        <v>0</v>
      </c>
      <c r="E200" s="7">
        <f>SUM(E196:E199)</f>
        <v>712818</v>
      </c>
    </row>
    <row r="201" spans="1:5" x14ac:dyDescent="0.25">
      <c r="A201" s="24"/>
      <c r="B201" s="33"/>
      <c r="C201" s="34"/>
      <c r="D201" s="35"/>
      <c r="E201" s="36"/>
    </row>
    <row r="202" spans="1:5" x14ac:dyDescent="0.25">
      <c r="A202" s="22" t="s">
        <v>185</v>
      </c>
      <c r="B202" s="33"/>
      <c r="C202" s="34"/>
      <c r="D202" s="35"/>
      <c r="E202" s="36"/>
    </row>
    <row r="203" spans="1:5" x14ac:dyDescent="0.25">
      <c r="A203" s="25" t="s">
        <v>199</v>
      </c>
      <c r="B203" s="14">
        <v>0</v>
      </c>
      <c r="C203" s="6">
        <v>0</v>
      </c>
      <c r="D203" s="15">
        <v>0</v>
      </c>
      <c r="E203" s="8">
        <v>0</v>
      </c>
    </row>
    <row r="204" spans="1:5" x14ac:dyDescent="0.25">
      <c r="A204" s="25" t="s">
        <v>200</v>
      </c>
      <c r="B204" s="14">
        <v>0</v>
      </c>
      <c r="C204" s="6">
        <v>0</v>
      </c>
      <c r="D204" s="15">
        <v>0</v>
      </c>
      <c r="E204" s="8">
        <v>0</v>
      </c>
    </row>
    <row r="205" spans="1:5" x14ac:dyDescent="0.25">
      <c r="A205" s="25" t="s">
        <v>201</v>
      </c>
      <c r="B205" s="14">
        <v>0</v>
      </c>
      <c r="C205" s="6">
        <v>0</v>
      </c>
      <c r="D205" s="15">
        <v>0</v>
      </c>
      <c r="E205" s="8">
        <v>0</v>
      </c>
    </row>
    <row r="206" spans="1:5" x14ac:dyDescent="0.25">
      <c r="A206" s="25" t="s">
        <v>202</v>
      </c>
      <c r="B206" s="14">
        <v>0</v>
      </c>
      <c r="C206" s="6">
        <v>0</v>
      </c>
      <c r="D206" s="15">
        <v>0</v>
      </c>
      <c r="E206" s="8">
        <v>0</v>
      </c>
    </row>
    <row r="207" spans="1:5" x14ac:dyDescent="0.25">
      <c r="A207" s="22" t="s">
        <v>157</v>
      </c>
      <c r="B207" s="12">
        <f>SUM(B203:B206)</f>
        <v>0</v>
      </c>
      <c r="C207" s="5">
        <f>SUM(C203:C206)</f>
        <v>0</v>
      </c>
      <c r="D207" s="13">
        <f>SUM(D203:D206)</f>
        <v>0</v>
      </c>
      <c r="E207" s="7">
        <f>SUM(E203:E206)</f>
        <v>0</v>
      </c>
    </row>
    <row r="208" spans="1:5" x14ac:dyDescent="0.25">
      <c r="A208" s="24"/>
      <c r="B208" s="33"/>
      <c r="C208" s="34"/>
      <c r="D208" s="35"/>
      <c r="E208" s="36"/>
    </row>
    <row r="209" spans="1:5" x14ac:dyDescent="0.25">
      <c r="A209" s="22" t="s">
        <v>186</v>
      </c>
      <c r="B209" s="33"/>
      <c r="C209" s="34"/>
      <c r="D209" s="35"/>
      <c r="E209" s="36"/>
    </row>
    <row r="210" spans="1:5" x14ac:dyDescent="0.25">
      <c r="A210" s="25" t="s">
        <v>199</v>
      </c>
      <c r="B210" s="14">
        <v>170046</v>
      </c>
      <c r="C210" s="6">
        <v>0</v>
      </c>
      <c r="D210" s="15">
        <v>170046</v>
      </c>
      <c r="E210" s="8">
        <v>0</v>
      </c>
    </row>
    <row r="211" spans="1:5" x14ac:dyDescent="0.25">
      <c r="A211" s="25" t="s">
        <v>200</v>
      </c>
      <c r="B211" s="14">
        <v>266046</v>
      </c>
      <c r="C211" s="6">
        <v>0</v>
      </c>
      <c r="D211" s="15">
        <v>266046</v>
      </c>
      <c r="E211" s="8">
        <v>0</v>
      </c>
    </row>
    <row r="212" spans="1:5" x14ac:dyDescent="0.25">
      <c r="A212" s="25" t="s">
        <v>201</v>
      </c>
      <c r="B212" s="14">
        <v>266045.77</v>
      </c>
      <c r="C212" s="6">
        <v>0</v>
      </c>
      <c r="D212" s="15">
        <v>266045.77</v>
      </c>
      <c r="E212" s="8">
        <v>0</v>
      </c>
    </row>
    <row r="213" spans="1:5" x14ac:dyDescent="0.25">
      <c r="A213" s="25" t="s">
        <v>202</v>
      </c>
      <c r="B213" s="14">
        <v>261658.77</v>
      </c>
      <c r="C213" s="6">
        <v>0</v>
      </c>
      <c r="D213" s="15">
        <v>261658.77</v>
      </c>
      <c r="E213" s="8">
        <v>0</v>
      </c>
    </row>
    <row r="214" spans="1:5" x14ac:dyDescent="0.25">
      <c r="A214" s="22" t="s">
        <v>157</v>
      </c>
      <c r="B214" s="12">
        <f>SUM(B210:B213)</f>
        <v>963796.54</v>
      </c>
      <c r="C214" s="5">
        <f>SUM(C210:C213)</f>
        <v>0</v>
      </c>
      <c r="D214" s="13">
        <f>SUM(D210:D213)</f>
        <v>963796.54</v>
      </c>
      <c r="E214" s="7">
        <f>SUM(E210:E213)</f>
        <v>0</v>
      </c>
    </row>
    <row r="215" spans="1:5" x14ac:dyDescent="0.25">
      <c r="A215" s="24"/>
      <c r="B215" s="33"/>
      <c r="C215" s="34"/>
      <c r="D215" s="35"/>
      <c r="E215" s="36"/>
    </row>
    <row r="216" spans="1:5" x14ac:dyDescent="0.25">
      <c r="A216" s="22" t="s">
        <v>187</v>
      </c>
      <c r="B216" s="33"/>
      <c r="C216" s="34"/>
      <c r="D216" s="35"/>
      <c r="E216" s="36"/>
    </row>
    <row r="217" spans="1:5" x14ac:dyDescent="0.25">
      <c r="A217" s="25" t="s">
        <v>199</v>
      </c>
      <c r="B217" s="14">
        <v>0</v>
      </c>
      <c r="C217" s="6">
        <v>0</v>
      </c>
      <c r="D217" s="15">
        <v>0</v>
      </c>
      <c r="E217" s="8">
        <v>38091177.039999999</v>
      </c>
    </row>
    <row r="218" spans="1:5" x14ac:dyDescent="0.25">
      <c r="A218" s="25" t="s">
        <v>200</v>
      </c>
      <c r="B218" s="14">
        <v>0</v>
      </c>
      <c r="C218" s="6">
        <v>0</v>
      </c>
      <c r="D218" s="15">
        <v>0</v>
      </c>
      <c r="E218" s="8">
        <v>36908812.009999998</v>
      </c>
    </row>
    <row r="219" spans="1:5" x14ac:dyDescent="0.25">
      <c r="A219" s="25" t="s">
        <v>201</v>
      </c>
      <c r="B219" s="14">
        <v>0</v>
      </c>
      <c r="C219" s="6">
        <v>0</v>
      </c>
      <c r="D219" s="15">
        <v>0</v>
      </c>
      <c r="E219" s="8">
        <v>30079432.859999999</v>
      </c>
    </row>
    <row r="220" spans="1:5" x14ac:dyDescent="0.25">
      <c r="A220" s="25" t="s">
        <v>202</v>
      </c>
      <c r="B220" s="14">
        <v>0</v>
      </c>
      <c r="C220" s="6">
        <v>0</v>
      </c>
      <c r="D220" s="15">
        <v>0</v>
      </c>
      <c r="E220" s="8">
        <v>24289747.829999998</v>
      </c>
    </row>
    <row r="221" spans="1:5" x14ac:dyDescent="0.25">
      <c r="A221" s="22" t="s">
        <v>157</v>
      </c>
      <c r="B221" s="12">
        <f>SUM(B217:B220)</f>
        <v>0</v>
      </c>
      <c r="C221" s="5">
        <f>SUM(C217:C220)</f>
        <v>0</v>
      </c>
      <c r="D221" s="13">
        <f>SUM(D217:D220)</f>
        <v>0</v>
      </c>
      <c r="E221" s="7">
        <f>SUM(E217:E220)</f>
        <v>129369169.73999999</v>
      </c>
    </row>
    <row r="222" spans="1:5" x14ac:dyDescent="0.25">
      <c r="A222" s="24"/>
      <c r="B222" s="33"/>
      <c r="C222" s="34"/>
      <c r="D222" s="35"/>
      <c r="E222" s="36"/>
    </row>
    <row r="223" spans="1:5" x14ac:dyDescent="0.25">
      <c r="A223" s="22" t="s">
        <v>188</v>
      </c>
      <c r="B223" s="33"/>
      <c r="C223" s="34"/>
      <c r="D223" s="35"/>
      <c r="E223" s="36"/>
    </row>
    <row r="224" spans="1:5" x14ac:dyDescent="0.25">
      <c r="A224" s="25" t="s">
        <v>199</v>
      </c>
      <c r="B224" s="14">
        <v>38261915.899999999</v>
      </c>
      <c r="C224" s="6">
        <v>0</v>
      </c>
      <c r="D224" s="15">
        <v>38261915.899999999</v>
      </c>
      <c r="E224" s="8">
        <v>131907.07999999999</v>
      </c>
    </row>
    <row r="225" spans="1:5" x14ac:dyDescent="0.25">
      <c r="A225" s="25" t="s">
        <v>200</v>
      </c>
      <c r="B225" s="14">
        <v>38261915.899999999</v>
      </c>
      <c r="C225" s="6">
        <v>0</v>
      </c>
      <c r="D225" s="15">
        <v>38261915.899999999</v>
      </c>
      <c r="E225" s="8">
        <v>122334.32</v>
      </c>
    </row>
    <row r="226" spans="1:5" x14ac:dyDescent="0.25">
      <c r="A226" s="25" t="s">
        <v>201</v>
      </c>
      <c r="B226" s="14">
        <v>38261915.899999999</v>
      </c>
      <c r="C226" s="6">
        <v>0</v>
      </c>
      <c r="D226" s="15">
        <v>38261915.899999999</v>
      </c>
      <c r="E226" s="8">
        <v>126596.78</v>
      </c>
    </row>
    <row r="227" spans="1:5" x14ac:dyDescent="0.25">
      <c r="A227" s="25" t="s">
        <v>202</v>
      </c>
      <c r="B227" s="14">
        <v>38261915.899999999</v>
      </c>
      <c r="C227" s="6">
        <v>0</v>
      </c>
      <c r="D227" s="15">
        <v>38261915.899999999</v>
      </c>
      <c r="E227" s="8">
        <v>92971.37</v>
      </c>
    </row>
    <row r="228" spans="1:5" x14ac:dyDescent="0.25">
      <c r="A228" s="22" t="s">
        <v>157</v>
      </c>
      <c r="B228" s="12">
        <f>SUM(B224:B227)</f>
        <v>153047663.59999999</v>
      </c>
      <c r="C228" s="5">
        <f>SUM(C224:C227)</f>
        <v>0</v>
      </c>
      <c r="D228" s="13">
        <f>SUM(D224:D227)</f>
        <v>153047663.59999999</v>
      </c>
      <c r="E228" s="7">
        <f>SUM(E224:E227)</f>
        <v>473809.55</v>
      </c>
    </row>
    <row r="229" spans="1:5" x14ac:dyDescent="0.25">
      <c r="A229" s="24"/>
      <c r="B229" s="33"/>
      <c r="C229" s="34"/>
      <c r="D229" s="35"/>
      <c r="E229" s="36"/>
    </row>
    <row r="230" spans="1:5" x14ac:dyDescent="0.25">
      <c r="A230" s="22" t="s">
        <v>189</v>
      </c>
      <c r="B230" s="33"/>
      <c r="C230" s="34"/>
      <c r="D230" s="35"/>
      <c r="E230" s="36"/>
    </row>
    <row r="231" spans="1:5" x14ac:dyDescent="0.25">
      <c r="A231" s="25" t="s">
        <v>199</v>
      </c>
      <c r="B231" s="14">
        <v>0</v>
      </c>
      <c r="C231" s="6">
        <v>0</v>
      </c>
      <c r="D231" s="15">
        <v>0</v>
      </c>
      <c r="E231" s="8">
        <v>0</v>
      </c>
    </row>
    <row r="232" spans="1:5" x14ac:dyDescent="0.25">
      <c r="A232" s="25" t="s">
        <v>200</v>
      </c>
      <c r="B232" s="14">
        <v>0</v>
      </c>
      <c r="C232" s="6">
        <v>0</v>
      </c>
      <c r="D232" s="15">
        <v>0</v>
      </c>
      <c r="E232" s="8">
        <v>0</v>
      </c>
    </row>
    <row r="233" spans="1:5" x14ac:dyDescent="0.25">
      <c r="A233" s="25" t="s">
        <v>201</v>
      </c>
      <c r="B233" s="14">
        <v>0</v>
      </c>
      <c r="C233" s="6">
        <v>0</v>
      </c>
      <c r="D233" s="15">
        <v>0</v>
      </c>
      <c r="E233" s="8">
        <v>0</v>
      </c>
    </row>
    <row r="234" spans="1:5" x14ac:dyDescent="0.25">
      <c r="A234" s="25" t="s">
        <v>202</v>
      </c>
      <c r="B234" s="14">
        <v>0</v>
      </c>
      <c r="C234" s="6">
        <v>0</v>
      </c>
      <c r="D234" s="15">
        <v>0</v>
      </c>
      <c r="E234" s="8">
        <v>0</v>
      </c>
    </row>
    <row r="235" spans="1:5" x14ac:dyDescent="0.25">
      <c r="A235" s="22" t="s">
        <v>157</v>
      </c>
      <c r="B235" s="12">
        <f>SUM(B231:B234)</f>
        <v>0</v>
      </c>
      <c r="C235" s="5">
        <f>SUM(C231:C234)</f>
        <v>0</v>
      </c>
      <c r="D235" s="13">
        <f>SUM(D231:D234)</f>
        <v>0</v>
      </c>
      <c r="E235" s="7">
        <f>SUM(E231:E234)</f>
        <v>0</v>
      </c>
    </row>
    <row r="236" spans="1:5" x14ac:dyDescent="0.25">
      <c r="A236" s="24"/>
      <c r="B236" s="33"/>
      <c r="C236" s="34"/>
      <c r="D236" s="35"/>
      <c r="E236" s="36"/>
    </row>
    <row r="237" spans="1:5" x14ac:dyDescent="0.25">
      <c r="A237" s="22" t="s">
        <v>190</v>
      </c>
      <c r="B237" s="33"/>
      <c r="C237" s="34"/>
      <c r="D237" s="35"/>
      <c r="E237" s="36"/>
    </row>
    <row r="238" spans="1:5" x14ac:dyDescent="0.25">
      <c r="A238" s="25" t="s">
        <v>199</v>
      </c>
      <c r="B238" s="14">
        <v>0</v>
      </c>
      <c r="C238" s="6">
        <v>0</v>
      </c>
      <c r="D238" s="15">
        <v>0</v>
      </c>
      <c r="E238" s="8">
        <v>24142105</v>
      </c>
    </row>
    <row r="239" spans="1:5" x14ac:dyDescent="0.25">
      <c r="A239" s="25" t="s">
        <v>200</v>
      </c>
      <c r="B239" s="14">
        <v>0</v>
      </c>
      <c r="C239" s="6">
        <v>0</v>
      </c>
      <c r="D239" s="15">
        <v>0</v>
      </c>
      <c r="E239" s="8">
        <v>24142105</v>
      </c>
    </row>
    <row r="240" spans="1:5" x14ac:dyDescent="0.25">
      <c r="A240" s="25" t="s">
        <v>201</v>
      </c>
      <c r="B240" s="14">
        <v>0</v>
      </c>
      <c r="C240" s="6">
        <v>0</v>
      </c>
      <c r="D240" s="15">
        <v>0</v>
      </c>
      <c r="E240" s="8">
        <v>24142105</v>
      </c>
    </row>
    <row r="241" spans="1:5" x14ac:dyDescent="0.25">
      <c r="A241" s="25" t="s">
        <v>202</v>
      </c>
      <c r="B241" s="14">
        <v>0</v>
      </c>
      <c r="C241" s="6">
        <v>0</v>
      </c>
      <c r="D241" s="15">
        <v>0</v>
      </c>
      <c r="E241" s="8">
        <v>34634722</v>
      </c>
    </row>
    <row r="242" spans="1:5" x14ac:dyDescent="0.25">
      <c r="A242" s="22" t="s">
        <v>157</v>
      </c>
      <c r="B242" s="12">
        <f>SUM(B238:B241)</f>
        <v>0</v>
      </c>
      <c r="C242" s="5">
        <f>SUM(C238:C241)</f>
        <v>0</v>
      </c>
      <c r="D242" s="13">
        <f>SUM(D238:D241)</f>
        <v>0</v>
      </c>
      <c r="E242" s="7">
        <f>SUM(E238:E241)</f>
        <v>107061037</v>
      </c>
    </row>
    <row r="243" spans="1:5" x14ac:dyDescent="0.25">
      <c r="A243" s="24"/>
      <c r="B243" s="33"/>
      <c r="C243" s="34"/>
      <c r="D243" s="35"/>
      <c r="E243" s="36"/>
    </row>
    <row r="244" spans="1:5" x14ac:dyDescent="0.25">
      <c r="A244" s="22" t="s">
        <v>191</v>
      </c>
      <c r="B244" s="33"/>
      <c r="C244" s="34"/>
      <c r="D244" s="35"/>
      <c r="E244" s="36"/>
    </row>
    <row r="245" spans="1:5" x14ac:dyDescent="0.25">
      <c r="A245" s="25" t="s">
        <v>199</v>
      </c>
      <c r="B245" s="14">
        <v>0</v>
      </c>
      <c r="C245" s="6">
        <v>0</v>
      </c>
      <c r="D245" s="15">
        <v>0</v>
      </c>
      <c r="E245" s="8">
        <v>0</v>
      </c>
    </row>
    <row r="246" spans="1:5" x14ac:dyDescent="0.25">
      <c r="A246" s="25" t="s">
        <v>200</v>
      </c>
      <c r="B246" s="14">
        <v>0</v>
      </c>
      <c r="C246" s="6">
        <v>0</v>
      </c>
      <c r="D246" s="15">
        <v>0</v>
      </c>
      <c r="E246" s="8">
        <v>0</v>
      </c>
    </row>
    <row r="247" spans="1:5" x14ac:dyDescent="0.25">
      <c r="A247" s="25" t="s">
        <v>201</v>
      </c>
      <c r="B247" s="14">
        <v>0</v>
      </c>
      <c r="C247" s="6">
        <v>0</v>
      </c>
      <c r="D247" s="15">
        <v>0</v>
      </c>
      <c r="E247" s="8">
        <v>0</v>
      </c>
    </row>
    <row r="248" spans="1:5" x14ac:dyDescent="0.25">
      <c r="A248" s="25" t="s">
        <v>202</v>
      </c>
      <c r="B248" s="14">
        <v>0</v>
      </c>
      <c r="C248" s="6">
        <v>0</v>
      </c>
      <c r="D248" s="15">
        <v>0</v>
      </c>
      <c r="E248" s="8">
        <v>0</v>
      </c>
    </row>
    <row r="249" spans="1:5" x14ac:dyDescent="0.25">
      <c r="A249" s="22" t="s">
        <v>157</v>
      </c>
      <c r="B249" s="12">
        <f>SUM(B245:B248)</f>
        <v>0</v>
      </c>
      <c r="C249" s="5">
        <f>SUM(C245:C248)</f>
        <v>0</v>
      </c>
      <c r="D249" s="13">
        <f>SUM(D245:D248)</f>
        <v>0</v>
      </c>
      <c r="E249" s="7">
        <f>SUM(E245:E248)</f>
        <v>0</v>
      </c>
    </row>
    <row r="250" spans="1:5" x14ac:dyDescent="0.25">
      <c r="A250" s="24"/>
      <c r="B250" s="33"/>
      <c r="C250" s="34"/>
      <c r="D250" s="35"/>
      <c r="E250" s="36"/>
    </row>
    <row r="251" spans="1:5" x14ac:dyDescent="0.25">
      <c r="A251" s="22" t="s">
        <v>192</v>
      </c>
      <c r="B251" s="33"/>
      <c r="C251" s="34"/>
      <c r="D251" s="35"/>
      <c r="E251" s="36"/>
    </row>
    <row r="252" spans="1:5" x14ac:dyDescent="0.25">
      <c r="A252" s="25" t="s">
        <v>199</v>
      </c>
      <c r="B252" s="14">
        <v>5610416</v>
      </c>
      <c r="C252" s="6">
        <v>917306</v>
      </c>
      <c r="D252" s="15">
        <v>4693110</v>
      </c>
      <c r="E252" s="8">
        <v>0</v>
      </c>
    </row>
    <row r="253" spans="1:5" x14ac:dyDescent="0.25">
      <c r="A253" s="25" t="s">
        <v>200</v>
      </c>
      <c r="B253" s="14">
        <v>5460768</v>
      </c>
      <c r="C253" s="6">
        <v>1024386</v>
      </c>
      <c r="D253" s="15">
        <v>4436382</v>
      </c>
      <c r="E253" s="8">
        <v>0</v>
      </c>
    </row>
    <row r="254" spans="1:5" x14ac:dyDescent="0.25">
      <c r="A254" s="25" t="s">
        <v>201</v>
      </c>
      <c r="B254" s="14">
        <v>5412009</v>
      </c>
      <c r="C254" s="6">
        <v>1133365</v>
      </c>
      <c r="D254" s="15">
        <v>4278644</v>
      </c>
      <c r="E254" s="8">
        <v>0</v>
      </c>
    </row>
    <row r="255" spans="1:5" x14ac:dyDescent="0.25">
      <c r="A255" s="25" t="s">
        <v>202</v>
      </c>
      <c r="B255" s="14">
        <v>5277461</v>
      </c>
      <c r="C255" s="6">
        <v>1243159</v>
      </c>
      <c r="D255" s="15">
        <v>4034302</v>
      </c>
      <c r="E255" s="8">
        <v>0</v>
      </c>
    </row>
    <row r="256" spans="1:5" x14ac:dyDescent="0.25">
      <c r="A256" s="22" t="s">
        <v>157</v>
      </c>
      <c r="B256" s="12">
        <f>SUM(B252:B255)</f>
        <v>21760654</v>
      </c>
      <c r="C256" s="5">
        <f>SUM(C252:C255)</f>
        <v>4318216</v>
      </c>
      <c r="D256" s="13">
        <f>SUM(D252:D255)</f>
        <v>17442438</v>
      </c>
      <c r="E256" s="7">
        <f>SUM(E252:E255)</f>
        <v>0</v>
      </c>
    </row>
    <row r="257" spans="1:5" x14ac:dyDescent="0.25">
      <c r="A257" s="24"/>
      <c r="B257" s="33"/>
      <c r="C257" s="34"/>
      <c r="D257" s="35"/>
      <c r="E257" s="36"/>
    </row>
    <row r="258" spans="1:5" x14ac:dyDescent="0.25">
      <c r="A258" s="22" t="s">
        <v>193</v>
      </c>
      <c r="B258" s="33"/>
      <c r="C258" s="34"/>
      <c r="D258" s="35"/>
      <c r="E258" s="36"/>
    </row>
    <row r="259" spans="1:5" x14ac:dyDescent="0.25">
      <c r="A259" s="25" t="s">
        <v>199</v>
      </c>
      <c r="B259" s="14">
        <v>0</v>
      </c>
      <c r="C259" s="6">
        <v>0</v>
      </c>
      <c r="D259" s="15">
        <v>0</v>
      </c>
      <c r="E259" s="8">
        <v>7512268</v>
      </c>
    </row>
    <row r="260" spans="1:5" x14ac:dyDescent="0.25">
      <c r="A260" s="25" t="s">
        <v>200</v>
      </c>
      <c r="B260" s="14">
        <v>0</v>
      </c>
      <c r="C260" s="6">
        <v>0</v>
      </c>
      <c r="D260" s="15">
        <v>0</v>
      </c>
      <c r="E260" s="8">
        <v>7512268</v>
      </c>
    </row>
    <row r="261" spans="1:5" x14ac:dyDescent="0.25">
      <c r="A261" s="25" t="s">
        <v>201</v>
      </c>
      <c r="B261" s="14">
        <v>0</v>
      </c>
      <c r="C261" s="6">
        <v>0</v>
      </c>
      <c r="D261" s="15">
        <v>0</v>
      </c>
      <c r="E261" s="8">
        <v>7019104</v>
      </c>
    </row>
    <row r="262" spans="1:5" x14ac:dyDescent="0.25">
      <c r="A262" s="25" t="s">
        <v>202</v>
      </c>
      <c r="B262" s="14">
        <v>0</v>
      </c>
      <c r="C262" s="6">
        <v>0</v>
      </c>
      <c r="D262" s="15">
        <v>0</v>
      </c>
      <c r="E262" s="8">
        <v>7019104</v>
      </c>
    </row>
    <row r="263" spans="1:5" x14ac:dyDescent="0.25">
      <c r="A263" s="22" t="s">
        <v>157</v>
      </c>
      <c r="B263" s="12">
        <f>SUM(B259:B262)</f>
        <v>0</v>
      </c>
      <c r="C263" s="5">
        <f>SUM(C259:C262)</f>
        <v>0</v>
      </c>
      <c r="D263" s="13">
        <f>SUM(D259:D262)</f>
        <v>0</v>
      </c>
      <c r="E263" s="7">
        <f>SUM(E259:E262)</f>
        <v>29062744</v>
      </c>
    </row>
    <row r="264" spans="1:5" x14ac:dyDescent="0.25">
      <c r="A264" s="24"/>
      <c r="B264" s="33"/>
      <c r="C264" s="34"/>
      <c r="D264" s="35"/>
      <c r="E264" s="36"/>
    </row>
    <row r="265" spans="1:5" x14ac:dyDescent="0.25">
      <c r="A265" s="22" t="s">
        <v>194</v>
      </c>
      <c r="B265" s="33"/>
      <c r="C265" s="34"/>
      <c r="D265" s="35"/>
      <c r="E265" s="36"/>
    </row>
    <row r="266" spans="1:5" x14ac:dyDescent="0.25">
      <c r="A266" s="25" t="s">
        <v>199</v>
      </c>
      <c r="B266" s="14">
        <v>32051345</v>
      </c>
      <c r="C266" s="6">
        <v>0</v>
      </c>
      <c r="D266" s="15">
        <v>32051345</v>
      </c>
      <c r="E266" s="8">
        <v>0</v>
      </c>
    </row>
    <row r="267" spans="1:5" x14ac:dyDescent="0.25">
      <c r="A267" s="25" t="s">
        <v>200</v>
      </c>
      <c r="B267" s="14">
        <v>32023000</v>
      </c>
      <c r="C267" s="6">
        <v>0</v>
      </c>
      <c r="D267" s="15">
        <v>32023000</v>
      </c>
      <c r="E267" s="8">
        <v>0</v>
      </c>
    </row>
    <row r="268" spans="1:5" x14ac:dyDescent="0.25">
      <c r="A268" s="25" t="s">
        <v>201</v>
      </c>
      <c r="B268" s="14">
        <v>46523938</v>
      </c>
      <c r="C268" s="6">
        <v>0</v>
      </c>
      <c r="D268" s="15">
        <v>46523938</v>
      </c>
      <c r="E268" s="8">
        <v>0</v>
      </c>
    </row>
    <row r="269" spans="1:5" x14ac:dyDescent="0.25">
      <c r="A269" s="25" t="s">
        <v>202</v>
      </c>
      <c r="B269" s="14">
        <v>46428351</v>
      </c>
      <c r="C269" s="6">
        <v>0</v>
      </c>
      <c r="D269" s="15">
        <v>46428351</v>
      </c>
      <c r="E269" s="8">
        <v>0</v>
      </c>
    </row>
    <row r="270" spans="1:5" x14ac:dyDescent="0.25">
      <c r="A270" s="22" t="s">
        <v>157</v>
      </c>
      <c r="B270" s="12">
        <f>SUM(B266:B269)</f>
        <v>157026634</v>
      </c>
      <c r="C270" s="5">
        <f>SUM(C266:C269)</f>
        <v>0</v>
      </c>
      <c r="D270" s="13">
        <f>SUM(D266:D269)</f>
        <v>157026634</v>
      </c>
      <c r="E270" s="7">
        <f>SUM(E266:E269)</f>
        <v>0</v>
      </c>
    </row>
    <row r="271" spans="1:5" x14ac:dyDescent="0.25">
      <c r="A271" s="24"/>
      <c r="B271" s="33"/>
      <c r="C271" s="34"/>
      <c r="D271" s="35"/>
      <c r="E271" s="36"/>
    </row>
    <row r="272" spans="1:5" x14ac:dyDescent="0.25">
      <c r="A272" s="22" t="s">
        <v>195</v>
      </c>
      <c r="B272" s="33"/>
      <c r="C272" s="34"/>
      <c r="D272" s="35"/>
      <c r="E272" s="36"/>
    </row>
    <row r="273" spans="1:5" x14ac:dyDescent="0.25">
      <c r="A273" s="25" t="s">
        <v>199</v>
      </c>
      <c r="B273" s="14">
        <v>4444342</v>
      </c>
      <c r="C273" s="6">
        <v>0</v>
      </c>
      <c r="D273" s="15">
        <v>4444342</v>
      </c>
      <c r="E273" s="8">
        <v>0</v>
      </c>
    </row>
    <row r="274" spans="1:5" x14ac:dyDescent="0.25">
      <c r="A274" s="25" t="s">
        <v>200</v>
      </c>
      <c r="B274" s="14">
        <v>4444342</v>
      </c>
      <c r="C274" s="6">
        <v>0</v>
      </c>
      <c r="D274" s="15">
        <v>4444342</v>
      </c>
      <c r="E274" s="8">
        <v>0</v>
      </c>
    </row>
    <row r="275" spans="1:5" x14ac:dyDescent="0.25">
      <c r="A275" s="25" t="s">
        <v>201</v>
      </c>
      <c r="B275" s="14">
        <v>4035590</v>
      </c>
      <c r="C275" s="6">
        <v>0</v>
      </c>
      <c r="D275" s="15">
        <v>4035590</v>
      </c>
      <c r="E275" s="8">
        <v>0</v>
      </c>
    </row>
    <row r="276" spans="1:5" x14ac:dyDescent="0.25">
      <c r="A276" s="25" t="s">
        <v>202</v>
      </c>
      <c r="B276" s="14">
        <v>4291008</v>
      </c>
      <c r="C276" s="6">
        <v>0</v>
      </c>
      <c r="D276" s="15">
        <v>4291008</v>
      </c>
      <c r="E276" s="8">
        <v>0</v>
      </c>
    </row>
    <row r="277" spans="1:5" x14ac:dyDescent="0.25">
      <c r="A277" s="22" t="s">
        <v>157</v>
      </c>
      <c r="B277" s="12">
        <f>SUM(B273:B276)</f>
        <v>17215282</v>
      </c>
      <c r="C277" s="5">
        <f>SUM(C273:C276)</f>
        <v>0</v>
      </c>
      <c r="D277" s="13">
        <f>SUM(D273:D276)</f>
        <v>17215282</v>
      </c>
      <c r="E277" s="7">
        <f>SUM(E273:E276)</f>
        <v>0</v>
      </c>
    </row>
    <row r="278" spans="1:5" x14ac:dyDescent="0.25">
      <c r="A278" s="24"/>
      <c r="B278" s="33"/>
      <c r="C278" s="34"/>
      <c r="D278" s="35"/>
      <c r="E278" s="36"/>
    </row>
    <row r="279" spans="1:5" x14ac:dyDescent="0.25">
      <c r="A279" s="22" t="s">
        <v>196</v>
      </c>
      <c r="B279" s="33"/>
      <c r="C279" s="34"/>
      <c r="D279" s="35"/>
      <c r="E279" s="36"/>
    </row>
    <row r="280" spans="1:5" x14ac:dyDescent="0.25">
      <c r="A280" s="25" t="s">
        <v>199</v>
      </c>
      <c r="B280" s="14">
        <v>0</v>
      </c>
      <c r="C280" s="6">
        <v>0</v>
      </c>
      <c r="D280" s="15">
        <v>0</v>
      </c>
      <c r="E280" s="8">
        <v>27570.13</v>
      </c>
    </row>
    <row r="281" spans="1:5" x14ac:dyDescent="0.25">
      <c r="A281" s="25" t="s">
        <v>200</v>
      </c>
      <c r="B281" s="14">
        <v>0</v>
      </c>
      <c r="C281" s="6">
        <v>0</v>
      </c>
      <c r="D281" s="15">
        <v>0</v>
      </c>
      <c r="E281" s="8">
        <v>27804.34</v>
      </c>
    </row>
    <row r="282" spans="1:5" x14ac:dyDescent="0.25">
      <c r="A282" s="25" t="s">
        <v>201</v>
      </c>
      <c r="B282" s="14">
        <v>0</v>
      </c>
      <c r="C282" s="6">
        <v>0</v>
      </c>
      <c r="D282" s="15">
        <v>0</v>
      </c>
      <c r="E282" s="8">
        <v>25923.62</v>
      </c>
    </row>
    <row r="283" spans="1:5" x14ac:dyDescent="0.25">
      <c r="A283" s="25" t="s">
        <v>202</v>
      </c>
      <c r="B283" s="14">
        <v>0</v>
      </c>
      <c r="C283" s="6">
        <v>0</v>
      </c>
      <c r="D283" s="15">
        <v>0</v>
      </c>
      <c r="E283" s="8">
        <v>24851.99</v>
      </c>
    </row>
    <row r="284" spans="1:5" x14ac:dyDescent="0.25">
      <c r="A284" s="22" t="s">
        <v>157</v>
      </c>
      <c r="B284" s="12">
        <f>SUM(B280:B283)</f>
        <v>0</v>
      </c>
      <c r="C284" s="5">
        <f>SUM(C280:C283)</f>
        <v>0</v>
      </c>
      <c r="D284" s="13">
        <f>SUM(D280:D283)</f>
        <v>0</v>
      </c>
      <c r="E284" s="7">
        <f>SUM(E280:E283)</f>
        <v>106150.08</v>
      </c>
    </row>
    <row r="285" spans="1:5" x14ac:dyDescent="0.25">
      <c r="A285" s="24"/>
      <c r="B285" s="33"/>
      <c r="C285" s="34"/>
      <c r="D285" s="35"/>
      <c r="E285" s="36"/>
    </row>
    <row r="286" spans="1:5" x14ac:dyDescent="0.25">
      <c r="A286" s="22" t="s">
        <v>197</v>
      </c>
      <c r="B286" s="33"/>
      <c r="C286" s="34"/>
      <c r="D286" s="35"/>
      <c r="E286" s="36"/>
    </row>
    <row r="287" spans="1:5" x14ac:dyDescent="0.25">
      <c r="A287" s="25" t="s">
        <v>199</v>
      </c>
      <c r="B287" s="14">
        <v>0</v>
      </c>
      <c r="C287" s="6">
        <v>0</v>
      </c>
      <c r="D287" s="15">
        <v>0</v>
      </c>
      <c r="E287" s="8">
        <v>0</v>
      </c>
    </row>
    <row r="288" spans="1:5" x14ac:dyDescent="0.25">
      <c r="A288" s="25" t="s">
        <v>200</v>
      </c>
      <c r="B288" s="14">
        <v>0</v>
      </c>
      <c r="C288" s="6">
        <v>0</v>
      </c>
      <c r="D288" s="15">
        <v>0</v>
      </c>
      <c r="E288" s="8">
        <v>0</v>
      </c>
    </row>
    <row r="289" spans="1:5" x14ac:dyDescent="0.25">
      <c r="A289" s="25" t="s">
        <v>201</v>
      </c>
      <c r="B289" s="14">
        <v>0</v>
      </c>
      <c r="C289" s="6">
        <v>0</v>
      </c>
      <c r="D289" s="15">
        <v>0</v>
      </c>
      <c r="E289" s="8">
        <v>0</v>
      </c>
    </row>
    <row r="290" spans="1:5" x14ac:dyDescent="0.25">
      <c r="A290" s="25" t="s">
        <v>202</v>
      </c>
      <c r="B290" s="14">
        <v>0</v>
      </c>
      <c r="C290" s="6">
        <v>0</v>
      </c>
      <c r="D290" s="15">
        <v>0</v>
      </c>
      <c r="E290" s="8">
        <v>0</v>
      </c>
    </row>
    <row r="291" spans="1:5" ht="15.75" thickBot="1" x14ac:dyDescent="0.3">
      <c r="A291" s="26" t="s">
        <v>157</v>
      </c>
      <c r="B291" s="16">
        <f>SUM(B287:B290)</f>
        <v>0</v>
      </c>
      <c r="C291" s="21">
        <f>SUM(C287:C290)</f>
        <v>0</v>
      </c>
      <c r="D291" s="17">
        <f>SUM(D287:D290)</f>
        <v>0</v>
      </c>
      <c r="E291" s="9">
        <f>SUM(E287:E290)</f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B13:D13"/>
    <mergeCell ref="A13:A14"/>
    <mergeCell ref="E13:E14"/>
  </mergeCells>
  <phoneticPr fontId="17" type="noConversion"/>
  <conditionalFormatting sqref="B1:E1048576">
    <cfRule type="cellIs" dxfId="3" priority="1" operator="equal">
      <formula>"Delinquent"</formula>
    </cfRule>
    <cfRule type="cellIs" dxfId="2" priority="2" operator="lessThan">
      <formula>0</formula>
    </cfRule>
  </conditionalFormatting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6:M291"/>
  <sheetViews>
    <sheetView showGridLines="0" workbookViewId="0"/>
  </sheetViews>
  <sheetFormatPr defaultRowHeight="15" x14ac:dyDescent="0.25"/>
  <cols>
    <col min="1" max="1" width="40.5703125" style="1" bestFit="1" customWidth="1"/>
    <col min="2" max="4" width="19.140625" style="45" customWidth="1"/>
    <col min="5" max="5" width="19.85546875" style="45" bestFit="1" customWidth="1"/>
    <col min="6" max="6" width="19.140625" style="45" customWidth="1"/>
    <col min="7" max="8" width="19.85546875" style="45" bestFit="1" customWidth="1"/>
    <col min="9" max="9" width="19.140625" style="45" customWidth="1"/>
    <col min="10" max="10" width="19.85546875" style="45" bestFit="1" customWidth="1"/>
    <col min="11" max="11" width="19.140625" style="45" customWidth="1"/>
    <col min="12" max="13" width="20.28515625" style="45" bestFit="1" customWidth="1"/>
    <col min="14" max="16384" width="9.140625" style="1"/>
  </cols>
  <sheetData>
    <row r="6" spans="1:13" ht="18" x14ac:dyDescent="0.25">
      <c r="A6" s="2" t="str">
        <f>Contents!A7</f>
        <v>Nevada Healthcare Quarterly Reports</v>
      </c>
    </row>
    <row r="7" spans="1:13" ht="18.75" x14ac:dyDescent="0.3">
      <c r="A7" s="42" t="str">
        <f>Contents!A8</f>
        <v>Acute Hospitals Financial Reports: First Quarter 2023 - Fourth Quarter 2023</v>
      </c>
      <c r="B7" s="48"/>
      <c r="C7" s="46"/>
      <c r="D7" s="46"/>
      <c r="E7" s="46"/>
      <c r="F7" s="46"/>
      <c r="G7" s="46"/>
    </row>
    <row r="8" spans="1:13" ht="18.75" x14ac:dyDescent="0.3">
      <c r="A8" s="43" t="s">
        <v>133</v>
      </c>
      <c r="B8" s="48"/>
      <c r="C8" s="46"/>
      <c r="D8" s="46"/>
      <c r="E8" s="46"/>
      <c r="F8" s="46"/>
      <c r="G8" s="46"/>
    </row>
    <row r="9" spans="1:13" ht="18.75" x14ac:dyDescent="0.3">
      <c r="A9" s="28" t="str">
        <f>Contents!A9</f>
        <v>Produced on August 8, 2024</v>
      </c>
      <c r="B9" s="48"/>
      <c r="C9" s="46"/>
      <c r="D9" s="46"/>
      <c r="E9" s="46"/>
      <c r="F9" s="46"/>
      <c r="G9" s="46"/>
    </row>
    <row r="10" spans="1:13" ht="18.75" x14ac:dyDescent="0.3">
      <c r="A10" s="28" t="str">
        <f>Contents!A10</f>
        <v>Includes data submitted through August 6, 2024</v>
      </c>
      <c r="B10" s="48"/>
      <c r="C10" s="46"/>
      <c r="D10" s="46"/>
      <c r="E10" s="46"/>
      <c r="F10" s="46"/>
      <c r="G10" s="46"/>
    </row>
    <row r="11" spans="1:13" x14ac:dyDescent="0.25">
      <c r="A11" s="3"/>
      <c r="B11" s="46"/>
      <c r="C11" s="46"/>
      <c r="D11" s="46"/>
      <c r="E11" s="46"/>
      <c r="F11" s="46"/>
      <c r="G11" s="46"/>
    </row>
    <row r="12" spans="1:13" ht="15.75" customHeight="1" thickBot="1" x14ac:dyDescent="0.3">
      <c r="A12" s="29" t="s">
        <v>149</v>
      </c>
      <c r="B12" s="46"/>
      <c r="C12" s="46"/>
      <c r="D12" s="46"/>
      <c r="E12" s="46"/>
      <c r="F12" s="46"/>
      <c r="G12" s="46"/>
    </row>
    <row r="13" spans="1:13" s="49" customFormat="1" x14ac:dyDescent="0.25">
      <c r="A13" s="55" t="s">
        <v>19</v>
      </c>
      <c r="B13" s="52" t="s">
        <v>92</v>
      </c>
      <c r="C13" s="53"/>
      <c r="D13" s="53"/>
      <c r="E13" s="53"/>
      <c r="F13" s="61"/>
      <c r="G13" s="62"/>
      <c r="H13" s="63" t="s">
        <v>134</v>
      </c>
      <c r="I13" s="64"/>
      <c r="J13" s="57"/>
      <c r="K13" s="63" t="s">
        <v>135</v>
      </c>
      <c r="L13" s="64"/>
      <c r="M13" s="57"/>
    </row>
    <row r="14" spans="1:13" s="49" customFormat="1" ht="63.75" customHeight="1" thickBot="1" x14ac:dyDescent="0.3">
      <c r="A14" s="65"/>
      <c r="B14" s="31" t="s">
        <v>136</v>
      </c>
      <c r="C14" s="30" t="s">
        <v>137</v>
      </c>
      <c r="D14" s="30" t="s">
        <v>138</v>
      </c>
      <c r="E14" s="30" t="s">
        <v>139</v>
      </c>
      <c r="F14" s="30" t="s">
        <v>140</v>
      </c>
      <c r="G14" s="32" t="s">
        <v>141</v>
      </c>
      <c r="H14" s="31" t="s">
        <v>142</v>
      </c>
      <c r="I14" s="30" t="s">
        <v>143</v>
      </c>
      <c r="J14" s="32" t="s">
        <v>144</v>
      </c>
      <c r="K14" s="31" t="s">
        <v>94</v>
      </c>
      <c r="L14" s="30" t="s">
        <v>95</v>
      </c>
      <c r="M14" s="32" t="s">
        <v>145</v>
      </c>
    </row>
    <row r="15" spans="1:13" x14ac:dyDescent="0.25">
      <c r="A15" s="22" t="s">
        <v>158</v>
      </c>
      <c r="B15" s="12">
        <f>SUM(B16:B18)</f>
        <v>1230723077.6599998</v>
      </c>
      <c r="C15" s="5">
        <f t="shared" ref="C15:M15" si="0">SUM(C16:C18)</f>
        <v>1240216815.8099999</v>
      </c>
      <c r="D15" s="5">
        <f t="shared" si="0"/>
        <v>239123635.72999999</v>
      </c>
      <c r="E15" s="5">
        <f t="shared" si="0"/>
        <v>-5544708002.6599998</v>
      </c>
      <c r="F15" s="5">
        <f t="shared" si="0"/>
        <v>242860281.69999999</v>
      </c>
      <c r="G15" s="13">
        <f t="shared" si="0"/>
        <v>-2591784191.7599998</v>
      </c>
      <c r="H15" s="12">
        <f t="shared" si="0"/>
        <v>5720477912.289999</v>
      </c>
      <c r="I15" s="5">
        <f t="shared" si="0"/>
        <v>4088803189.4500003</v>
      </c>
      <c r="J15" s="13">
        <f t="shared" si="0"/>
        <v>9809281101.7399998</v>
      </c>
      <c r="K15" s="12">
        <f t="shared" si="0"/>
        <v>7217496909.9799995</v>
      </c>
      <c r="L15" s="5">
        <f t="shared" si="0"/>
        <v>19299566671.280003</v>
      </c>
      <c r="M15" s="13">
        <f t="shared" si="0"/>
        <v>26517063581.260002</v>
      </c>
    </row>
    <row r="16" spans="1:13" x14ac:dyDescent="0.25">
      <c r="A16" s="23" t="s">
        <v>146</v>
      </c>
      <c r="B16" s="12">
        <f>B25+B32+B39+B46+B53+B60+B67+B74+B81+B88+B95+B102+B109+B116+B123+B130+B137+B144</f>
        <v>854966243.98000002</v>
      </c>
      <c r="C16" s="5">
        <f t="shared" ref="C16:M16" si="1">C25+C32+C39+C46+C53+C60+C67+C74+C81+C88+C95+C102+C109+C116+C123+C130+C137+C144</f>
        <v>974812908.35000002</v>
      </c>
      <c r="D16" s="5">
        <f t="shared" si="1"/>
        <v>95887087.060000002</v>
      </c>
      <c r="E16" s="5">
        <f t="shared" si="1"/>
        <v>-7250872134.5599995</v>
      </c>
      <c r="F16" s="5">
        <f t="shared" si="1"/>
        <v>111685394.59999999</v>
      </c>
      <c r="G16" s="13">
        <f t="shared" si="1"/>
        <v>-5213520500.5699997</v>
      </c>
      <c r="H16" s="12">
        <f t="shared" si="1"/>
        <v>3300272040.7599998</v>
      </c>
      <c r="I16" s="5">
        <f t="shared" si="1"/>
        <v>3506786324.5700002</v>
      </c>
      <c r="J16" s="13">
        <f t="shared" si="1"/>
        <v>6807058365.3299999</v>
      </c>
      <c r="K16" s="12">
        <f t="shared" si="1"/>
        <v>1593537864.7600002</v>
      </c>
      <c r="L16" s="5">
        <f t="shared" si="1"/>
        <v>14518245145.080002</v>
      </c>
      <c r="M16" s="13">
        <f t="shared" si="1"/>
        <v>16111783009.84</v>
      </c>
    </row>
    <row r="17" spans="1:13" x14ac:dyDescent="0.25">
      <c r="A17" s="23" t="s">
        <v>147</v>
      </c>
      <c r="B17" s="12">
        <f>B151+B158+B165+B172+B179+B186+B193</f>
        <v>281089978.38999999</v>
      </c>
      <c r="C17" s="5">
        <f t="shared" ref="C17:M17" si="2">C151+C158+C165+C172+C179+C186+C193</f>
        <v>185552728.09</v>
      </c>
      <c r="D17" s="5">
        <f t="shared" si="2"/>
        <v>133255670</v>
      </c>
      <c r="E17" s="5">
        <f t="shared" si="2"/>
        <v>1527434395.1599998</v>
      </c>
      <c r="F17" s="5">
        <f t="shared" si="2"/>
        <v>89039012.810000002</v>
      </c>
      <c r="G17" s="13">
        <f t="shared" si="2"/>
        <v>2216371784.4499998</v>
      </c>
      <c r="H17" s="12">
        <f t="shared" si="2"/>
        <v>3967784750.6999998</v>
      </c>
      <c r="I17" s="5">
        <f t="shared" si="2"/>
        <v>114389940.88000001</v>
      </c>
      <c r="J17" s="13">
        <f t="shared" si="2"/>
        <v>4082174691.5799999</v>
      </c>
      <c r="K17" s="12">
        <f t="shared" si="2"/>
        <v>6298546476.0299997</v>
      </c>
      <c r="L17" s="5">
        <f t="shared" si="2"/>
        <v>1203400178.8900001</v>
      </c>
      <c r="M17" s="13">
        <f t="shared" si="2"/>
        <v>7501946654.9200001</v>
      </c>
    </row>
    <row r="18" spans="1:13" x14ac:dyDescent="0.25">
      <c r="A18" s="23" t="s">
        <v>148</v>
      </c>
      <c r="B18" s="12">
        <f>B200+B207+B214+B221+B228+B235+B242+B249+B256+B263+B270+B277+B284+B291</f>
        <v>94666855.289999992</v>
      </c>
      <c r="C18" s="5">
        <f t="shared" ref="C18:M18" si="3">C200+C207+C214+C221+C228+C235+C242+C249+C256+C263+C270+C277+C284+C291</f>
        <v>79851179.370000005</v>
      </c>
      <c r="D18" s="5">
        <f t="shared" si="3"/>
        <v>9980878.6699999999</v>
      </c>
      <c r="E18" s="5">
        <f t="shared" si="3"/>
        <v>178729736.74000001</v>
      </c>
      <c r="F18" s="5">
        <f t="shared" si="3"/>
        <v>42135874.289999999</v>
      </c>
      <c r="G18" s="13">
        <f t="shared" si="3"/>
        <v>405364524.36000001</v>
      </c>
      <c r="H18" s="12">
        <f t="shared" si="3"/>
        <v>-1547578879.1700001</v>
      </c>
      <c r="I18" s="5">
        <f t="shared" si="3"/>
        <v>467626924</v>
      </c>
      <c r="J18" s="13">
        <f t="shared" si="3"/>
        <v>-1079951955.1700001</v>
      </c>
      <c r="K18" s="12">
        <f t="shared" si="3"/>
        <v>-674587430.81000018</v>
      </c>
      <c r="L18" s="5">
        <f t="shared" si="3"/>
        <v>3577921347.3099999</v>
      </c>
      <c r="M18" s="13">
        <f t="shared" si="3"/>
        <v>2903333916.5</v>
      </c>
    </row>
    <row r="19" spans="1:13" x14ac:dyDescent="0.25">
      <c r="A19" s="24"/>
      <c r="B19" s="33"/>
      <c r="C19" s="34"/>
      <c r="D19" s="34"/>
      <c r="E19" s="34"/>
      <c r="F19" s="34"/>
      <c r="G19" s="35"/>
      <c r="H19" s="33"/>
      <c r="I19" s="34"/>
      <c r="J19" s="35"/>
      <c r="K19" s="33"/>
      <c r="L19" s="34"/>
      <c r="M19" s="35"/>
    </row>
    <row r="20" spans="1:13" x14ac:dyDescent="0.25">
      <c r="A20" s="22" t="s">
        <v>160</v>
      </c>
      <c r="B20" s="33"/>
      <c r="C20" s="34"/>
      <c r="D20" s="34"/>
      <c r="E20" s="34"/>
      <c r="F20" s="34"/>
      <c r="G20" s="35"/>
      <c r="H20" s="33"/>
      <c r="I20" s="34"/>
      <c r="J20" s="35"/>
      <c r="K20" s="33"/>
      <c r="L20" s="34"/>
      <c r="M20" s="35"/>
    </row>
    <row r="21" spans="1:13" x14ac:dyDescent="0.25">
      <c r="A21" s="25" t="s">
        <v>199</v>
      </c>
      <c r="B21" s="14">
        <v>11913448.939999999</v>
      </c>
      <c r="C21" s="6">
        <v>9163714.6699999999</v>
      </c>
      <c r="D21" s="6">
        <v>0</v>
      </c>
      <c r="E21" s="6">
        <v>-117734575.36</v>
      </c>
      <c r="F21" s="6">
        <v>0</v>
      </c>
      <c r="G21" s="15">
        <v>-96657411.75</v>
      </c>
      <c r="H21" s="14">
        <v>0</v>
      </c>
      <c r="I21" s="6">
        <v>0</v>
      </c>
      <c r="J21" s="15">
        <v>0</v>
      </c>
      <c r="K21" s="14">
        <v>-96657411.75</v>
      </c>
      <c r="L21" s="6">
        <v>354254883.97000003</v>
      </c>
      <c r="M21" s="15">
        <v>257597472.22</v>
      </c>
    </row>
    <row r="22" spans="1:13" x14ac:dyDescent="0.25">
      <c r="A22" s="25" t="s">
        <v>200</v>
      </c>
      <c r="B22" s="14">
        <v>10029982.68</v>
      </c>
      <c r="C22" s="6">
        <v>11347798.390000001</v>
      </c>
      <c r="D22" s="6">
        <v>0</v>
      </c>
      <c r="E22" s="6">
        <v>-119408111.09</v>
      </c>
      <c r="F22" s="6">
        <v>0</v>
      </c>
      <c r="G22" s="15">
        <v>-98030330.019999996</v>
      </c>
      <c r="H22" s="14">
        <v>0</v>
      </c>
      <c r="I22" s="6">
        <v>0</v>
      </c>
      <c r="J22" s="15">
        <v>0</v>
      </c>
      <c r="K22" s="14">
        <v>-98030330.019999996</v>
      </c>
      <c r="L22" s="6">
        <v>351696529.58999997</v>
      </c>
      <c r="M22" s="15">
        <v>253666199.56999999</v>
      </c>
    </row>
    <row r="23" spans="1:13" x14ac:dyDescent="0.25">
      <c r="A23" s="25" t="s">
        <v>201</v>
      </c>
      <c r="B23" s="14">
        <v>9964668.1300000008</v>
      </c>
      <c r="C23" s="6">
        <v>9938916.3699999992</v>
      </c>
      <c r="D23" s="6">
        <v>0</v>
      </c>
      <c r="E23" s="6">
        <v>-114593155.97</v>
      </c>
      <c r="F23" s="6">
        <v>0</v>
      </c>
      <c r="G23" s="15">
        <v>-94689571.469999999</v>
      </c>
      <c r="H23" s="14">
        <v>0</v>
      </c>
      <c r="I23" s="6">
        <v>0</v>
      </c>
      <c r="J23" s="15">
        <v>0</v>
      </c>
      <c r="K23" s="14">
        <v>-94689571.469999999</v>
      </c>
      <c r="L23" s="6">
        <v>348059361.85000002</v>
      </c>
      <c r="M23" s="15">
        <v>253369790.38</v>
      </c>
    </row>
    <row r="24" spans="1:13" x14ac:dyDescent="0.25">
      <c r="A24" s="25" t="s">
        <v>202</v>
      </c>
      <c r="B24" s="14">
        <v>11287782.32</v>
      </c>
      <c r="C24" s="6">
        <v>11424195.76</v>
      </c>
      <c r="D24" s="6">
        <v>0</v>
      </c>
      <c r="E24" s="6">
        <v>-119967732.78</v>
      </c>
      <c r="F24" s="6">
        <v>0</v>
      </c>
      <c r="G24" s="15">
        <v>-97255754.700000003</v>
      </c>
      <c r="H24" s="14">
        <v>0</v>
      </c>
      <c r="I24" s="6">
        <v>0</v>
      </c>
      <c r="J24" s="15">
        <v>0</v>
      </c>
      <c r="K24" s="14">
        <v>-97255754.700000003</v>
      </c>
      <c r="L24" s="6">
        <v>346879639.5</v>
      </c>
      <c r="M24" s="15">
        <v>249623884.80000001</v>
      </c>
    </row>
    <row r="25" spans="1:13" x14ac:dyDescent="0.25">
      <c r="A25" s="22" t="s">
        <v>157</v>
      </c>
      <c r="B25" s="12">
        <f t="shared" ref="B25:G25" si="4">SUM(B21:B24)</f>
        <v>43195882.07</v>
      </c>
      <c r="C25" s="5">
        <f t="shared" si="4"/>
        <v>41874625.189999998</v>
      </c>
      <c r="D25" s="5">
        <f t="shared" si="4"/>
        <v>0</v>
      </c>
      <c r="E25" s="5">
        <f t="shared" si="4"/>
        <v>-471703575.19999993</v>
      </c>
      <c r="F25" s="5">
        <f t="shared" si="4"/>
        <v>0</v>
      </c>
      <c r="G25" s="13">
        <f t="shared" si="4"/>
        <v>-386633067.94</v>
      </c>
      <c r="H25" s="12">
        <f t="shared" ref="H25:M25" si="5">SUM(H21:H24)</f>
        <v>0</v>
      </c>
      <c r="I25" s="5">
        <f t="shared" si="5"/>
        <v>0</v>
      </c>
      <c r="J25" s="13">
        <f t="shared" si="5"/>
        <v>0</v>
      </c>
      <c r="K25" s="12">
        <f t="shared" si="5"/>
        <v>-386633067.94</v>
      </c>
      <c r="L25" s="5">
        <f t="shared" si="5"/>
        <v>1400890414.9099998</v>
      </c>
      <c r="M25" s="13">
        <f t="shared" si="5"/>
        <v>1014257346.97</v>
      </c>
    </row>
    <row r="26" spans="1:13" x14ac:dyDescent="0.25">
      <c r="A26" s="24"/>
      <c r="B26" s="33"/>
      <c r="C26" s="34"/>
      <c r="D26" s="34"/>
      <c r="E26" s="34"/>
      <c r="F26" s="34"/>
      <c r="G26" s="35"/>
      <c r="H26" s="33"/>
      <c r="I26" s="34"/>
      <c r="J26" s="35"/>
      <c r="K26" s="33"/>
      <c r="L26" s="34"/>
      <c r="M26" s="35"/>
    </row>
    <row r="27" spans="1:13" x14ac:dyDescent="0.25">
      <c r="A27" s="22" t="s">
        <v>203</v>
      </c>
      <c r="B27" s="33"/>
      <c r="C27" s="34"/>
      <c r="D27" s="34"/>
      <c r="E27" s="34"/>
      <c r="F27" s="34"/>
      <c r="G27" s="35"/>
      <c r="H27" s="33"/>
      <c r="I27" s="34"/>
      <c r="J27" s="35"/>
      <c r="K27" s="33"/>
      <c r="L27" s="34"/>
      <c r="M27" s="35"/>
    </row>
    <row r="28" spans="1:13" x14ac:dyDescent="0.25">
      <c r="A28" s="25" t="s">
        <v>199</v>
      </c>
      <c r="B28" s="14">
        <v>4703822.84</v>
      </c>
      <c r="C28" s="6">
        <v>2290344.7400000002</v>
      </c>
      <c r="D28" s="6">
        <v>0</v>
      </c>
      <c r="E28" s="6">
        <v>-181464115.38999999</v>
      </c>
      <c r="F28" s="6">
        <v>0</v>
      </c>
      <c r="G28" s="15">
        <v>-174469947.81</v>
      </c>
      <c r="H28" s="14">
        <v>0</v>
      </c>
      <c r="I28" s="6">
        <v>0</v>
      </c>
      <c r="J28" s="15">
        <v>0</v>
      </c>
      <c r="K28" s="14">
        <v>-174469947.81</v>
      </c>
      <c r="L28" s="6">
        <v>248086716.80000001</v>
      </c>
      <c r="M28" s="15">
        <v>73616768.989999995</v>
      </c>
    </row>
    <row r="29" spans="1:13" x14ac:dyDescent="0.25">
      <c r="A29" s="25" t="s">
        <v>200</v>
      </c>
      <c r="B29" s="14">
        <v>2368165.2799999998</v>
      </c>
      <c r="C29" s="6">
        <v>1671262.55</v>
      </c>
      <c r="D29" s="6">
        <v>0</v>
      </c>
      <c r="E29" s="6">
        <v>-185557351.65000001</v>
      </c>
      <c r="F29" s="6">
        <v>0</v>
      </c>
      <c r="G29" s="15">
        <v>-181517923.81999999</v>
      </c>
      <c r="H29" s="14">
        <v>0</v>
      </c>
      <c r="I29" s="6">
        <v>0</v>
      </c>
      <c r="J29" s="15">
        <v>0</v>
      </c>
      <c r="K29" s="14">
        <v>-181517923.81999999</v>
      </c>
      <c r="L29" s="6">
        <v>246783935.34</v>
      </c>
      <c r="M29" s="15">
        <v>65266011.520000003</v>
      </c>
    </row>
    <row r="30" spans="1:13" x14ac:dyDescent="0.25">
      <c r="A30" s="25" t="s">
        <v>201</v>
      </c>
      <c r="B30" s="14">
        <v>1935362.3</v>
      </c>
      <c r="C30" s="6">
        <v>1772126.7</v>
      </c>
      <c r="D30" s="6">
        <v>0</v>
      </c>
      <c r="E30" s="6">
        <v>-188603641.12</v>
      </c>
      <c r="F30" s="6">
        <v>0</v>
      </c>
      <c r="G30" s="15">
        <v>-184896152.12</v>
      </c>
      <c r="H30" s="14">
        <v>0</v>
      </c>
      <c r="I30" s="6">
        <v>0</v>
      </c>
      <c r="J30" s="15">
        <v>0</v>
      </c>
      <c r="K30" s="14">
        <v>-184896152.12</v>
      </c>
      <c r="L30" s="6">
        <v>245130140.87</v>
      </c>
      <c r="M30" s="15">
        <v>60233988.75</v>
      </c>
    </row>
    <row r="31" spans="1:13" x14ac:dyDescent="0.25">
      <c r="A31" s="25" t="s">
        <v>202</v>
      </c>
      <c r="B31" s="14">
        <v>1605444.85</v>
      </c>
      <c r="C31" s="6">
        <v>848240.82</v>
      </c>
      <c r="D31" s="6">
        <v>0</v>
      </c>
      <c r="E31" s="6">
        <v>-187953870.53</v>
      </c>
      <c r="F31" s="6">
        <v>0</v>
      </c>
      <c r="G31" s="15">
        <v>-185500184.86000001</v>
      </c>
      <c r="H31" s="14">
        <v>0</v>
      </c>
      <c r="I31" s="6">
        <v>0</v>
      </c>
      <c r="J31" s="15">
        <v>0</v>
      </c>
      <c r="K31" s="14">
        <v>-185500184.86000001</v>
      </c>
      <c r="L31" s="6">
        <v>243708111.46000001</v>
      </c>
      <c r="M31" s="15">
        <v>58207926.600000001</v>
      </c>
    </row>
    <row r="32" spans="1:13" x14ac:dyDescent="0.25">
      <c r="A32" s="22" t="s">
        <v>157</v>
      </c>
      <c r="B32" s="12">
        <f t="shared" ref="B32:G32" si="6">SUM(B28:B31)</f>
        <v>10612795.27</v>
      </c>
      <c r="C32" s="5">
        <f t="shared" si="6"/>
        <v>6581974.8100000005</v>
      </c>
      <c r="D32" s="5">
        <f t="shared" si="6"/>
        <v>0</v>
      </c>
      <c r="E32" s="5">
        <f t="shared" si="6"/>
        <v>-743578978.68999994</v>
      </c>
      <c r="F32" s="5">
        <f t="shared" si="6"/>
        <v>0</v>
      </c>
      <c r="G32" s="13">
        <f t="shared" si="6"/>
        <v>-726384208.61000001</v>
      </c>
      <c r="H32" s="12">
        <f t="shared" ref="H32:M32" si="7">SUM(H28:H31)</f>
        <v>0</v>
      </c>
      <c r="I32" s="5">
        <f t="shared" si="7"/>
        <v>0</v>
      </c>
      <c r="J32" s="13">
        <f t="shared" si="7"/>
        <v>0</v>
      </c>
      <c r="K32" s="12">
        <f t="shared" si="7"/>
        <v>-726384208.61000001</v>
      </c>
      <c r="L32" s="5">
        <f t="shared" si="7"/>
        <v>983708904.47000003</v>
      </c>
      <c r="M32" s="13">
        <f t="shared" si="7"/>
        <v>257324695.85999998</v>
      </c>
    </row>
    <row r="33" spans="1:13" x14ac:dyDescent="0.25">
      <c r="A33" s="24"/>
      <c r="B33" s="33"/>
      <c r="C33" s="34"/>
      <c r="D33" s="34"/>
      <c r="E33" s="34"/>
      <c r="F33" s="34"/>
      <c r="G33" s="35"/>
      <c r="H33" s="33"/>
      <c r="I33" s="34"/>
      <c r="J33" s="35"/>
      <c r="K33" s="33"/>
      <c r="L33" s="34"/>
      <c r="M33" s="35"/>
    </row>
    <row r="34" spans="1:13" x14ac:dyDescent="0.25">
      <c r="A34" s="22" t="s">
        <v>161</v>
      </c>
      <c r="B34" s="33"/>
      <c r="C34" s="34"/>
      <c r="D34" s="34"/>
      <c r="E34" s="34"/>
      <c r="F34" s="34"/>
      <c r="G34" s="35"/>
      <c r="H34" s="33"/>
      <c r="I34" s="34"/>
      <c r="J34" s="35"/>
      <c r="K34" s="33"/>
      <c r="L34" s="34"/>
      <c r="M34" s="35"/>
    </row>
    <row r="35" spans="1:13" x14ac:dyDescent="0.25">
      <c r="A35" s="25" t="s">
        <v>199</v>
      </c>
      <c r="B35" s="14">
        <v>67250</v>
      </c>
      <c r="C35" s="6">
        <v>463348</v>
      </c>
      <c r="D35" s="6">
        <v>0</v>
      </c>
      <c r="E35" s="6">
        <v>0</v>
      </c>
      <c r="F35" s="6">
        <v>2594244</v>
      </c>
      <c r="G35" s="15">
        <v>3124842</v>
      </c>
      <c r="H35" s="14">
        <v>0</v>
      </c>
      <c r="I35" s="6">
        <v>10234833</v>
      </c>
      <c r="J35" s="15">
        <v>10234833</v>
      </c>
      <c r="K35" s="14">
        <v>13359675</v>
      </c>
      <c r="L35" s="6">
        <v>20716199</v>
      </c>
      <c r="M35" s="15">
        <v>34075874</v>
      </c>
    </row>
    <row r="36" spans="1:13" x14ac:dyDescent="0.25">
      <c r="A36" s="25" t="s">
        <v>200</v>
      </c>
      <c r="B36" s="14">
        <v>79876</v>
      </c>
      <c r="C36" s="6">
        <v>550125</v>
      </c>
      <c r="D36" s="6">
        <v>0</v>
      </c>
      <c r="E36" s="6">
        <v>0</v>
      </c>
      <c r="F36" s="6">
        <v>2619212</v>
      </c>
      <c r="G36" s="15">
        <v>3249213</v>
      </c>
      <c r="H36" s="14">
        <v>0</v>
      </c>
      <c r="I36" s="6">
        <v>9989443</v>
      </c>
      <c r="J36" s="15">
        <v>9989443</v>
      </c>
      <c r="K36" s="14">
        <v>13238656</v>
      </c>
      <c r="L36" s="6">
        <v>22003533</v>
      </c>
      <c r="M36" s="15">
        <v>35242189</v>
      </c>
    </row>
    <row r="37" spans="1:13" x14ac:dyDescent="0.25">
      <c r="A37" s="25" t="s">
        <v>201</v>
      </c>
      <c r="B37" s="14">
        <v>543385</v>
      </c>
      <c r="C37" s="6">
        <v>607650</v>
      </c>
      <c r="D37" s="6">
        <v>0</v>
      </c>
      <c r="E37" s="6">
        <v>0</v>
      </c>
      <c r="F37" s="6">
        <v>2661860</v>
      </c>
      <c r="G37" s="15">
        <v>3812895</v>
      </c>
      <c r="H37" s="14">
        <v>0</v>
      </c>
      <c r="I37" s="6">
        <v>9698174</v>
      </c>
      <c r="J37" s="15">
        <v>9698174</v>
      </c>
      <c r="K37" s="14">
        <v>13511069</v>
      </c>
      <c r="L37" s="6">
        <v>23113114</v>
      </c>
      <c r="M37" s="15">
        <v>36624183</v>
      </c>
    </row>
    <row r="38" spans="1:13" x14ac:dyDescent="0.25">
      <c r="A38" s="25" t="s">
        <v>202</v>
      </c>
      <c r="B38" s="14">
        <v>97015</v>
      </c>
      <c r="C38" s="6">
        <v>891752</v>
      </c>
      <c r="D38" s="6">
        <v>0</v>
      </c>
      <c r="E38" s="6">
        <v>0</v>
      </c>
      <c r="F38" s="6">
        <v>2771610</v>
      </c>
      <c r="G38" s="15">
        <v>3760377</v>
      </c>
      <c r="H38" s="14">
        <v>0</v>
      </c>
      <c r="I38" s="6">
        <v>9353125</v>
      </c>
      <c r="J38" s="15">
        <v>9353125</v>
      </c>
      <c r="K38" s="14">
        <v>13113502</v>
      </c>
      <c r="L38" s="6">
        <v>24678917</v>
      </c>
      <c r="M38" s="15">
        <v>37792419</v>
      </c>
    </row>
    <row r="39" spans="1:13" x14ac:dyDescent="0.25">
      <c r="A39" s="22" t="s">
        <v>157</v>
      </c>
      <c r="B39" s="12">
        <f t="shared" ref="B39:G39" si="8">SUM(B35:B38)</f>
        <v>787526</v>
      </c>
      <c r="C39" s="5">
        <f t="shared" si="8"/>
        <v>2512875</v>
      </c>
      <c r="D39" s="5">
        <f t="shared" si="8"/>
        <v>0</v>
      </c>
      <c r="E39" s="5">
        <f t="shared" si="8"/>
        <v>0</v>
      </c>
      <c r="F39" s="5">
        <f t="shared" si="8"/>
        <v>10646926</v>
      </c>
      <c r="G39" s="13">
        <f t="shared" si="8"/>
        <v>13947327</v>
      </c>
      <c r="H39" s="12">
        <f t="shared" ref="H39:M39" si="9">SUM(H35:H38)</f>
        <v>0</v>
      </c>
      <c r="I39" s="5">
        <f t="shared" si="9"/>
        <v>39275575</v>
      </c>
      <c r="J39" s="13">
        <f t="shared" si="9"/>
        <v>39275575</v>
      </c>
      <c r="K39" s="12">
        <f t="shared" si="9"/>
        <v>53222902</v>
      </c>
      <c r="L39" s="5">
        <f t="shared" si="9"/>
        <v>90511763</v>
      </c>
      <c r="M39" s="13">
        <f t="shared" si="9"/>
        <v>143734665</v>
      </c>
    </row>
    <row r="40" spans="1:13" x14ac:dyDescent="0.25">
      <c r="A40" s="24"/>
      <c r="B40" s="33"/>
      <c r="C40" s="34"/>
      <c r="D40" s="34"/>
      <c r="E40" s="34"/>
      <c r="F40" s="34"/>
      <c r="G40" s="35"/>
      <c r="H40" s="33"/>
      <c r="I40" s="34"/>
      <c r="J40" s="35"/>
      <c r="K40" s="33"/>
      <c r="L40" s="34"/>
      <c r="M40" s="35"/>
    </row>
    <row r="41" spans="1:13" x14ac:dyDescent="0.25">
      <c r="A41" s="22" t="s">
        <v>162</v>
      </c>
      <c r="B41" s="33"/>
      <c r="C41" s="34"/>
      <c r="D41" s="34"/>
      <c r="E41" s="34"/>
      <c r="F41" s="34"/>
      <c r="G41" s="35"/>
      <c r="H41" s="33"/>
      <c r="I41" s="34"/>
      <c r="J41" s="35"/>
      <c r="K41" s="33"/>
      <c r="L41" s="34"/>
      <c r="M41" s="35"/>
    </row>
    <row r="42" spans="1:13" x14ac:dyDescent="0.25">
      <c r="A42" s="25" t="s">
        <v>199</v>
      </c>
      <c r="B42" s="14">
        <v>105836</v>
      </c>
      <c r="C42" s="6">
        <v>637248</v>
      </c>
      <c r="D42" s="6">
        <v>0</v>
      </c>
      <c r="E42" s="6">
        <v>0</v>
      </c>
      <c r="F42" s="6">
        <v>1417009</v>
      </c>
      <c r="G42" s="15">
        <v>2160093</v>
      </c>
      <c r="H42" s="14">
        <v>0</v>
      </c>
      <c r="I42" s="6">
        <v>13890342</v>
      </c>
      <c r="J42" s="15">
        <v>13890342</v>
      </c>
      <c r="K42" s="14">
        <v>16050435</v>
      </c>
      <c r="L42" s="6">
        <v>31478150</v>
      </c>
      <c r="M42" s="15">
        <v>47528585</v>
      </c>
    </row>
    <row r="43" spans="1:13" x14ac:dyDescent="0.25">
      <c r="A43" s="25" t="s">
        <v>200</v>
      </c>
      <c r="B43" s="14">
        <v>92797</v>
      </c>
      <c r="C43" s="6">
        <v>810988</v>
      </c>
      <c r="D43" s="6">
        <v>0</v>
      </c>
      <c r="E43" s="6">
        <v>0</v>
      </c>
      <c r="F43" s="6">
        <v>1398075</v>
      </c>
      <c r="G43" s="15">
        <v>2301860</v>
      </c>
      <c r="H43" s="14">
        <v>0</v>
      </c>
      <c r="I43" s="6">
        <v>13557567</v>
      </c>
      <c r="J43" s="15">
        <v>13557567</v>
      </c>
      <c r="K43" s="14">
        <v>15859427</v>
      </c>
      <c r="L43" s="6">
        <v>33257600</v>
      </c>
      <c r="M43" s="15">
        <v>49117027</v>
      </c>
    </row>
    <row r="44" spans="1:13" x14ac:dyDescent="0.25">
      <c r="A44" s="25" t="s">
        <v>201</v>
      </c>
      <c r="B44" s="14">
        <v>309729</v>
      </c>
      <c r="C44" s="6">
        <v>796824</v>
      </c>
      <c r="D44" s="6">
        <v>0</v>
      </c>
      <c r="E44" s="6">
        <v>0</v>
      </c>
      <c r="F44" s="6">
        <v>1480751</v>
      </c>
      <c r="G44" s="15">
        <v>2587304</v>
      </c>
      <c r="H44" s="14">
        <v>0</v>
      </c>
      <c r="I44" s="6">
        <v>13157621</v>
      </c>
      <c r="J44" s="15">
        <v>13157621</v>
      </c>
      <c r="K44" s="14">
        <v>15744925</v>
      </c>
      <c r="L44" s="6">
        <v>35020852</v>
      </c>
      <c r="M44" s="15">
        <v>50765777</v>
      </c>
    </row>
    <row r="45" spans="1:13" x14ac:dyDescent="0.25">
      <c r="A45" s="25" t="s">
        <v>202</v>
      </c>
      <c r="B45" s="14">
        <v>181416</v>
      </c>
      <c r="C45" s="6">
        <v>1098378</v>
      </c>
      <c r="D45" s="6">
        <v>0</v>
      </c>
      <c r="E45" s="6">
        <v>0</v>
      </c>
      <c r="F45" s="6">
        <v>1627934</v>
      </c>
      <c r="G45" s="15">
        <v>2907728</v>
      </c>
      <c r="H45" s="14">
        <v>0</v>
      </c>
      <c r="I45" s="6">
        <v>12688580</v>
      </c>
      <c r="J45" s="15">
        <v>12688580</v>
      </c>
      <c r="K45" s="14">
        <v>15596308</v>
      </c>
      <c r="L45" s="6">
        <v>37166934</v>
      </c>
      <c r="M45" s="15">
        <v>52763242</v>
      </c>
    </row>
    <row r="46" spans="1:13" x14ac:dyDescent="0.25">
      <c r="A46" s="22" t="s">
        <v>157</v>
      </c>
      <c r="B46" s="12">
        <f t="shared" ref="B46:G46" si="10">SUM(B42:B45)</f>
        <v>689778</v>
      </c>
      <c r="C46" s="5">
        <f t="shared" si="10"/>
        <v>3343438</v>
      </c>
      <c r="D46" s="5">
        <f t="shared" si="10"/>
        <v>0</v>
      </c>
      <c r="E46" s="5">
        <f t="shared" si="10"/>
        <v>0</v>
      </c>
      <c r="F46" s="5">
        <f t="shared" si="10"/>
        <v>5923769</v>
      </c>
      <c r="G46" s="13">
        <f t="shared" si="10"/>
        <v>9956985</v>
      </c>
      <c r="H46" s="12">
        <f t="shared" ref="H46:M46" si="11">SUM(H42:H45)</f>
        <v>0</v>
      </c>
      <c r="I46" s="5">
        <f t="shared" si="11"/>
        <v>53294110</v>
      </c>
      <c r="J46" s="13">
        <f t="shared" si="11"/>
        <v>53294110</v>
      </c>
      <c r="K46" s="12">
        <f t="shared" si="11"/>
        <v>63251095</v>
      </c>
      <c r="L46" s="5">
        <f t="shared" si="11"/>
        <v>136923536</v>
      </c>
      <c r="M46" s="13">
        <f t="shared" si="11"/>
        <v>200174631</v>
      </c>
    </row>
    <row r="47" spans="1:13" x14ac:dyDescent="0.25">
      <c r="A47" s="24"/>
      <c r="B47" s="33"/>
      <c r="C47" s="34"/>
      <c r="D47" s="34"/>
      <c r="E47" s="34"/>
      <c r="F47" s="34"/>
      <c r="G47" s="35"/>
      <c r="H47" s="33"/>
      <c r="I47" s="34"/>
      <c r="J47" s="35"/>
      <c r="K47" s="33"/>
      <c r="L47" s="34"/>
      <c r="M47" s="35"/>
    </row>
    <row r="48" spans="1:13" x14ac:dyDescent="0.25">
      <c r="A48" s="22" t="s">
        <v>163</v>
      </c>
      <c r="B48" s="33"/>
      <c r="C48" s="34"/>
      <c r="D48" s="34"/>
      <c r="E48" s="34"/>
      <c r="F48" s="34"/>
      <c r="G48" s="35"/>
      <c r="H48" s="33"/>
      <c r="I48" s="34"/>
      <c r="J48" s="35"/>
      <c r="K48" s="33"/>
      <c r="L48" s="34"/>
      <c r="M48" s="35"/>
    </row>
    <row r="49" spans="1:13" x14ac:dyDescent="0.25">
      <c r="A49" s="25" t="s">
        <v>199</v>
      </c>
      <c r="B49" s="14">
        <v>53665</v>
      </c>
      <c r="C49" s="6">
        <v>490842</v>
      </c>
      <c r="D49" s="6">
        <v>0</v>
      </c>
      <c r="E49" s="6">
        <v>7752953</v>
      </c>
      <c r="F49" s="6">
        <v>1241139</v>
      </c>
      <c r="G49" s="15">
        <v>9538599</v>
      </c>
      <c r="H49" s="14">
        <v>0</v>
      </c>
      <c r="I49" s="6">
        <v>14161191</v>
      </c>
      <c r="J49" s="15">
        <v>14161191</v>
      </c>
      <c r="K49" s="14">
        <v>23699790</v>
      </c>
      <c r="L49" s="6">
        <v>-6664706</v>
      </c>
      <c r="M49" s="15">
        <v>17035084</v>
      </c>
    </row>
    <row r="50" spans="1:13" x14ac:dyDescent="0.25">
      <c r="A50" s="25" t="s">
        <v>200</v>
      </c>
      <c r="B50" s="14">
        <v>119804</v>
      </c>
      <c r="C50" s="6">
        <v>652966</v>
      </c>
      <c r="D50" s="6">
        <v>0</v>
      </c>
      <c r="E50" s="6">
        <v>7670556</v>
      </c>
      <c r="F50" s="6">
        <v>1260767</v>
      </c>
      <c r="G50" s="15">
        <v>9704093</v>
      </c>
      <c r="H50" s="14">
        <v>0</v>
      </c>
      <c r="I50" s="6">
        <v>13847130</v>
      </c>
      <c r="J50" s="15">
        <v>13847130</v>
      </c>
      <c r="K50" s="14">
        <v>23551223</v>
      </c>
      <c r="L50" s="6">
        <v>-6667563</v>
      </c>
      <c r="M50" s="15">
        <v>16883660</v>
      </c>
    </row>
    <row r="51" spans="1:13" x14ac:dyDescent="0.25">
      <c r="A51" s="25" t="s">
        <v>201</v>
      </c>
      <c r="B51" s="14">
        <v>203082</v>
      </c>
      <c r="C51" s="6">
        <v>641371</v>
      </c>
      <c r="D51" s="6">
        <v>0</v>
      </c>
      <c r="E51" s="6">
        <v>8335273</v>
      </c>
      <c r="F51" s="6">
        <v>1325656</v>
      </c>
      <c r="G51" s="15">
        <v>10505382</v>
      </c>
      <c r="H51" s="14">
        <v>0</v>
      </c>
      <c r="I51" s="6">
        <v>13481449</v>
      </c>
      <c r="J51" s="15">
        <v>13481449</v>
      </c>
      <c r="K51" s="14">
        <v>23986831</v>
      </c>
      <c r="L51" s="6">
        <v>-6783095</v>
      </c>
      <c r="M51" s="15">
        <v>17203736</v>
      </c>
    </row>
    <row r="52" spans="1:13" x14ac:dyDescent="0.25">
      <c r="A52" s="25" t="s">
        <v>202</v>
      </c>
      <c r="B52" s="14">
        <v>112806</v>
      </c>
      <c r="C52" s="6">
        <v>845431</v>
      </c>
      <c r="D52" s="6">
        <v>0</v>
      </c>
      <c r="E52" s="6">
        <v>8292464</v>
      </c>
      <c r="F52" s="6">
        <v>1466930</v>
      </c>
      <c r="G52" s="15">
        <v>10717631</v>
      </c>
      <c r="H52" s="14">
        <v>0</v>
      </c>
      <c r="I52" s="6">
        <v>13040045</v>
      </c>
      <c r="J52" s="15">
        <v>13040045</v>
      </c>
      <c r="K52" s="14">
        <v>23757676</v>
      </c>
      <c r="L52" s="6">
        <v>-6773528</v>
      </c>
      <c r="M52" s="15">
        <v>16984148</v>
      </c>
    </row>
    <row r="53" spans="1:13" x14ac:dyDescent="0.25">
      <c r="A53" s="22" t="s">
        <v>157</v>
      </c>
      <c r="B53" s="12">
        <f t="shared" ref="B53:G53" si="12">SUM(B49:B52)</f>
        <v>489357</v>
      </c>
      <c r="C53" s="5">
        <f t="shared" si="12"/>
        <v>2630610</v>
      </c>
      <c r="D53" s="5">
        <f t="shared" si="12"/>
        <v>0</v>
      </c>
      <c r="E53" s="5">
        <f t="shared" si="12"/>
        <v>32051246</v>
      </c>
      <c r="F53" s="5">
        <f t="shared" si="12"/>
        <v>5294492</v>
      </c>
      <c r="G53" s="13">
        <f t="shared" si="12"/>
        <v>40465705</v>
      </c>
      <c r="H53" s="12">
        <f t="shared" ref="H53:M53" si="13">SUM(H49:H52)</f>
        <v>0</v>
      </c>
      <c r="I53" s="5">
        <f t="shared" si="13"/>
        <v>54529815</v>
      </c>
      <c r="J53" s="13">
        <f t="shared" si="13"/>
        <v>54529815</v>
      </c>
      <c r="K53" s="12">
        <f t="shared" si="13"/>
        <v>94995520</v>
      </c>
      <c r="L53" s="5">
        <f t="shared" si="13"/>
        <v>-26888892</v>
      </c>
      <c r="M53" s="13">
        <f t="shared" si="13"/>
        <v>68106628</v>
      </c>
    </row>
    <row r="54" spans="1:13" x14ac:dyDescent="0.25">
      <c r="A54" s="24"/>
      <c r="B54" s="33"/>
      <c r="C54" s="34"/>
      <c r="D54" s="34"/>
      <c r="E54" s="34"/>
      <c r="F54" s="34"/>
      <c r="G54" s="35"/>
      <c r="H54" s="33"/>
      <c r="I54" s="34"/>
      <c r="J54" s="35"/>
      <c r="K54" s="33"/>
      <c r="L54" s="34"/>
      <c r="M54" s="35"/>
    </row>
    <row r="55" spans="1:13" x14ac:dyDescent="0.25">
      <c r="A55" s="22" t="s">
        <v>164</v>
      </c>
      <c r="B55" s="33"/>
      <c r="C55" s="34"/>
      <c r="D55" s="34"/>
      <c r="E55" s="34"/>
      <c r="F55" s="34"/>
      <c r="G55" s="35"/>
      <c r="H55" s="33"/>
      <c r="I55" s="34"/>
      <c r="J55" s="35"/>
      <c r="K55" s="33"/>
      <c r="L55" s="34"/>
      <c r="M55" s="35"/>
    </row>
    <row r="56" spans="1:13" x14ac:dyDescent="0.25">
      <c r="A56" s="25" t="s">
        <v>199</v>
      </c>
      <c r="B56" s="14">
        <v>48734</v>
      </c>
      <c r="C56" s="6">
        <v>332610</v>
      </c>
      <c r="D56" s="6">
        <v>0</v>
      </c>
      <c r="E56" s="6">
        <v>7313283</v>
      </c>
      <c r="F56" s="6">
        <v>1164846</v>
      </c>
      <c r="G56" s="15">
        <v>8859473</v>
      </c>
      <c r="H56" s="14">
        <v>0</v>
      </c>
      <c r="I56" s="6">
        <v>12676979</v>
      </c>
      <c r="J56" s="15">
        <v>12676979</v>
      </c>
      <c r="K56" s="14">
        <v>21536452</v>
      </c>
      <c r="L56" s="6">
        <v>-6756348</v>
      </c>
      <c r="M56" s="15">
        <v>14780104</v>
      </c>
    </row>
    <row r="57" spans="1:13" x14ac:dyDescent="0.25">
      <c r="A57" s="25" t="s">
        <v>200</v>
      </c>
      <c r="B57" s="14">
        <v>55933</v>
      </c>
      <c r="C57" s="6">
        <v>518304</v>
      </c>
      <c r="D57" s="6">
        <v>0</v>
      </c>
      <c r="E57" s="6">
        <v>7310263</v>
      </c>
      <c r="F57" s="6">
        <v>1155578</v>
      </c>
      <c r="G57" s="15">
        <v>9040078</v>
      </c>
      <c r="H57" s="14">
        <v>0</v>
      </c>
      <c r="I57" s="6">
        <v>12387301</v>
      </c>
      <c r="J57" s="15">
        <v>12387301</v>
      </c>
      <c r="K57" s="14">
        <v>21427379</v>
      </c>
      <c r="L57" s="6">
        <v>-6849798</v>
      </c>
      <c r="M57" s="15">
        <v>14577581</v>
      </c>
    </row>
    <row r="58" spans="1:13" x14ac:dyDescent="0.25">
      <c r="A58" s="25" t="s">
        <v>201</v>
      </c>
      <c r="B58" s="14">
        <v>179531</v>
      </c>
      <c r="C58" s="6">
        <v>553832</v>
      </c>
      <c r="D58" s="6">
        <v>0</v>
      </c>
      <c r="E58" s="6">
        <v>8011899</v>
      </c>
      <c r="F58" s="6">
        <v>1230692</v>
      </c>
      <c r="G58" s="15">
        <v>9975954</v>
      </c>
      <c r="H58" s="14">
        <v>0</v>
      </c>
      <c r="I58" s="6">
        <v>12040755</v>
      </c>
      <c r="J58" s="15">
        <v>12040755</v>
      </c>
      <c r="K58" s="14">
        <v>22016709</v>
      </c>
      <c r="L58" s="6">
        <v>-6983819</v>
      </c>
      <c r="M58" s="15">
        <v>15032890</v>
      </c>
    </row>
    <row r="59" spans="1:13" x14ac:dyDescent="0.25">
      <c r="A59" s="25" t="s">
        <v>202</v>
      </c>
      <c r="B59" s="14">
        <v>105021</v>
      </c>
      <c r="C59" s="6">
        <v>705799</v>
      </c>
      <c r="D59" s="6">
        <v>0</v>
      </c>
      <c r="E59" s="6">
        <v>7807948</v>
      </c>
      <c r="F59" s="6">
        <v>1361164</v>
      </c>
      <c r="G59" s="15">
        <v>9979932</v>
      </c>
      <c r="H59" s="14">
        <v>0</v>
      </c>
      <c r="I59" s="6">
        <v>11627252</v>
      </c>
      <c r="J59" s="15">
        <v>11627252</v>
      </c>
      <c r="K59" s="14">
        <v>21607184</v>
      </c>
      <c r="L59" s="6">
        <v>-6771475</v>
      </c>
      <c r="M59" s="15">
        <v>14835709</v>
      </c>
    </row>
    <row r="60" spans="1:13" x14ac:dyDescent="0.25">
      <c r="A60" s="22" t="s">
        <v>157</v>
      </c>
      <c r="B60" s="12">
        <f t="shared" ref="B60:G60" si="14">SUM(B56:B59)</f>
        <v>389219</v>
      </c>
      <c r="C60" s="5">
        <f t="shared" si="14"/>
        <v>2110545</v>
      </c>
      <c r="D60" s="5">
        <f t="shared" si="14"/>
        <v>0</v>
      </c>
      <c r="E60" s="5">
        <f t="shared" si="14"/>
        <v>30443393</v>
      </c>
      <c r="F60" s="5">
        <f t="shared" si="14"/>
        <v>4912280</v>
      </c>
      <c r="G60" s="13">
        <f t="shared" si="14"/>
        <v>37855437</v>
      </c>
      <c r="H60" s="12">
        <f t="shared" ref="H60:M60" si="15">SUM(H56:H59)</f>
        <v>0</v>
      </c>
      <c r="I60" s="5">
        <f t="shared" si="15"/>
        <v>48732287</v>
      </c>
      <c r="J60" s="13">
        <f t="shared" si="15"/>
        <v>48732287</v>
      </c>
      <c r="K60" s="12">
        <f t="shared" si="15"/>
        <v>86587724</v>
      </c>
      <c r="L60" s="5">
        <f t="shared" si="15"/>
        <v>-27361440</v>
      </c>
      <c r="M60" s="13">
        <f t="shared" si="15"/>
        <v>59226284</v>
      </c>
    </row>
    <row r="61" spans="1:13" x14ac:dyDescent="0.25">
      <c r="A61" s="24"/>
      <c r="B61" s="33"/>
      <c r="C61" s="34"/>
      <c r="D61" s="34"/>
      <c r="E61" s="34"/>
      <c r="F61" s="34"/>
      <c r="G61" s="35"/>
      <c r="H61" s="33"/>
      <c r="I61" s="34"/>
      <c r="J61" s="35"/>
      <c r="K61" s="33"/>
      <c r="L61" s="34"/>
      <c r="M61" s="35"/>
    </row>
    <row r="62" spans="1:13" x14ac:dyDescent="0.25">
      <c r="A62" s="22" t="s">
        <v>165</v>
      </c>
      <c r="B62" s="33"/>
      <c r="C62" s="34"/>
      <c r="D62" s="34"/>
      <c r="E62" s="34"/>
      <c r="F62" s="34"/>
      <c r="G62" s="35"/>
      <c r="H62" s="33"/>
      <c r="I62" s="34"/>
      <c r="J62" s="35"/>
      <c r="K62" s="33"/>
      <c r="L62" s="34"/>
      <c r="M62" s="35"/>
    </row>
    <row r="63" spans="1:13" x14ac:dyDescent="0.25">
      <c r="A63" s="25" t="s">
        <v>199</v>
      </c>
      <c r="B63" s="14">
        <v>7474550.4100000001</v>
      </c>
      <c r="C63" s="6">
        <v>8683513.8800000008</v>
      </c>
      <c r="D63" s="6">
        <v>0</v>
      </c>
      <c r="E63" s="6">
        <v>109060718.54000001</v>
      </c>
      <c r="F63" s="6">
        <v>0</v>
      </c>
      <c r="G63" s="15">
        <v>125218782.83</v>
      </c>
      <c r="H63" s="14">
        <v>0</v>
      </c>
      <c r="I63" s="6">
        <v>0</v>
      </c>
      <c r="J63" s="15">
        <v>0</v>
      </c>
      <c r="K63" s="14">
        <v>125218782.83</v>
      </c>
      <c r="L63" s="6">
        <v>198502047.33000001</v>
      </c>
      <c r="M63" s="15">
        <v>323720830.16000003</v>
      </c>
    </row>
    <row r="64" spans="1:13" x14ac:dyDescent="0.25">
      <c r="A64" s="25" t="s">
        <v>200</v>
      </c>
      <c r="B64" s="14">
        <v>7033083.5800000001</v>
      </c>
      <c r="C64" s="6">
        <v>10936074.98</v>
      </c>
      <c r="D64" s="6">
        <v>0</v>
      </c>
      <c r="E64" s="6">
        <v>101149748.06999999</v>
      </c>
      <c r="F64" s="6">
        <v>0</v>
      </c>
      <c r="G64" s="15">
        <v>119118906.63</v>
      </c>
      <c r="H64" s="14">
        <v>0</v>
      </c>
      <c r="I64" s="6">
        <v>0</v>
      </c>
      <c r="J64" s="15">
        <v>0</v>
      </c>
      <c r="K64" s="14">
        <v>119118906.63</v>
      </c>
      <c r="L64" s="6">
        <v>202539063.38</v>
      </c>
      <c r="M64" s="15">
        <v>321657970.00999999</v>
      </c>
    </row>
    <row r="65" spans="1:13" x14ac:dyDescent="0.25">
      <c r="A65" s="25" t="s">
        <v>201</v>
      </c>
      <c r="B65" s="14">
        <v>6687553.2199999997</v>
      </c>
      <c r="C65" s="6">
        <v>10120259.869999999</v>
      </c>
      <c r="D65" s="6">
        <v>0</v>
      </c>
      <c r="E65" s="6">
        <v>102135173.8</v>
      </c>
      <c r="F65" s="6">
        <v>0</v>
      </c>
      <c r="G65" s="15">
        <v>118942986.89</v>
      </c>
      <c r="H65" s="14">
        <v>0</v>
      </c>
      <c r="I65" s="6">
        <v>0</v>
      </c>
      <c r="J65" s="15">
        <v>0</v>
      </c>
      <c r="K65" s="14">
        <v>118942986.89</v>
      </c>
      <c r="L65" s="6">
        <v>202273146.02000001</v>
      </c>
      <c r="M65" s="15">
        <v>321216132.91000003</v>
      </c>
    </row>
    <row r="66" spans="1:13" x14ac:dyDescent="0.25">
      <c r="A66" s="25" t="s">
        <v>202</v>
      </c>
      <c r="B66" s="14">
        <v>7225587.1299999999</v>
      </c>
      <c r="C66" s="6">
        <v>11815702.439999999</v>
      </c>
      <c r="D66" s="6">
        <v>0</v>
      </c>
      <c r="E66" s="6">
        <v>91443293.849999994</v>
      </c>
      <c r="F66" s="6">
        <v>0</v>
      </c>
      <c r="G66" s="15">
        <v>110484583.42</v>
      </c>
      <c r="H66" s="14">
        <v>0</v>
      </c>
      <c r="I66" s="6">
        <v>0</v>
      </c>
      <c r="J66" s="15">
        <v>0</v>
      </c>
      <c r="K66" s="14">
        <v>110484583.42</v>
      </c>
      <c r="L66" s="6">
        <v>203302679.16999999</v>
      </c>
      <c r="M66" s="15">
        <v>313787262.58999997</v>
      </c>
    </row>
    <row r="67" spans="1:13" x14ac:dyDescent="0.25">
      <c r="A67" s="22" t="s">
        <v>157</v>
      </c>
      <c r="B67" s="12">
        <f t="shared" ref="B67:G67" si="16">SUM(B63:B66)</f>
        <v>28420774.34</v>
      </c>
      <c r="C67" s="5">
        <f t="shared" si="16"/>
        <v>41555551.169999994</v>
      </c>
      <c r="D67" s="5">
        <f t="shared" si="16"/>
        <v>0</v>
      </c>
      <c r="E67" s="5">
        <f t="shared" si="16"/>
        <v>403788934.25999999</v>
      </c>
      <c r="F67" s="5">
        <f t="shared" si="16"/>
        <v>0</v>
      </c>
      <c r="G67" s="13">
        <f t="shared" si="16"/>
        <v>473765259.76999998</v>
      </c>
      <c r="H67" s="12">
        <f t="shared" ref="H67:M67" si="17">SUM(H63:H66)</f>
        <v>0</v>
      </c>
      <c r="I67" s="5">
        <f t="shared" si="17"/>
        <v>0</v>
      </c>
      <c r="J67" s="13">
        <f t="shared" si="17"/>
        <v>0</v>
      </c>
      <c r="K67" s="12">
        <f t="shared" si="17"/>
        <v>473765259.76999998</v>
      </c>
      <c r="L67" s="5">
        <f t="shared" si="17"/>
        <v>806616935.89999998</v>
      </c>
      <c r="M67" s="13">
        <f t="shared" si="17"/>
        <v>1280382195.6700001</v>
      </c>
    </row>
    <row r="68" spans="1:13" x14ac:dyDescent="0.25">
      <c r="A68" s="24"/>
      <c r="B68" s="33"/>
      <c r="C68" s="34"/>
      <c r="D68" s="34"/>
      <c r="E68" s="34"/>
      <c r="F68" s="34"/>
      <c r="G68" s="35"/>
      <c r="H68" s="33"/>
      <c r="I68" s="34"/>
      <c r="J68" s="35"/>
      <c r="K68" s="33"/>
      <c r="L68" s="34"/>
      <c r="M68" s="35"/>
    </row>
    <row r="69" spans="1:13" x14ac:dyDescent="0.25">
      <c r="A69" s="22" t="s">
        <v>166</v>
      </c>
      <c r="B69" s="33"/>
      <c r="C69" s="34"/>
      <c r="D69" s="34"/>
      <c r="E69" s="34"/>
      <c r="F69" s="34"/>
      <c r="G69" s="35"/>
      <c r="H69" s="33"/>
      <c r="I69" s="34"/>
      <c r="J69" s="35"/>
      <c r="K69" s="33"/>
      <c r="L69" s="34"/>
      <c r="M69" s="35"/>
    </row>
    <row r="70" spans="1:13" x14ac:dyDescent="0.25">
      <c r="A70" s="25" t="s">
        <v>199</v>
      </c>
      <c r="B70" s="14">
        <v>23318414</v>
      </c>
      <c r="C70" s="6">
        <v>21225355</v>
      </c>
      <c r="D70" s="6">
        <v>962426</v>
      </c>
      <c r="E70" s="6">
        <v>0</v>
      </c>
      <c r="F70" s="6">
        <v>674291</v>
      </c>
      <c r="G70" s="15">
        <v>46180486</v>
      </c>
      <c r="H70" s="14">
        <v>119543593</v>
      </c>
      <c r="I70" s="6">
        <v>19836670</v>
      </c>
      <c r="J70" s="15">
        <v>139380263</v>
      </c>
      <c r="K70" s="14">
        <v>185560749</v>
      </c>
      <c r="L70" s="6">
        <v>222286532</v>
      </c>
      <c r="M70" s="15">
        <v>407847281</v>
      </c>
    </row>
    <row r="71" spans="1:13" x14ac:dyDescent="0.25">
      <c r="A71" s="25" t="s">
        <v>200</v>
      </c>
      <c r="B71" s="14">
        <v>27027636</v>
      </c>
      <c r="C71" s="6">
        <v>19460117</v>
      </c>
      <c r="D71" s="6">
        <v>966641</v>
      </c>
      <c r="E71" s="6">
        <v>0</v>
      </c>
      <c r="F71" s="6">
        <v>1898658</v>
      </c>
      <c r="G71" s="15">
        <v>49353052</v>
      </c>
      <c r="H71" s="14">
        <v>102392338</v>
      </c>
      <c r="I71" s="6">
        <v>20062692</v>
      </c>
      <c r="J71" s="15">
        <v>122455030</v>
      </c>
      <c r="K71" s="14">
        <v>171808082</v>
      </c>
      <c r="L71" s="6">
        <v>237928568</v>
      </c>
      <c r="M71" s="15">
        <v>409736650</v>
      </c>
    </row>
    <row r="72" spans="1:13" x14ac:dyDescent="0.25">
      <c r="A72" s="25" t="s">
        <v>201</v>
      </c>
      <c r="B72" s="14">
        <v>24701364</v>
      </c>
      <c r="C72" s="6">
        <v>23829564</v>
      </c>
      <c r="D72" s="6">
        <v>970875</v>
      </c>
      <c r="E72" s="6">
        <v>0</v>
      </c>
      <c r="F72" s="6">
        <v>225569</v>
      </c>
      <c r="G72" s="15">
        <v>49727372</v>
      </c>
      <c r="H72" s="14">
        <v>103482270</v>
      </c>
      <c r="I72" s="6">
        <v>20516746</v>
      </c>
      <c r="J72" s="15">
        <v>123999016</v>
      </c>
      <c r="K72" s="14">
        <v>173726388</v>
      </c>
      <c r="L72" s="6">
        <v>246170052</v>
      </c>
      <c r="M72" s="15">
        <v>419896440</v>
      </c>
    </row>
    <row r="73" spans="1:13" x14ac:dyDescent="0.25">
      <c r="A73" s="25" t="s">
        <v>202</v>
      </c>
      <c r="B73" s="14">
        <v>21169957</v>
      </c>
      <c r="C73" s="6">
        <v>23970205</v>
      </c>
      <c r="D73" s="6">
        <v>975128</v>
      </c>
      <c r="E73" s="6">
        <v>0</v>
      </c>
      <c r="F73" s="6">
        <v>278911</v>
      </c>
      <c r="G73" s="15">
        <v>46394201</v>
      </c>
      <c r="H73" s="14">
        <v>97924631</v>
      </c>
      <c r="I73" s="6">
        <v>20342995</v>
      </c>
      <c r="J73" s="15">
        <v>118267626</v>
      </c>
      <c r="K73" s="14">
        <v>164661827</v>
      </c>
      <c r="L73" s="6">
        <v>267121532</v>
      </c>
      <c r="M73" s="15">
        <v>431783359</v>
      </c>
    </row>
    <row r="74" spans="1:13" x14ac:dyDescent="0.25">
      <c r="A74" s="22" t="s">
        <v>157</v>
      </c>
      <c r="B74" s="12">
        <f t="shared" ref="B74:G74" si="18">SUM(B70:B73)</f>
        <v>96217371</v>
      </c>
      <c r="C74" s="5">
        <f t="shared" si="18"/>
        <v>88485241</v>
      </c>
      <c r="D74" s="5">
        <f t="shared" si="18"/>
        <v>3875070</v>
      </c>
      <c r="E74" s="5">
        <f t="shared" si="18"/>
        <v>0</v>
      </c>
      <c r="F74" s="5">
        <f t="shared" si="18"/>
        <v>3077429</v>
      </c>
      <c r="G74" s="13">
        <f t="shared" si="18"/>
        <v>191655111</v>
      </c>
      <c r="H74" s="12">
        <f t="shared" ref="H74:M74" si="19">SUM(H70:H73)</f>
        <v>423342832</v>
      </c>
      <c r="I74" s="5">
        <f t="shared" si="19"/>
        <v>80759103</v>
      </c>
      <c r="J74" s="13">
        <f t="shared" si="19"/>
        <v>504101935</v>
      </c>
      <c r="K74" s="12">
        <f t="shared" si="19"/>
        <v>695757046</v>
      </c>
      <c r="L74" s="5">
        <f t="shared" si="19"/>
        <v>973506684</v>
      </c>
      <c r="M74" s="13">
        <f t="shared" si="19"/>
        <v>1669263730</v>
      </c>
    </row>
    <row r="75" spans="1:13" x14ac:dyDescent="0.25">
      <c r="A75" s="24"/>
      <c r="B75" s="33"/>
      <c r="C75" s="34"/>
      <c r="D75" s="34"/>
      <c r="E75" s="34"/>
      <c r="F75" s="34"/>
      <c r="G75" s="35"/>
      <c r="H75" s="33"/>
      <c r="I75" s="34"/>
      <c r="J75" s="35"/>
      <c r="K75" s="33"/>
      <c r="L75" s="34"/>
      <c r="M75" s="35"/>
    </row>
    <row r="76" spans="1:13" x14ac:dyDescent="0.25">
      <c r="A76" s="22" t="s">
        <v>167</v>
      </c>
      <c r="B76" s="33"/>
      <c r="C76" s="34"/>
      <c r="D76" s="34"/>
      <c r="E76" s="34"/>
      <c r="F76" s="34"/>
      <c r="G76" s="35"/>
      <c r="H76" s="33"/>
      <c r="I76" s="34"/>
      <c r="J76" s="35"/>
      <c r="K76" s="33"/>
      <c r="L76" s="34"/>
      <c r="M76" s="35"/>
    </row>
    <row r="77" spans="1:13" x14ac:dyDescent="0.25">
      <c r="A77" s="25" t="s">
        <v>199</v>
      </c>
      <c r="B77" s="14">
        <v>3584530.14</v>
      </c>
      <c r="C77" s="6">
        <v>4554024.6500000004</v>
      </c>
      <c r="D77" s="6">
        <v>1425266.78</v>
      </c>
      <c r="E77" s="6">
        <v>0</v>
      </c>
      <c r="F77" s="6">
        <v>1626562.33</v>
      </c>
      <c r="G77" s="15">
        <v>11190383.9</v>
      </c>
      <c r="H77" s="14">
        <v>16975621.34</v>
      </c>
      <c r="I77" s="6">
        <v>0</v>
      </c>
      <c r="J77" s="15">
        <v>16975621.34</v>
      </c>
      <c r="K77" s="14">
        <v>28166005.239999998</v>
      </c>
      <c r="L77" s="6">
        <v>117382716.48</v>
      </c>
      <c r="M77" s="15">
        <v>145548721.72</v>
      </c>
    </row>
    <row r="78" spans="1:13" x14ac:dyDescent="0.25">
      <c r="A78" s="25" t="s">
        <v>200</v>
      </c>
      <c r="B78" s="14">
        <v>3316012.35</v>
      </c>
      <c r="C78" s="6">
        <v>3472239.36</v>
      </c>
      <c r="D78" s="6">
        <v>1442712.14</v>
      </c>
      <c r="E78" s="6">
        <v>0</v>
      </c>
      <c r="F78" s="6">
        <v>1659985.57</v>
      </c>
      <c r="G78" s="15">
        <v>9890949.4199999999</v>
      </c>
      <c r="H78" s="14">
        <v>19091172.010000002</v>
      </c>
      <c r="I78" s="6">
        <v>0</v>
      </c>
      <c r="J78" s="15">
        <v>19091172.010000002</v>
      </c>
      <c r="K78" s="14">
        <v>28982121.43</v>
      </c>
      <c r="L78" s="6">
        <v>119729981.18000001</v>
      </c>
      <c r="M78" s="15">
        <v>148712102.61000001</v>
      </c>
    </row>
    <row r="79" spans="1:13" x14ac:dyDescent="0.25">
      <c r="A79" s="25" t="s">
        <v>201</v>
      </c>
      <c r="B79" s="14">
        <v>3242622.6</v>
      </c>
      <c r="C79" s="6">
        <v>3589120.79</v>
      </c>
      <c r="D79" s="6">
        <v>1365962.77</v>
      </c>
      <c r="E79" s="6">
        <v>0</v>
      </c>
      <c r="F79" s="6">
        <v>1627772.47</v>
      </c>
      <c r="G79" s="15">
        <v>9825478.6300000008</v>
      </c>
      <c r="H79" s="14">
        <v>18783380.190000001</v>
      </c>
      <c r="I79" s="6">
        <v>0</v>
      </c>
      <c r="J79" s="15">
        <v>18783380.190000001</v>
      </c>
      <c r="K79" s="14">
        <v>28608858.82</v>
      </c>
      <c r="L79" s="6">
        <v>121433817.17</v>
      </c>
      <c r="M79" s="15">
        <v>150042675.99000001</v>
      </c>
    </row>
    <row r="80" spans="1:13" x14ac:dyDescent="0.25">
      <c r="A80" s="25" t="s">
        <v>202</v>
      </c>
      <c r="B80" s="14">
        <v>2104766.77</v>
      </c>
      <c r="C80" s="6">
        <v>3787754.54</v>
      </c>
      <c r="D80" s="6">
        <v>1310545.78</v>
      </c>
      <c r="E80" s="6">
        <v>0</v>
      </c>
      <c r="F80" s="6">
        <v>1749350.71</v>
      </c>
      <c r="G80" s="15">
        <v>8952417.8000000007</v>
      </c>
      <c r="H80" s="14">
        <v>18581245.370000001</v>
      </c>
      <c r="I80" s="6">
        <v>0</v>
      </c>
      <c r="J80" s="15">
        <v>18581245.370000001</v>
      </c>
      <c r="K80" s="14">
        <v>27533663.170000002</v>
      </c>
      <c r="L80" s="6">
        <v>127146745.67</v>
      </c>
      <c r="M80" s="15">
        <v>154680408.84</v>
      </c>
    </row>
    <row r="81" spans="1:13" x14ac:dyDescent="0.25">
      <c r="A81" s="22" t="s">
        <v>157</v>
      </c>
      <c r="B81" s="12">
        <f t="shared" ref="B81:G81" si="20">SUM(B77:B80)</f>
        <v>12247931.859999999</v>
      </c>
      <c r="C81" s="5">
        <f t="shared" si="20"/>
        <v>15403139.34</v>
      </c>
      <c r="D81" s="5">
        <f t="shared" si="20"/>
        <v>5544487.4699999997</v>
      </c>
      <c r="E81" s="5">
        <f t="shared" si="20"/>
        <v>0</v>
      </c>
      <c r="F81" s="5">
        <f t="shared" si="20"/>
        <v>6663671.0800000001</v>
      </c>
      <c r="G81" s="13">
        <f t="shared" si="20"/>
        <v>39859229.75</v>
      </c>
      <c r="H81" s="12">
        <f t="shared" ref="H81:M81" si="21">SUM(H77:H80)</f>
        <v>73431418.910000011</v>
      </c>
      <c r="I81" s="5">
        <f t="shared" si="21"/>
        <v>0</v>
      </c>
      <c r="J81" s="13">
        <f t="shared" si="21"/>
        <v>73431418.910000011</v>
      </c>
      <c r="K81" s="12">
        <f t="shared" si="21"/>
        <v>113290648.66000001</v>
      </c>
      <c r="L81" s="5">
        <f t="shared" si="21"/>
        <v>485693260.50000006</v>
      </c>
      <c r="M81" s="13">
        <f t="shared" si="21"/>
        <v>598983909.16000009</v>
      </c>
    </row>
    <row r="82" spans="1:13" x14ac:dyDescent="0.25">
      <c r="A82" s="24"/>
      <c r="B82" s="33"/>
      <c r="C82" s="34"/>
      <c r="D82" s="34"/>
      <c r="E82" s="34"/>
      <c r="F82" s="34"/>
      <c r="G82" s="35"/>
      <c r="H82" s="33"/>
      <c r="I82" s="34"/>
      <c r="J82" s="35"/>
      <c r="K82" s="33"/>
      <c r="L82" s="34"/>
      <c r="M82" s="35"/>
    </row>
    <row r="83" spans="1:13" x14ac:dyDescent="0.25">
      <c r="A83" s="22" t="s">
        <v>168</v>
      </c>
      <c r="B83" s="33"/>
      <c r="C83" s="34"/>
      <c r="D83" s="34"/>
      <c r="E83" s="34"/>
      <c r="F83" s="34"/>
      <c r="G83" s="35"/>
      <c r="H83" s="33"/>
      <c r="I83" s="34"/>
      <c r="J83" s="35"/>
      <c r="K83" s="33"/>
      <c r="L83" s="34"/>
      <c r="M83" s="35"/>
    </row>
    <row r="84" spans="1:13" x14ac:dyDescent="0.25">
      <c r="A84" s="25" t="s">
        <v>199</v>
      </c>
      <c r="B84" s="14">
        <v>10220269</v>
      </c>
      <c r="C84" s="6">
        <v>11940696</v>
      </c>
      <c r="D84" s="6">
        <v>508627</v>
      </c>
      <c r="E84" s="6">
        <v>0</v>
      </c>
      <c r="F84" s="6">
        <v>-65310</v>
      </c>
      <c r="G84" s="15">
        <v>22604282</v>
      </c>
      <c r="H84" s="14">
        <v>11749311</v>
      </c>
      <c r="I84" s="6">
        <v>7688745</v>
      </c>
      <c r="J84" s="15">
        <v>19438056</v>
      </c>
      <c r="K84" s="14">
        <v>42042338</v>
      </c>
      <c r="L84" s="6">
        <v>170788898</v>
      </c>
      <c r="M84" s="15">
        <v>212831236</v>
      </c>
    </row>
    <row r="85" spans="1:13" x14ac:dyDescent="0.25">
      <c r="A85" s="25" t="s">
        <v>200</v>
      </c>
      <c r="B85" s="14">
        <v>12986929</v>
      </c>
      <c r="C85" s="6">
        <v>10963450</v>
      </c>
      <c r="D85" s="6">
        <v>511847</v>
      </c>
      <c r="E85" s="6">
        <v>0</v>
      </c>
      <c r="F85" s="6">
        <v>689795</v>
      </c>
      <c r="G85" s="15">
        <v>25152021</v>
      </c>
      <c r="H85" s="14">
        <v>5560263</v>
      </c>
      <c r="I85" s="6">
        <v>7464640</v>
      </c>
      <c r="J85" s="15">
        <v>13024903</v>
      </c>
      <c r="K85" s="14">
        <v>38176924</v>
      </c>
      <c r="L85" s="6">
        <v>183907952</v>
      </c>
      <c r="M85" s="15">
        <v>222084876</v>
      </c>
    </row>
    <row r="86" spans="1:13" x14ac:dyDescent="0.25">
      <c r="A86" s="25" t="s">
        <v>201</v>
      </c>
      <c r="B86" s="14">
        <v>12920150</v>
      </c>
      <c r="C86" s="6">
        <v>14296734</v>
      </c>
      <c r="D86" s="6">
        <v>515090</v>
      </c>
      <c r="E86" s="6">
        <v>0</v>
      </c>
      <c r="F86" s="6">
        <v>-302693</v>
      </c>
      <c r="G86" s="15">
        <v>27429281</v>
      </c>
      <c r="H86" s="14">
        <v>10111211</v>
      </c>
      <c r="I86" s="6">
        <v>7184833</v>
      </c>
      <c r="J86" s="15">
        <v>17296044</v>
      </c>
      <c r="K86" s="14">
        <v>44725325</v>
      </c>
      <c r="L86" s="6">
        <v>191996487</v>
      </c>
      <c r="M86" s="15">
        <v>236721812</v>
      </c>
    </row>
    <row r="87" spans="1:13" x14ac:dyDescent="0.25">
      <c r="A87" s="25" t="s">
        <v>202</v>
      </c>
      <c r="B87" s="14">
        <v>12291641</v>
      </c>
      <c r="C87" s="6">
        <v>14196683</v>
      </c>
      <c r="D87" s="6">
        <v>499845</v>
      </c>
      <c r="E87" s="6">
        <v>0</v>
      </c>
      <c r="F87" s="6">
        <v>-341208</v>
      </c>
      <c r="G87" s="15">
        <v>26646961</v>
      </c>
      <c r="H87" s="14">
        <v>21591703</v>
      </c>
      <c r="I87" s="6">
        <v>6963955</v>
      </c>
      <c r="J87" s="15">
        <v>28555658</v>
      </c>
      <c r="K87" s="14">
        <v>55202619</v>
      </c>
      <c r="L87" s="6">
        <v>208557841</v>
      </c>
      <c r="M87" s="15">
        <v>263760460</v>
      </c>
    </row>
    <row r="88" spans="1:13" x14ac:dyDescent="0.25">
      <c r="A88" s="22" t="s">
        <v>157</v>
      </c>
      <c r="B88" s="12">
        <f t="shared" ref="B88:G88" si="22">SUM(B84:B87)</f>
        <v>48418989</v>
      </c>
      <c r="C88" s="5">
        <f t="shared" si="22"/>
        <v>51397563</v>
      </c>
      <c r="D88" s="5">
        <f t="shared" si="22"/>
        <v>2035409</v>
      </c>
      <c r="E88" s="5">
        <f t="shared" si="22"/>
        <v>0</v>
      </c>
      <c r="F88" s="5">
        <f t="shared" si="22"/>
        <v>-19416</v>
      </c>
      <c r="G88" s="13">
        <f t="shared" si="22"/>
        <v>101832545</v>
      </c>
      <c r="H88" s="12">
        <f t="shared" ref="H88:M88" si="23">SUM(H84:H87)</f>
        <v>49012488</v>
      </c>
      <c r="I88" s="5">
        <f t="shared" si="23"/>
        <v>29302173</v>
      </c>
      <c r="J88" s="13">
        <f t="shared" si="23"/>
        <v>78314661</v>
      </c>
      <c r="K88" s="12">
        <f t="shared" si="23"/>
        <v>180147206</v>
      </c>
      <c r="L88" s="5">
        <f t="shared" si="23"/>
        <v>755251178</v>
      </c>
      <c r="M88" s="13">
        <f t="shared" si="23"/>
        <v>935398384</v>
      </c>
    </row>
    <row r="89" spans="1:13" x14ac:dyDescent="0.25">
      <c r="A89" s="24"/>
      <c r="B89" s="33"/>
      <c r="C89" s="34"/>
      <c r="D89" s="34"/>
      <c r="E89" s="34"/>
      <c r="F89" s="34"/>
      <c r="G89" s="35"/>
      <c r="H89" s="33"/>
      <c r="I89" s="34"/>
      <c r="J89" s="35"/>
      <c r="K89" s="33"/>
      <c r="L89" s="34"/>
      <c r="M89" s="35"/>
    </row>
    <row r="90" spans="1:13" x14ac:dyDescent="0.25">
      <c r="A90" s="22" t="s">
        <v>169</v>
      </c>
      <c r="B90" s="33"/>
      <c r="C90" s="34"/>
      <c r="D90" s="34"/>
      <c r="E90" s="34"/>
      <c r="F90" s="34"/>
      <c r="G90" s="35"/>
      <c r="H90" s="33"/>
      <c r="I90" s="34"/>
      <c r="J90" s="35"/>
      <c r="K90" s="33"/>
      <c r="L90" s="34"/>
      <c r="M90" s="35"/>
    </row>
    <row r="91" spans="1:13" x14ac:dyDescent="0.25">
      <c r="A91" s="25" t="s">
        <v>199</v>
      </c>
      <c r="B91" s="14">
        <v>11365832.630000001</v>
      </c>
      <c r="C91" s="6">
        <v>10223014.35</v>
      </c>
      <c r="D91" s="6">
        <v>0</v>
      </c>
      <c r="E91" s="6">
        <v>-370536712.61000001</v>
      </c>
      <c r="F91" s="6">
        <v>0</v>
      </c>
      <c r="G91" s="15">
        <v>-348947865.63</v>
      </c>
      <c r="H91" s="14">
        <v>0</v>
      </c>
      <c r="I91" s="6">
        <v>0</v>
      </c>
      <c r="J91" s="15">
        <v>0</v>
      </c>
      <c r="K91" s="14">
        <v>-348947865.63</v>
      </c>
      <c r="L91" s="6">
        <v>534252806.45999998</v>
      </c>
      <c r="M91" s="15">
        <v>185304940.83000001</v>
      </c>
    </row>
    <row r="92" spans="1:13" x14ac:dyDescent="0.25">
      <c r="A92" s="25" t="s">
        <v>200</v>
      </c>
      <c r="B92" s="14">
        <v>11910943.23</v>
      </c>
      <c r="C92" s="6">
        <v>12372021.689999999</v>
      </c>
      <c r="D92" s="6">
        <v>0</v>
      </c>
      <c r="E92" s="6">
        <v>-380133347.39999998</v>
      </c>
      <c r="F92" s="6">
        <v>0</v>
      </c>
      <c r="G92" s="15">
        <v>-355850382.48000002</v>
      </c>
      <c r="H92" s="14">
        <v>0</v>
      </c>
      <c r="I92" s="6">
        <v>0</v>
      </c>
      <c r="J92" s="15">
        <v>0</v>
      </c>
      <c r="K92" s="14">
        <v>-355850382.48000002</v>
      </c>
      <c r="L92" s="6">
        <v>541952516.61000001</v>
      </c>
      <c r="M92" s="15">
        <v>186102134.13</v>
      </c>
    </row>
    <row r="93" spans="1:13" x14ac:dyDescent="0.25">
      <c r="A93" s="25" t="s">
        <v>201</v>
      </c>
      <c r="B93" s="14">
        <v>11520025.32</v>
      </c>
      <c r="C93" s="6">
        <v>11482193.93</v>
      </c>
      <c r="D93" s="6">
        <v>0</v>
      </c>
      <c r="E93" s="6">
        <v>-382709895.58999997</v>
      </c>
      <c r="F93" s="6">
        <v>0</v>
      </c>
      <c r="G93" s="15">
        <v>-359707676.33999997</v>
      </c>
      <c r="H93" s="14">
        <v>0</v>
      </c>
      <c r="I93" s="6">
        <v>0</v>
      </c>
      <c r="J93" s="15">
        <v>0</v>
      </c>
      <c r="K93" s="14">
        <v>-359707676.33999997</v>
      </c>
      <c r="L93" s="6">
        <v>543818195.71000004</v>
      </c>
      <c r="M93" s="15">
        <v>184110519.37</v>
      </c>
    </row>
    <row r="94" spans="1:13" x14ac:dyDescent="0.25">
      <c r="A94" s="25" t="s">
        <v>202</v>
      </c>
      <c r="B94" s="14">
        <v>12368315.24</v>
      </c>
      <c r="C94" s="6">
        <v>13228160.5</v>
      </c>
      <c r="D94" s="6">
        <v>0</v>
      </c>
      <c r="E94" s="6">
        <v>-386009504.88</v>
      </c>
      <c r="F94" s="6">
        <v>0</v>
      </c>
      <c r="G94" s="15">
        <v>-360413029.13999999</v>
      </c>
      <c r="H94" s="14">
        <v>0</v>
      </c>
      <c r="I94" s="6">
        <v>0</v>
      </c>
      <c r="J94" s="15">
        <v>0</v>
      </c>
      <c r="K94" s="14">
        <v>-360413029.13999999</v>
      </c>
      <c r="L94" s="6">
        <v>543390527.92999995</v>
      </c>
      <c r="M94" s="15">
        <v>182977498.78999999</v>
      </c>
    </row>
    <row r="95" spans="1:13" x14ac:dyDescent="0.25">
      <c r="A95" s="22" t="s">
        <v>157</v>
      </c>
      <c r="B95" s="12">
        <f t="shared" ref="B95:G95" si="24">SUM(B91:B94)</f>
        <v>47165116.420000002</v>
      </c>
      <c r="C95" s="5">
        <f t="shared" si="24"/>
        <v>47305390.469999999</v>
      </c>
      <c r="D95" s="5">
        <f t="shared" si="24"/>
        <v>0</v>
      </c>
      <c r="E95" s="5">
        <f t="shared" si="24"/>
        <v>-1519389460.48</v>
      </c>
      <c r="F95" s="5">
        <f t="shared" si="24"/>
        <v>0</v>
      </c>
      <c r="G95" s="13">
        <f t="shared" si="24"/>
        <v>-1424918953.5900002</v>
      </c>
      <c r="H95" s="12">
        <f t="shared" ref="H95:M95" si="25">SUM(H91:H94)</f>
        <v>0</v>
      </c>
      <c r="I95" s="5">
        <f t="shared" si="25"/>
        <v>0</v>
      </c>
      <c r="J95" s="13">
        <f t="shared" si="25"/>
        <v>0</v>
      </c>
      <c r="K95" s="12">
        <f t="shared" si="25"/>
        <v>-1424918953.5900002</v>
      </c>
      <c r="L95" s="5">
        <f t="shared" si="25"/>
        <v>2163414046.71</v>
      </c>
      <c r="M95" s="13">
        <f t="shared" si="25"/>
        <v>738495093.12</v>
      </c>
    </row>
    <row r="96" spans="1:13" x14ac:dyDescent="0.25">
      <c r="A96" s="24"/>
      <c r="B96" s="33"/>
      <c r="C96" s="34"/>
      <c r="D96" s="34"/>
      <c r="E96" s="34"/>
      <c r="F96" s="34"/>
      <c r="G96" s="35"/>
      <c r="H96" s="33"/>
      <c r="I96" s="34"/>
      <c r="J96" s="35"/>
      <c r="K96" s="33"/>
      <c r="L96" s="34"/>
      <c r="M96" s="35"/>
    </row>
    <row r="97" spans="1:13" x14ac:dyDescent="0.25">
      <c r="A97" s="22" t="s">
        <v>170</v>
      </c>
      <c r="B97" s="33"/>
      <c r="C97" s="34"/>
      <c r="D97" s="34"/>
      <c r="E97" s="34"/>
      <c r="F97" s="34"/>
      <c r="G97" s="35"/>
      <c r="H97" s="33"/>
      <c r="I97" s="34"/>
      <c r="J97" s="35"/>
      <c r="K97" s="33"/>
      <c r="L97" s="34"/>
      <c r="M97" s="35"/>
    </row>
    <row r="98" spans="1:13" x14ac:dyDescent="0.25">
      <c r="A98" s="25" t="s">
        <v>199</v>
      </c>
      <c r="B98" s="14">
        <v>3654234</v>
      </c>
      <c r="C98" s="6">
        <v>-183184</v>
      </c>
      <c r="D98" s="6">
        <v>0</v>
      </c>
      <c r="E98" s="6">
        <v>-2097214</v>
      </c>
      <c r="F98" s="6">
        <v>0</v>
      </c>
      <c r="G98" s="15">
        <v>1373836</v>
      </c>
      <c r="H98" s="14">
        <v>241569765</v>
      </c>
      <c r="I98" s="6">
        <v>1703473</v>
      </c>
      <c r="J98" s="15">
        <v>243273238</v>
      </c>
      <c r="K98" s="14">
        <v>244647074</v>
      </c>
      <c r="L98" s="6">
        <v>-212863684</v>
      </c>
      <c r="M98" s="15">
        <v>31783390</v>
      </c>
    </row>
    <row r="99" spans="1:13" x14ac:dyDescent="0.25">
      <c r="A99" s="25" t="s">
        <v>200</v>
      </c>
      <c r="B99" s="14">
        <v>378584</v>
      </c>
      <c r="C99" s="6">
        <v>2835950</v>
      </c>
      <c r="D99" s="6">
        <v>0</v>
      </c>
      <c r="E99" s="6">
        <v>-1732604</v>
      </c>
      <c r="F99" s="6">
        <v>0</v>
      </c>
      <c r="G99" s="15">
        <v>1481930</v>
      </c>
      <c r="H99" s="14">
        <v>246569765</v>
      </c>
      <c r="I99" s="6">
        <v>1802930</v>
      </c>
      <c r="J99" s="15">
        <v>248372695</v>
      </c>
      <c r="K99" s="14">
        <v>249854625</v>
      </c>
      <c r="L99" s="6">
        <v>-213037643</v>
      </c>
      <c r="M99" s="15">
        <v>36816982</v>
      </c>
    </row>
    <row r="100" spans="1:13" x14ac:dyDescent="0.25">
      <c r="A100" s="25" t="s">
        <v>201</v>
      </c>
      <c r="B100" s="14">
        <v>287663</v>
      </c>
      <c r="C100" s="6">
        <v>2548392</v>
      </c>
      <c r="D100" s="6">
        <v>0</v>
      </c>
      <c r="E100" s="6">
        <v>441105</v>
      </c>
      <c r="F100" s="6">
        <v>0</v>
      </c>
      <c r="G100" s="15">
        <v>3277160</v>
      </c>
      <c r="H100" s="14">
        <v>249833842</v>
      </c>
      <c r="I100" s="6">
        <v>1907840</v>
      </c>
      <c r="J100" s="15">
        <v>251741682</v>
      </c>
      <c r="K100" s="14">
        <v>255018842</v>
      </c>
      <c r="L100" s="6">
        <v>-216228157</v>
      </c>
      <c r="M100" s="15">
        <v>38790685</v>
      </c>
    </row>
    <row r="101" spans="1:13" x14ac:dyDescent="0.25">
      <c r="A101" s="25" t="s">
        <v>202</v>
      </c>
      <c r="B101" s="14">
        <v>377547</v>
      </c>
      <c r="C101" s="6">
        <v>3229302</v>
      </c>
      <c r="D101" s="6">
        <v>0</v>
      </c>
      <c r="E101" s="6">
        <v>403298</v>
      </c>
      <c r="F101" s="6">
        <v>-85</v>
      </c>
      <c r="G101" s="15">
        <v>4010062</v>
      </c>
      <c r="H101" s="14">
        <v>248825126</v>
      </c>
      <c r="I101" s="6">
        <v>2012751</v>
      </c>
      <c r="J101" s="15">
        <v>250837877</v>
      </c>
      <c r="K101" s="14">
        <v>254847939</v>
      </c>
      <c r="L101" s="6">
        <v>-217508575</v>
      </c>
      <c r="M101" s="15">
        <v>37339364</v>
      </c>
    </row>
    <row r="102" spans="1:13" x14ac:dyDescent="0.25">
      <c r="A102" s="22" t="s">
        <v>157</v>
      </c>
      <c r="B102" s="12">
        <f t="shared" ref="B102:G102" si="26">SUM(B98:B101)</f>
        <v>4698028</v>
      </c>
      <c r="C102" s="5">
        <f t="shared" si="26"/>
        <v>8430460</v>
      </c>
      <c r="D102" s="5">
        <f t="shared" si="26"/>
        <v>0</v>
      </c>
      <c r="E102" s="5">
        <f t="shared" si="26"/>
        <v>-2985415</v>
      </c>
      <c r="F102" s="5">
        <f t="shared" si="26"/>
        <v>-85</v>
      </c>
      <c r="G102" s="13">
        <f t="shared" si="26"/>
        <v>10142988</v>
      </c>
      <c r="H102" s="12">
        <f t="shared" ref="H102:M102" si="27">SUM(H98:H101)</f>
        <v>986798498</v>
      </c>
      <c r="I102" s="5">
        <f t="shared" si="27"/>
        <v>7426994</v>
      </c>
      <c r="J102" s="13">
        <f t="shared" si="27"/>
        <v>994225492</v>
      </c>
      <c r="K102" s="12">
        <f t="shared" si="27"/>
        <v>1004368480</v>
      </c>
      <c r="L102" s="5">
        <f t="shared" si="27"/>
        <v>-859638059</v>
      </c>
      <c r="M102" s="13">
        <f t="shared" si="27"/>
        <v>144730421</v>
      </c>
    </row>
    <row r="103" spans="1:13" x14ac:dyDescent="0.25">
      <c r="A103" s="24"/>
      <c r="B103" s="33"/>
      <c r="C103" s="34"/>
      <c r="D103" s="34"/>
      <c r="E103" s="34"/>
      <c r="F103" s="34"/>
      <c r="G103" s="35"/>
      <c r="H103" s="33"/>
      <c r="I103" s="34"/>
      <c r="J103" s="35"/>
      <c r="K103" s="33"/>
      <c r="L103" s="34"/>
      <c r="M103" s="35"/>
    </row>
    <row r="104" spans="1:13" x14ac:dyDescent="0.25">
      <c r="A104" s="22" t="s">
        <v>171</v>
      </c>
      <c r="B104" s="33"/>
      <c r="C104" s="34"/>
      <c r="D104" s="34"/>
      <c r="E104" s="34"/>
      <c r="F104" s="34"/>
      <c r="G104" s="35"/>
      <c r="H104" s="33"/>
      <c r="I104" s="34"/>
      <c r="J104" s="35"/>
      <c r="K104" s="33"/>
      <c r="L104" s="34"/>
      <c r="M104" s="35"/>
    </row>
    <row r="105" spans="1:13" x14ac:dyDescent="0.25">
      <c r="A105" s="25" t="s">
        <v>199</v>
      </c>
      <c r="B105" s="14">
        <v>8429707</v>
      </c>
      <c r="C105" s="6">
        <v>10579529</v>
      </c>
      <c r="D105" s="6">
        <v>4830193</v>
      </c>
      <c r="E105" s="6">
        <v>4481299</v>
      </c>
      <c r="F105" s="6">
        <v>0</v>
      </c>
      <c r="G105" s="15">
        <v>28320728</v>
      </c>
      <c r="H105" s="14">
        <v>242874196</v>
      </c>
      <c r="I105" s="6">
        <v>1124282</v>
      </c>
      <c r="J105" s="15">
        <v>243998478</v>
      </c>
      <c r="K105" s="14">
        <v>272319206</v>
      </c>
      <c r="L105" s="6">
        <v>-85682305</v>
      </c>
      <c r="M105" s="15">
        <v>186636901</v>
      </c>
    </row>
    <row r="106" spans="1:13" x14ac:dyDescent="0.25">
      <c r="A106" s="25" t="s">
        <v>200</v>
      </c>
      <c r="B106" s="14">
        <v>3914249</v>
      </c>
      <c r="C106" s="6">
        <v>13744667</v>
      </c>
      <c r="D106" s="6">
        <v>4836159</v>
      </c>
      <c r="E106" s="6">
        <v>-2401045</v>
      </c>
      <c r="F106" s="6">
        <v>0</v>
      </c>
      <c r="G106" s="15">
        <v>20094030</v>
      </c>
      <c r="H106" s="14">
        <v>247660128</v>
      </c>
      <c r="I106" s="6">
        <v>1207346</v>
      </c>
      <c r="J106" s="15">
        <v>248867474</v>
      </c>
      <c r="K106" s="14">
        <v>268961504</v>
      </c>
      <c r="L106" s="6">
        <v>-87590063</v>
      </c>
      <c r="M106" s="15">
        <v>181371441</v>
      </c>
    </row>
    <row r="107" spans="1:13" x14ac:dyDescent="0.25">
      <c r="A107" s="25" t="s">
        <v>201</v>
      </c>
      <c r="B107" s="14">
        <v>3557146</v>
      </c>
      <c r="C107" s="6">
        <v>12405631</v>
      </c>
      <c r="D107" s="6">
        <v>5097046</v>
      </c>
      <c r="E107" s="6">
        <v>1752898</v>
      </c>
      <c r="F107" s="6">
        <v>-734</v>
      </c>
      <c r="G107" s="15">
        <v>22811987</v>
      </c>
      <c r="H107" s="14">
        <v>248158156</v>
      </c>
      <c r="I107" s="6">
        <v>1075621</v>
      </c>
      <c r="J107" s="15">
        <v>249233777</v>
      </c>
      <c r="K107" s="14">
        <v>272045764</v>
      </c>
      <c r="L107" s="6">
        <v>-100198890</v>
      </c>
      <c r="M107" s="15">
        <v>171846874</v>
      </c>
    </row>
    <row r="108" spans="1:13" x14ac:dyDescent="0.25">
      <c r="A108" s="25" t="s">
        <v>202</v>
      </c>
      <c r="B108" s="14">
        <v>3815398</v>
      </c>
      <c r="C108" s="6">
        <v>11089469</v>
      </c>
      <c r="D108" s="6">
        <v>5097046</v>
      </c>
      <c r="E108" s="6">
        <v>-103135</v>
      </c>
      <c r="F108" s="6">
        <v>0</v>
      </c>
      <c r="G108" s="15">
        <v>19898778</v>
      </c>
      <c r="H108" s="14">
        <v>253884370</v>
      </c>
      <c r="I108" s="6">
        <v>951730</v>
      </c>
      <c r="J108" s="15">
        <v>254836100</v>
      </c>
      <c r="K108" s="14">
        <v>274734878</v>
      </c>
      <c r="L108" s="6">
        <v>-107703626</v>
      </c>
      <c r="M108" s="15">
        <v>167031252</v>
      </c>
    </row>
    <row r="109" spans="1:13" x14ac:dyDescent="0.25">
      <c r="A109" s="22" t="s">
        <v>157</v>
      </c>
      <c r="B109" s="12">
        <f t="shared" ref="B109:G109" si="28">SUM(B105:B108)</f>
        <v>19716500</v>
      </c>
      <c r="C109" s="5">
        <f t="shared" si="28"/>
        <v>47819296</v>
      </c>
      <c r="D109" s="5">
        <f t="shared" si="28"/>
        <v>19860444</v>
      </c>
      <c r="E109" s="5">
        <f t="shared" si="28"/>
        <v>3730017</v>
      </c>
      <c r="F109" s="5">
        <f t="shared" si="28"/>
        <v>-734</v>
      </c>
      <c r="G109" s="13">
        <f t="shared" si="28"/>
        <v>91125523</v>
      </c>
      <c r="H109" s="12">
        <f t="shared" ref="H109:M109" si="29">SUM(H105:H108)</f>
        <v>992576850</v>
      </c>
      <c r="I109" s="5">
        <f t="shared" si="29"/>
        <v>4358979</v>
      </c>
      <c r="J109" s="13">
        <f t="shared" si="29"/>
        <v>996935829</v>
      </c>
      <c r="K109" s="12">
        <f t="shared" si="29"/>
        <v>1088061352</v>
      </c>
      <c r="L109" s="5">
        <f t="shared" si="29"/>
        <v>-381174884</v>
      </c>
      <c r="M109" s="13">
        <f t="shared" si="29"/>
        <v>706886468</v>
      </c>
    </row>
    <row r="110" spans="1:13" x14ac:dyDescent="0.25">
      <c r="A110" s="24"/>
      <c r="B110" s="33"/>
      <c r="C110" s="34"/>
      <c r="D110" s="34"/>
      <c r="E110" s="34"/>
      <c r="F110" s="34"/>
      <c r="G110" s="35"/>
      <c r="H110" s="33"/>
      <c r="I110" s="34"/>
      <c r="J110" s="35"/>
      <c r="K110" s="33"/>
      <c r="L110" s="34"/>
      <c r="M110" s="35"/>
    </row>
    <row r="111" spans="1:13" x14ac:dyDescent="0.25">
      <c r="A111" s="22" t="s">
        <v>172</v>
      </c>
      <c r="B111" s="33"/>
      <c r="C111" s="34"/>
      <c r="D111" s="34"/>
      <c r="E111" s="34"/>
      <c r="F111" s="34"/>
      <c r="G111" s="35"/>
      <c r="H111" s="33"/>
      <c r="I111" s="34"/>
      <c r="J111" s="35"/>
      <c r="K111" s="33"/>
      <c r="L111" s="34"/>
      <c r="M111" s="35"/>
    </row>
    <row r="112" spans="1:13" x14ac:dyDescent="0.25">
      <c r="A112" s="25" t="s">
        <v>199</v>
      </c>
      <c r="B112" s="14">
        <v>17499458.66</v>
      </c>
      <c r="C112" s="6">
        <v>27088790.690000001</v>
      </c>
      <c r="D112" s="6">
        <v>11278962.59</v>
      </c>
      <c r="E112" s="6">
        <v>-16096022.880000001</v>
      </c>
      <c r="F112" s="6">
        <v>-149.47999999999999</v>
      </c>
      <c r="G112" s="15">
        <v>39771039.579999998</v>
      </c>
      <c r="H112" s="14">
        <v>79360470.849999994</v>
      </c>
      <c r="I112" s="6">
        <v>11288228.57</v>
      </c>
      <c r="J112" s="15">
        <v>90648699.420000002</v>
      </c>
      <c r="K112" s="14">
        <v>130419739</v>
      </c>
      <c r="L112" s="6">
        <v>335035286.29000002</v>
      </c>
      <c r="M112" s="15">
        <v>465455025.29000002</v>
      </c>
    </row>
    <row r="113" spans="1:13" x14ac:dyDescent="0.25">
      <c r="A113" s="25" t="s">
        <v>200</v>
      </c>
      <c r="B113" s="14">
        <v>14665720</v>
      </c>
      <c r="C113" s="6">
        <v>35773240</v>
      </c>
      <c r="D113" s="6">
        <v>11285446</v>
      </c>
      <c r="E113" s="6">
        <v>-37266923</v>
      </c>
      <c r="F113" s="6">
        <v>-439</v>
      </c>
      <c r="G113" s="15">
        <v>24457044</v>
      </c>
      <c r="H113" s="14">
        <v>76533646</v>
      </c>
      <c r="I113" s="6">
        <v>12412320</v>
      </c>
      <c r="J113" s="15">
        <v>88945966</v>
      </c>
      <c r="K113" s="14">
        <v>113403010</v>
      </c>
      <c r="L113" s="6">
        <v>352531936</v>
      </c>
      <c r="M113" s="15">
        <v>465934946</v>
      </c>
    </row>
    <row r="114" spans="1:13" x14ac:dyDescent="0.25">
      <c r="A114" s="25" t="s">
        <v>201</v>
      </c>
      <c r="B114" s="14">
        <v>11579187</v>
      </c>
      <c r="C114" s="6">
        <v>40444997</v>
      </c>
      <c r="D114" s="6">
        <v>11914638</v>
      </c>
      <c r="E114" s="6">
        <v>-20353393</v>
      </c>
      <c r="F114" s="6">
        <v>2</v>
      </c>
      <c r="G114" s="15">
        <v>43585431</v>
      </c>
      <c r="H114" s="14">
        <v>77822396</v>
      </c>
      <c r="I114" s="6">
        <v>12747645</v>
      </c>
      <c r="J114" s="15">
        <v>90570041</v>
      </c>
      <c r="K114" s="14">
        <v>134155472</v>
      </c>
      <c r="L114" s="6">
        <v>344427409</v>
      </c>
      <c r="M114" s="15">
        <v>478582881</v>
      </c>
    </row>
    <row r="115" spans="1:13" x14ac:dyDescent="0.25">
      <c r="A115" s="25" t="s">
        <v>202</v>
      </c>
      <c r="B115" s="14">
        <v>11599800</v>
      </c>
      <c r="C115" s="6">
        <v>32492007</v>
      </c>
      <c r="D115" s="6">
        <v>11914638</v>
      </c>
      <c r="E115" s="6">
        <v>-19608407</v>
      </c>
      <c r="F115" s="6">
        <v>-49</v>
      </c>
      <c r="G115" s="15">
        <v>36397989</v>
      </c>
      <c r="H115" s="14">
        <v>74845056</v>
      </c>
      <c r="I115" s="6">
        <v>13273030</v>
      </c>
      <c r="J115" s="15">
        <v>88118086</v>
      </c>
      <c r="K115" s="14">
        <v>124516075</v>
      </c>
      <c r="L115" s="6">
        <v>349223149</v>
      </c>
      <c r="M115" s="15">
        <v>473739224</v>
      </c>
    </row>
    <row r="116" spans="1:13" x14ac:dyDescent="0.25">
      <c r="A116" s="22" t="s">
        <v>157</v>
      </c>
      <c r="B116" s="12">
        <f t="shared" ref="B116:G116" si="30">SUM(B112:B115)</f>
        <v>55344165.659999996</v>
      </c>
      <c r="C116" s="5">
        <f t="shared" si="30"/>
        <v>135799034.69</v>
      </c>
      <c r="D116" s="5">
        <f t="shared" si="30"/>
        <v>46393684.590000004</v>
      </c>
      <c r="E116" s="5">
        <f t="shared" si="30"/>
        <v>-93324745.879999995</v>
      </c>
      <c r="F116" s="5">
        <f t="shared" si="30"/>
        <v>-635.48</v>
      </c>
      <c r="G116" s="13">
        <f t="shared" si="30"/>
        <v>144211503.57999998</v>
      </c>
      <c r="H116" s="12">
        <f t="shared" ref="H116:M116" si="31">SUM(H112:H115)</f>
        <v>308561568.85000002</v>
      </c>
      <c r="I116" s="5">
        <f t="shared" si="31"/>
        <v>49721223.57</v>
      </c>
      <c r="J116" s="13">
        <f t="shared" si="31"/>
        <v>358282792.42000002</v>
      </c>
      <c r="K116" s="12">
        <f t="shared" si="31"/>
        <v>502494296</v>
      </c>
      <c r="L116" s="5">
        <f t="shared" si="31"/>
        <v>1381217780.29</v>
      </c>
      <c r="M116" s="13">
        <f t="shared" si="31"/>
        <v>1883712076.29</v>
      </c>
    </row>
    <row r="117" spans="1:13" x14ac:dyDescent="0.25">
      <c r="A117" s="24"/>
      <c r="B117" s="33"/>
      <c r="C117" s="34"/>
      <c r="D117" s="34"/>
      <c r="E117" s="34"/>
      <c r="F117" s="34"/>
      <c r="G117" s="35"/>
      <c r="H117" s="33"/>
      <c r="I117" s="34"/>
      <c r="J117" s="35"/>
      <c r="K117" s="33"/>
      <c r="L117" s="34"/>
      <c r="M117" s="35"/>
    </row>
    <row r="118" spans="1:13" x14ac:dyDescent="0.25">
      <c r="A118" s="22" t="s">
        <v>173</v>
      </c>
      <c r="B118" s="33"/>
      <c r="C118" s="34"/>
      <c r="D118" s="34"/>
      <c r="E118" s="34"/>
      <c r="F118" s="34"/>
      <c r="G118" s="35"/>
      <c r="H118" s="33"/>
      <c r="I118" s="34"/>
      <c r="J118" s="35"/>
      <c r="K118" s="33"/>
      <c r="L118" s="34"/>
      <c r="M118" s="35"/>
    </row>
    <row r="119" spans="1:13" x14ac:dyDescent="0.25">
      <c r="A119" s="25" t="s">
        <v>199</v>
      </c>
      <c r="B119" s="14">
        <v>16388328.98</v>
      </c>
      <c r="C119" s="6">
        <v>13457332.550000001</v>
      </c>
      <c r="D119" s="6">
        <v>0</v>
      </c>
      <c r="E119" s="6">
        <v>-885051910.25</v>
      </c>
      <c r="F119" s="6">
        <v>0</v>
      </c>
      <c r="G119" s="15">
        <v>-855206248.72000003</v>
      </c>
      <c r="H119" s="14">
        <v>0</v>
      </c>
      <c r="I119" s="6">
        <v>0</v>
      </c>
      <c r="J119" s="15">
        <v>0</v>
      </c>
      <c r="K119" s="14">
        <v>-855206248.72000003</v>
      </c>
      <c r="L119" s="6">
        <v>1064962484.52</v>
      </c>
      <c r="M119" s="15">
        <v>209756235.80000001</v>
      </c>
    </row>
    <row r="120" spans="1:13" x14ac:dyDescent="0.25">
      <c r="A120" s="25" t="s">
        <v>200</v>
      </c>
      <c r="B120" s="14">
        <v>13560685.27</v>
      </c>
      <c r="C120" s="6">
        <v>16287077.24</v>
      </c>
      <c r="D120" s="6">
        <v>0</v>
      </c>
      <c r="E120" s="6">
        <v>-903561007.07000005</v>
      </c>
      <c r="F120" s="6">
        <v>0</v>
      </c>
      <c r="G120" s="15">
        <v>-873713244.55999994</v>
      </c>
      <c r="H120" s="14">
        <v>0</v>
      </c>
      <c r="I120" s="6">
        <v>0</v>
      </c>
      <c r="J120" s="15">
        <v>0</v>
      </c>
      <c r="K120" s="14">
        <v>-873713244.55999994</v>
      </c>
      <c r="L120" s="6">
        <v>1079445099.0699999</v>
      </c>
      <c r="M120" s="15">
        <v>205731854.50999999</v>
      </c>
    </row>
    <row r="121" spans="1:13" x14ac:dyDescent="0.25">
      <c r="A121" s="25" t="s">
        <v>201</v>
      </c>
      <c r="B121" s="14">
        <v>12610500.33</v>
      </c>
      <c r="C121" s="6">
        <v>14341263.689999999</v>
      </c>
      <c r="D121" s="6">
        <v>0</v>
      </c>
      <c r="E121" s="6">
        <v>-908921499.39999998</v>
      </c>
      <c r="F121" s="6">
        <v>0</v>
      </c>
      <c r="G121" s="15">
        <v>-881969735.38</v>
      </c>
      <c r="H121" s="14">
        <v>0</v>
      </c>
      <c r="I121" s="6">
        <v>0</v>
      </c>
      <c r="J121" s="15">
        <v>0</v>
      </c>
      <c r="K121" s="14">
        <v>-881969735.38</v>
      </c>
      <c r="L121" s="6">
        <v>1085267646.96</v>
      </c>
      <c r="M121" s="15">
        <v>203297911.58000001</v>
      </c>
    </row>
    <row r="122" spans="1:13" x14ac:dyDescent="0.25">
      <c r="A122" s="25" t="s">
        <v>202</v>
      </c>
      <c r="B122" s="14">
        <v>12032070.09</v>
      </c>
      <c r="C122" s="6">
        <v>16265597.289999999</v>
      </c>
      <c r="D122" s="6">
        <v>0</v>
      </c>
      <c r="E122" s="6">
        <v>-919166122.40999997</v>
      </c>
      <c r="F122" s="6">
        <v>0</v>
      </c>
      <c r="G122" s="15">
        <v>-890868455.02999997</v>
      </c>
      <c r="H122" s="14">
        <v>0</v>
      </c>
      <c r="I122" s="6">
        <v>0</v>
      </c>
      <c r="J122" s="15">
        <v>0</v>
      </c>
      <c r="K122" s="14">
        <v>-890868455.02999997</v>
      </c>
      <c r="L122" s="6">
        <v>1094225484.1800001</v>
      </c>
      <c r="M122" s="15">
        <v>203357029.15000001</v>
      </c>
    </row>
    <row r="123" spans="1:13" x14ac:dyDescent="0.25">
      <c r="A123" s="22" t="s">
        <v>157</v>
      </c>
      <c r="B123" s="12">
        <f t="shared" ref="B123:G123" si="32">SUM(B119:B122)</f>
        <v>54591584.670000002</v>
      </c>
      <c r="C123" s="5">
        <f t="shared" si="32"/>
        <v>60351270.769999996</v>
      </c>
      <c r="D123" s="5">
        <f t="shared" si="32"/>
        <v>0</v>
      </c>
      <c r="E123" s="5">
        <f t="shared" si="32"/>
        <v>-3616700539.1300001</v>
      </c>
      <c r="F123" s="5">
        <f t="shared" si="32"/>
        <v>0</v>
      </c>
      <c r="G123" s="13">
        <f t="shared" si="32"/>
        <v>-3501757683.6899996</v>
      </c>
      <c r="H123" s="12">
        <f t="shared" ref="H123:M123" si="33">SUM(H119:H122)</f>
        <v>0</v>
      </c>
      <c r="I123" s="5">
        <f t="shared" si="33"/>
        <v>0</v>
      </c>
      <c r="J123" s="13">
        <f t="shared" si="33"/>
        <v>0</v>
      </c>
      <c r="K123" s="12">
        <f t="shared" si="33"/>
        <v>-3501757683.6899996</v>
      </c>
      <c r="L123" s="5">
        <f t="shared" si="33"/>
        <v>4323900714.7300005</v>
      </c>
      <c r="M123" s="13">
        <f t="shared" si="33"/>
        <v>822143031.03999996</v>
      </c>
    </row>
    <row r="124" spans="1:13" x14ac:dyDescent="0.25">
      <c r="A124" s="24"/>
      <c r="B124" s="33"/>
      <c r="C124" s="34"/>
      <c r="D124" s="34"/>
      <c r="E124" s="34"/>
      <c r="F124" s="34"/>
      <c r="G124" s="35"/>
      <c r="H124" s="33"/>
      <c r="I124" s="34"/>
      <c r="J124" s="35"/>
      <c r="K124" s="33"/>
      <c r="L124" s="34"/>
      <c r="M124" s="35"/>
    </row>
    <row r="125" spans="1:13" x14ac:dyDescent="0.25">
      <c r="A125" s="22" t="s">
        <v>175</v>
      </c>
      <c r="B125" s="33"/>
      <c r="C125" s="34"/>
      <c r="D125" s="34"/>
      <c r="E125" s="34"/>
      <c r="F125" s="34"/>
      <c r="G125" s="35"/>
      <c r="H125" s="33"/>
      <c r="I125" s="34"/>
      <c r="J125" s="35"/>
      <c r="K125" s="33"/>
      <c r="L125" s="34"/>
      <c r="M125" s="35"/>
    </row>
    <row r="126" spans="1:13" x14ac:dyDescent="0.25">
      <c r="A126" s="25" t="s">
        <v>199</v>
      </c>
      <c r="B126" s="14">
        <v>28459395</v>
      </c>
      <c r="C126" s="6">
        <v>34142992</v>
      </c>
      <c r="D126" s="6">
        <v>1137280</v>
      </c>
      <c r="E126" s="6">
        <v>0</v>
      </c>
      <c r="F126" s="6">
        <v>-1396513</v>
      </c>
      <c r="G126" s="15">
        <v>62343154</v>
      </c>
      <c r="H126" s="14">
        <v>91043828</v>
      </c>
      <c r="I126" s="6">
        <v>21270611</v>
      </c>
      <c r="J126" s="15">
        <v>112314439</v>
      </c>
      <c r="K126" s="14">
        <v>174657593</v>
      </c>
      <c r="L126" s="6">
        <v>343196816</v>
      </c>
      <c r="M126" s="15">
        <v>517854409</v>
      </c>
    </row>
    <row r="127" spans="1:13" x14ac:dyDescent="0.25">
      <c r="A127" s="25" t="s">
        <v>200</v>
      </c>
      <c r="B127" s="14">
        <v>32131032</v>
      </c>
      <c r="C127" s="6">
        <v>30891369</v>
      </c>
      <c r="D127" s="6">
        <v>1331184</v>
      </c>
      <c r="E127" s="6">
        <v>0</v>
      </c>
      <c r="F127" s="6">
        <v>1792671</v>
      </c>
      <c r="G127" s="15">
        <v>66146256</v>
      </c>
      <c r="H127" s="14">
        <v>64777590</v>
      </c>
      <c r="I127" s="6">
        <v>21315211</v>
      </c>
      <c r="J127" s="15">
        <v>86092801</v>
      </c>
      <c r="K127" s="14">
        <v>152239057</v>
      </c>
      <c r="L127" s="6">
        <v>339886377</v>
      </c>
      <c r="M127" s="15">
        <v>492125434</v>
      </c>
    </row>
    <row r="128" spans="1:13" x14ac:dyDescent="0.25">
      <c r="A128" s="25" t="s">
        <v>201</v>
      </c>
      <c r="B128" s="14">
        <v>24682679</v>
      </c>
      <c r="C128" s="6">
        <v>41120020</v>
      </c>
      <c r="D128" s="6">
        <v>1347541</v>
      </c>
      <c r="E128" s="6">
        <v>0</v>
      </c>
      <c r="F128" s="6">
        <v>-1984904</v>
      </c>
      <c r="G128" s="15">
        <v>65165336</v>
      </c>
      <c r="H128" s="14">
        <v>81041853</v>
      </c>
      <c r="I128" s="6">
        <v>20841881</v>
      </c>
      <c r="J128" s="15">
        <v>101883734</v>
      </c>
      <c r="K128" s="14">
        <v>167049070</v>
      </c>
      <c r="L128" s="6">
        <v>337345474</v>
      </c>
      <c r="M128" s="15">
        <v>504394544</v>
      </c>
    </row>
    <row r="129" spans="1:13" x14ac:dyDescent="0.25">
      <c r="A129" s="25" t="s">
        <v>202</v>
      </c>
      <c r="B129" s="14">
        <v>24982796</v>
      </c>
      <c r="C129" s="6">
        <v>39504239</v>
      </c>
      <c r="D129" s="6">
        <v>1231987</v>
      </c>
      <c r="E129" s="6">
        <v>0</v>
      </c>
      <c r="F129" s="6">
        <v>-344193</v>
      </c>
      <c r="G129" s="15">
        <v>65374829</v>
      </c>
      <c r="H129" s="14">
        <v>90318895</v>
      </c>
      <c r="I129" s="6">
        <v>21081676</v>
      </c>
      <c r="J129" s="15">
        <v>111400571</v>
      </c>
      <c r="K129" s="14">
        <v>176775400</v>
      </c>
      <c r="L129" s="6">
        <v>337395577</v>
      </c>
      <c r="M129" s="15">
        <v>514170977</v>
      </c>
    </row>
    <row r="130" spans="1:13" x14ac:dyDescent="0.25">
      <c r="A130" s="22" t="s">
        <v>157</v>
      </c>
      <c r="B130" s="12">
        <f t="shared" ref="B130:G130" si="34">SUM(B126:B129)</f>
        <v>110255902</v>
      </c>
      <c r="C130" s="5">
        <f t="shared" si="34"/>
        <v>145658620</v>
      </c>
      <c r="D130" s="5">
        <f t="shared" si="34"/>
        <v>5047992</v>
      </c>
      <c r="E130" s="5">
        <f t="shared" si="34"/>
        <v>0</v>
      </c>
      <c r="F130" s="5">
        <f t="shared" si="34"/>
        <v>-1932939</v>
      </c>
      <c r="G130" s="13">
        <f t="shared" si="34"/>
        <v>259029575</v>
      </c>
      <c r="H130" s="12">
        <f t="shared" ref="H130:M130" si="35">SUM(H126:H129)</f>
        <v>327182166</v>
      </c>
      <c r="I130" s="5">
        <f t="shared" si="35"/>
        <v>84509379</v>
      </c>
      <c r="J130" s="13">
        <f t="shared" si="35"/>
        <v>411691545</v>
      </c>
      <c r="K130" s="12">
        <f t="shared" si="35"/>
        <v>670721120</v>
      </c>
      <c r="L130" s="5">
        <f t="shared" si="35"/>
        <v>1357824244</v>
      </c>
      <c r="M130" s="13">
        <f t="shared" si="35"/>
        <v>2028545364</v>
      </c>
    </row>
    <row r="131" spans="1:13" x14ac:dyDescent="0.25">
      <c r="A131" s="24"/>
      <c r="B131" s="33"/>
      <c r="C131" s="34"/>
      <c r="D131" s="34"/>
      <c r="E131" s="34"/>
      <c r="F131" s="34"/>
      <c r="G131" s="35"/>
      <c r="H131" s="33"/>
      <c r="I131" s="34"/>
      <c r="J131" s="35"/>
      <c r="K131" s="33"/>
      <c r="L131" s="34"/>
      <c r="M131" s="35"/>
    </row>
    <row r="132" spans="1:13" x14ac:dyDescent="0.25">
      <c r="A132" s="22" t="s">
        <v>174</v>
      </c>
      <c r="B132" s="33"/>
      <c r="C132" s="34"/>
      <c r="D132" s="34"/>
      <c r="E132" s="34"/>
      <c r="F132" s="34"/>
      <c r="G132" s="35"/>
      <c r="H132" s="33"/>
      <c r="I132" s="34"/>
      <c r="J132" s="35"/>
      <c r="K132" s="33"/>
      <c r="L132" s="34"/>
      <c r="M132" s="35"/>
    </row>
    <row r="133" spans="1:13" x14ac:dyDescent="0.25">
      <c r="A133" s="25" t="s">
        <v>199</v>
      </c>
      <c r="B133" s="14">
        <v>67474441</v>
      </c>
      <c r="C133" s="6">
        <v>56451926</v>
      </c>
      <c r="D133" s="6">
        <v>6565000</v>
      </c>
      <c r="E133" s="6">
        <v>0</v>
      </c>
      <c r="F133" s="6">
        <v>19244522</v>
      </c>
      <c r="G133" s="15">
        <v>149735889</v>
      </c>
      <c r="H133" s="14">
        <v>18116165</v>
      </c>
      <c r="I133" s="6">
        <v>781195977</v>
      </c>
      <c r="J133" s="15">
        <v>799312142</v>
      </c>
      <c r="K133" s="14">
        <v>949048031</v>
      </c>
      <c r="L133" s="6">
        <v>-217334391</v>
      </c>
      <c r="M133" s="15">
        <v>731713640</v>
      </c>
    </row>
    <row r="134" spans="1:13" x14ac:dyDescent="0.25">
      <c r="A134" s="25" t="s">
        <v>200</v>
      </c>
      <c r="B134" s="14">
        <v>78728152</v>
      </c>
      <c r="C134" s="6">
        <v>50755052</v>
      </c>
      <c r="D134" s="6">
        <v>6565000</v>
      </c>
      <c r="E134" s="6">
        <v>0</v>
      </c>
      <c r="F134" s="6">
        <v>16281986</v>
      </c>
      <c r="G134" s="15">
        <v>152330190</v>
      </c>
      <c r="H134" s="14">
        <v>16401498</v>
      </c>
      <c r="I134" s="6">
        <v>735746595</v>
      </c>
      <c r="J134" s="15">
        <v>752148093</v>
      </c>
      <c r="K134" s="14">
        <v>904478283</v>
      </c>
      <c r="L134" s="6">
        <v>-181568030</v>
      </c>
      <c r="M134" s="15">
        <v>722910253</v>
      </c>
    </row>
    <row r="135" spans="1:13" x14ac:dyDescent="0.25">
      <c r="A135" s="25" t="s">
        <v>201</v>
      </c>
      <c r="B135" s="14">
        <v>64718490</v>
      </c>
      <c r="C135" s="6">
        <v>64030740</v>
      </c>
      <c r="D135" s="6">
        <v>0</v>
      </c>
      <c r="E135" s="6">
        <v>0</v>
      </c>
      <c r="F135" s="6">
        <v>16581437</v>
      </c>
      <c r="G135" s="15">
        <v>145330667</v>
      </c>
      <c r="H135" s="14">
        <v>23777584</v>
      </c>
      <c r="I135" s="6">
        <v>768575662</v>
      </c>
      <c r="J135" s="15">
        <v>792353246</v>
      </c>
      <c r="K135" s="14">
        <v>937683913</v>
      </c>
      <c r="L135" s="6">
        <v>-195466872</v>
      </c>
      <c r="M135" s="15">
        <v>742217041</v>
      </c>
    </row>
    <row r="136" spans="1:13" x14ac:dyDescent="0.25">
      <c r="A136" s="25" t="s">
        <v>202</v>
      </c>
      <c r="B136" s="14">
        <v>64891767</v>
      </c>
      <c r="C136" s="6">
        <v>55721780</v>
      </c>
      <c r="D136" s="6">
        <v>0</v>
      </c>
      <c r="E136" s="6">
        <v>0</v>
      </c>
      <c r="F136" s="6">
        <v>25012692</v>
      </c>
      <c r="G136" s="15">
        <v>145626239</v>
      </c>
      <c r="H136" s="14">
        <v>19572972</v>
      </c>
      <c r="I136" s="6">
        <v>769358452</v>
      </c>
      <c r="J136" s="15">
        <v>788931424</v>
      </c>
      <c r="K136" s="14">
        <v>934557663</v>
      </c>
      <c r="L136" s="6">
        <v>-182207641</v>
      </c>
      <c r="M136" s="15">
        <v>752350022</v>
      </c>
    </row>
    <row r="137" spans="1:13" x14ac:dyDescent="0.25">
      <c r="A137" s="22" t="s">
        <v>157</v>
      </c>
      <c r="B137" s="12">
        <f t="shared" ref="B137:G137" si="36">SUM(B133:B136)</f>
        <v>275812850</v>
      </c>
      <c r="C137" s="5">
        <f t="shared" si="36"/>
        <v>226959498</v>
      </c>
      <c r="D137" s="5">
        <f t="shared" si="36"/>
        <v>13130000</v>
      </c>
      <c r="E137" s="5">
        <f t="shared" si="36"/>
        <v>0</v>
      </c>
      <c r="F137" s="5">
        <f t="shared" si="36"/>
        <v>77120637</v>
      </c>
      <c r="G137" s="13">
        <f t="shared" si="36"/>
        <v>593022985</v>
      </c>
      <c r="H137" s="12">
        <f t="shared" ref="H137:M137" si="37">SUM(H133:H136)</f>
        <v>77868219</v>
      </c>
      <c r="I137" s="5">
        <f t="shared" si="37"/>
        <v>3054876686</v>
      </c>
      <c r="J137" s="13">
        <f t="shared" si="37"/>
        <v>3132744905</v>
      </c>
      <c r="K137" s="12">
        <f t="shared" si="37"/>
        <v>3725767890</v>
      </c>
      <c r="L137" s="5">
        <f t="shared" si="37"/>
        <v>-776576934</v>
      </c>
      <c r="M137" s="13">
        <f t="shared" si="37"/>
        <v>2949190956</v>
      </c>
    </row>
    <row r="138" spans="1:13" x14ac:dyDescent="0.25">
      <c r="A138" s="24"/>
      <c r="B138" s="33"/>
      <c r="C138" s="34"/>
      <c r="D138" s="34"/>
      <c r="E138" s="34"/>
      <c r="F138" s="34"/>
      <c r="G138" s="35"/>
      <c r="H138" s="33"/>
      <c r="I138" s="34"/>
      <c r="J138" s="35"/>
      <c r="K138" s="33"/>
      <c r="L138" s="34"/>
      <c r="M138" s="35"/>
    </row>
    <row r="139" spans="1:13" x14ac:dyDescent="0.25">
      <c r="A139" s="22" t="s">
        <v>176</v>
      </c>
      <c r="B139" s="33"/>
      <c r="C139" s="34"/>
      <c r="D139" s="34"/>
      <c r="E139" s="34"/>
      <c r="F139" s="34"/>
      <c r="G139" s="35"/>
      <c r="H139" s="33"/>
      <c r="I139" s="34"/>
      <c r="J139" s="35"/>
      <c r="K139" s="33"/>
      <c r="L139" s="34"/>
      <c r="M139" s="35"/>
    </row>
    <row r="140" spans="1:13" x14ac:dyDescent="0.25">
      <c r="A140" s="25" t="s">
        <v>199</v>
      </c>
      <c r="B140" s="14">
        <v>10926134.800000001</v>
      </c>
      <c r="C140" s="6">
        <v>9894943.4800000004</v>
      </c>
      <c r="D140" s="6">
        <v>0</v>
      </c>
      <c r="E140" s="6">
        <v>-324553367.22000003</v>
      </c>
      <c r="F140" s="6">
        <v>0</v>
      </c>
      <c r="G140" s="15">
        <v>-303732288.94</v>
      </c>
      <c r="H140" s="14">
        <v>15374500</v>
      </c>
      <c r="I140" s="6">
        <v>0</v>
      </c>
      <c r="J140" s="15">
        <v>15374500</v>
      </c>
      <c r="K140" s="14">
        <v>-288357788.94</v>
      </c>
      <c r="L140" s="6">
        <v>442216805.56999999</v>
      </c>
      <c r="M140" s="15">
        <v>153859016.63</v>
      </c>
    </row>
    <row r="141" spans="1:13" x14ac:dyDescent="0.25">
      <c r="A141" s="25" t="s">
        <v>200</v>
      </c>
      <c r="B141" s="14">
        <v>11675505.51</v>
      </c>
      <c r="C141" s="6">
        <v>12144156.710000001</v>
      </c>
      <c r="D141" s="6">
        <v>0</v>
      </c>
      <c r="E141" s="6">
        <v>-324853506.20999998</v>
      </c>
      <c r="F141" s="6">
        <v>0</v>
      </c>
      <c r="G141" s="15">
        <v>-301033843.99000001</v>
      </c>
      <c r="H141" s="14">
        <v>15374500</v>
      </c>
      <c r="I141" s="6">
        <v>0</v>
      </c>
      <c r="J141" s="15">
        <v>15374500</v>
      </c>
      <c r="K141" s="14">
        <v>-285659343.99000001</v>
      </c>
      <c r="L141" s="6">
        <v>438419233.19</v>
      </c>
      <c r="M141" s="15">
        <v>152759889.19999999</v>
      </c>
    </row>
    <row r="142" spans="1:13" x14ac:dyDescent="0.25">
      <c r="A142" s="25" t="s">
        <v>201</v>
      </c>
      <c r="B142" s="14">
        <v>11629018.359999999</v>
      </c>
      <c r="C142" s="6">
        <v>11273810.380000001</v>
      </c>
      <c r="D142" s="6">
        <v>0</v>
      </c>
      <c r="E142" s="6">
        <v>-314361597.63999999</v>
      </c>
      <c r="F142" s="6">
        <v>0</v>
      </c>
      <c r="G142" s="15">
        <v>-291458768.89999998</v>
      </c>
      <c r="H142" s="14">
        <v>15374500</v>
      </c>
      <c r="I142" s="6">
        <v>0</v>
      </c>
      <c r="J142" s="15">
        <v>15374500</v>
      </c>
      <c r="K142" s="14">
        <v>-276084268.89999998</v>
      </c>
      <c r="L142" s="6">
        <v>427620985.32999998</v>
      </c>
      <c r="M142" s="15">
        <v>151536716.43000001</v>
      </c>
    </row>
    <row r="143" spans="1:13" x14ac:dyDescent="0.25">
      <c r="A143" s="25" t="s">
        <v>202</v>
      </c>
      <c r="B143" s="14">
        <v>11681815.02</v>
      </c>
      <c r="C143" s="6">
        <v>13280865.34</v>
      </c>
      <c r="D143" s="6">
        <v>0</v>
      </c>
      <c r="E143" s="6">
        <v>-309434539.37</v>
      </c>
      <c r="F143" s="6">
        <v>0</v>
      </c>
      <c r="G143" s="15">
        <v>-284471859.00999999</v>
      </c>
      <c r="H143" s="14">
        <v>15374500</v>
      </c>
      <c r="I143" s="6">
        <v>0</v>
      </c>
      <c r="J143" s="15">
        <v>15374500</v>
      </c>
      <c r="K143" s="14">
        <v>-269097359.00999999</v>
      </c>
      <c r="L143" s="6">
        <v>422168867.48000002</v>
      </c>
      <c r="M143" s="15">
        <v>153071508.47</v>
      </c>
    </row>
    <row r="144" spans="1:13" x14ac:dyDescent="0.25">
      <c r="A144" s="22" t="s">
        <v>157</v>
      </c>
      <c r="B144" s="12">
        <f t="shared" ref="B144:G144" si="38">SUM(B140:B143)</f>
        <v>45912473.689999998</v>
      </c>
      <c r="C144" s="5">
        <f t="shared" si="38"/>
        <v>46593775.909999996</v>
      </c>
      <c r="D144" s="5">
        <f t="shared" si="38"/>
        <v>0</v>
      </c>
      <c r="E144" s="5">
        <f t="shared" si="38"/>
        <v>-1273203010.4400001</v>
      </c>
      <c r="F144" s="5">
        <f t="shared" si="38"/>
        <v>0</v>
      </c>
      <c r="G144" s="13">
        <f t="shared" si="38"/>
        <v>-1180696760.8400002</v>
      </c>
      <c r="H144" s="12">
        <f t="shared" ref="H144:M144" si="39">SUM(H140:H143)</f>
        <v>61498000</v>
      </c>
      <c r="I144" s="5">
        <f t="shared" si="39"/>
        <v>0</v>
      </c>
      <c r="J144" s="13">
        <f t="shared" si="39"/>
        <v>61498000</v>
      </c>
      <c r="K144" s="12">
        <f t="shared" si="39"/>
        <v>-1119198760.8400002</v>
      </c>
      <c r="L144" s="5">
        <f t="shared" si="39"/>
        <v>1730425891.5699999</v>
      </c>
      <c r="M144" s="13">
        <f t="shared" si="39"/>
        <v>611227130.73000002</v>
      </c>
    </row>
    <row r="145" spans="1:13" x14ac:dyDescent="0.25">
      <c r="A145" s="24"/>
      <c r="B145" s="33"/>
      <c r="C145" s="34"/>
      <c r="D145" s="34"/>
      <c r="E145" s="34"/>
      <c r="F145" s="34"/>
      <c r="G145" s="35"/>
      <c r="H145" s="33"/>
      <c r="I145" s="34"/>
      <c r="J145" s="35"/>
      <c r="K145" s="33"/>
      <c r="L145" s="34"/>
      <c r="M145" s="35"/>
    </row>
    <row r="146" spans="1:13" x14ac:dyDescent="0.25">
      <c r="A146" s="22" t="s">
        <v>177</v>
      </c>
      <c r="B146" s="33"/>
      <c r="C146" s="34"/>
      <c r="D146" s="34"/>
      <c r="E146" s="34"/>
      <c r="F146" s="34"/>
      <c r="G146" s="35"/>
      <c r="H146" s="33"/>
      <c r="I146" s="34"/>
      <c r="J146" s="35"/>
      <c r="K146" s="33"/>
      <c r="L146" s="34"/>
      <c r="M146" s="35"/>
    </row>
    <row r="147" spans="1:13" x14ac:dyDescent="0.25">
      <c r="A147" s="25" t="s">
        <v>199</v>
      </c>
      <c r="B147" s="14">
        <v>5816711.6900000004</v>
      </c>
      <c r="C147" s="6">
        <v>11504771.199999999</v>
      </c>
      <c r="D147" s="6">
        <v>6350000</v>
      </c>
      <c r="E147" s="6">
        <v>-1978439.21</v>
      </c>
      <c r="F147" s="6">
        <v>10476906.029999999</v>
      </c>
      <c r="G147" s="15">
        <v>32169949.710000001</v>
      </c>
      <c r="H147" s="14">
        <v>128743619.31999999</v>
      </c>
      <c r="I147" s="6">
        <v>19848121.870000001</v>
      </c>
      <c r="J147" s="15">
        <v>148591741.19</v>
      </c>
      <c r="K147" s="14">
        <v>180761690.90000001</v>
      </c>
      <c r="L147" s="6">
        <v>273058936.45999998</v>
      </c>
      <c r="M147" s="15">
        <v>453820627.36000001</v>
      </c>
    </row>
    <row r="148" spans="1:13" x14ac:dyDescent="0.25">
      <c r="A148" s="25" t="s">
        <v>200</v>
      </c>
      <c r="B148" s="14">
        <v>9244201</v>
      </c>
      <c r="C148" s="6">
        <v>10285152</v>
      </c>
      <c r="D148" s="6">
        <v>6350000</v>
      </c>
      <c r="E148" s="6">
        <v>0</v>
      </c>
      <c r="F148" s="6">
        <v>9875602</v>
      </c>
      <c r="G148" s="15">
        <v>35754955</v>
      </c>
      <c r="H148" s="14">
        <v>127572498</v>
      </c>
      <c r="I148" s="6">
        <v>18775958</v>
      </c>
      <c r="J148" s="15">
        <v>146348456</v>
      </c>
      <c r="K148" s="14">
        <v>182103411</v>
      </c>
      <c r="L148" s="6">
        <v>281096782</v>
      </c>
      <c r="M148" s="15">
        <v>463200193</v>
      </c>
    </row>
    <row r="149" spans="1:13" x14ac:dyDescent="0.25">
      <c r="A149" s="25" t="s">
        <v>201</v>
      </c>
      <c r="B149" s="14">
        <v>9805788</v>
      </c>
      <c r="C149" s="6">
        <v>10899615</v>
      </c>
      <c r="D149" s="6">
        <v>6535000</v>
      </c>
      <c r="E149" s="6">
        <v>0</v>
      </c>
      <c r="F149" s="6">
        <v>8420183</v>
      </c>
      <c r="G149" s="15">
        <v>35660586</v>
      </c>
      <c r="H149" s="14">
        <v>120900636</v>
      </c>
      <c r="I149" s="6">
        <v>17438984</v>
      </c>
      <c r="J149" s="15">
        <v>138339620</v>
      </c>
      <c r="K149" s="14">
        <v>174000206</v>
      </c>
      <c r="L149" s="6">
        <v>277646241</v>
      </c>
      <c r="M149" s="15">
        <v>451646447</v>
      </c>
    </row>
    <row r="150" spans="1:13" x14ac:dyDescent="0.25">
      <c r="A150" s="25" t="s">
        <v>202</v>
      </c>
      <c r="B150" s="14">
        <v>7238302.0999999996</v>
      </c>
      <c r="C150" s="6">
        <v>10510116.49</v>
      </c>
      <c r="D150" s="6">
        <v>6535000</v>
      </c>
      <c r="E150" s="6">
        <v>0</v>
      </c>
      <c r="F150" s="6">
        <v>11216928.779999999</v>
      </c>
      <c r="G150" s="15">
        <v>35500347.369999997</v>
      </c>
      <c r="H150" s="14">
        <v>120767205.38</v>
      </c>
      <c r="I150" s="6">
        <v>18595436.010000002</v>
      </c>
      <c r="J150" s="15">
        <v>139362641.38999999</v>
      </c>
      <c r="K150" s="14">
        <v>174862988.75999999</v>
      </c>
      <c r="L150" s="6">
        <v>297483658.56999999</v>
      </c>
      <c r="M150" s="15">
        <v>472346647.32999998</v>
      </c>
    </row>
    <row r="151" spans="1:13" x14ac:dyDescent="0.25">
      <c r="A151" s="22" t="s">
        <v>157</v>
      </c>
      <c r="B151" s="12">
        <f t="shared" ref="B151:G151" si="40">SUM(B147:B150)</f>
        <v>32105002.789999999</v>
      </c>
      <c r="C151" s="5">
        <f t="shared" si="40"/>
        <v>43199654.689999998</v>
      </c>
      <c r="D151" s="5">
        <f t="shared" si="40"/>
        <v>25770000</v>
      </c>
      <c r="E151" s="5">
        <f t="shared" si="40"/>
        <v>-1978439.21</v>
      </c>
      <c r="F151" s="5">
        <f t="shared" si="40"/>
        <v>39989619.810000002</v>
      </c>
      <c r="G151" s="13">
        <f t="shared" si="40"/>
        <v>139085838.08000001</v>
      </c>
      <c r="H151" s="12">
        <f t="shared" ref="H151:M151" si="41">SUM(H147:H150)</f>
        <v>497983958.69999999</v>
      </c>
      <c r="I151" s="5">
        <f t="shared" si="41"/>
        <v>74658499.88000001</v>
      </c>
      <c r="J151" s="13">
        <f t="shared" si="41"/>
        <v>572642458.57999992</v>
      </c>
      <c r="K151" s="12">
        <f t="shared" si="41"/>
        <v>711728296.65999997</v>
      </c>
      <c r="L151" s="5">
        <f t="shared" si="41"/>
        <v>1129285618.03</v>
      </c>
      <c r="M151" s="13">
        <f t="shared" si="41"/>
        <v>1841013914.6900001</v>
      </c>
    </row>
    <row r="152" spans="1:13" x14ac:dyDescent="0.25">
      <c r="A152" s="24"/>
      <c r="B152" s="33"/>
      <c r="C152" s="34"/>
      <c r="D152" s="34"/>
      <c r="E152" s="34"/>
      <c r="F152" s="34"/>
      <c r="G152" s="35"/>
      <c r="H152" s="33"/>
      <c r="I152" s="34"/>
      <c r="J152" s="35"/>
      <c r="K152" s="33"/>
      <c r="L152" s="34"/>
      <c r="M152" s="35"/>
    </row>
    <row r="153" spans="1:13" x14ac:dyDescent="0.25">
      <c r="A153" s="22" t="s">
        <v>178</v>
      </c>
      <c r="B153" s="33"/>
      <c r="C153" s="34"/>
      <c r="D153" s="34"/>
      <c r="E153" s="34"/>
      <c r="F153" s="34"/>
      <c r="G153" s="35"/>
      <c r="H153" s="33"/>
      <c r="I153" s="34"/>
      <c r="J153" s="35"/>
      <c r="K153" s="33"/>
      <c r="L153" s="34"/>
      <c r="M153" s="35"/>
    </row>
    <row r="154" spans="1:13" x14ac:dyDescent="0.25">
      <c r="A154" s="25" t="s">
        <v>199</v>
      </c>
      <c r="B154" s="14" t="s">
        <v>206</v>
      </c>
      <c r="C154" s="6" t="s">
        <v>206</v>
      </c>
      <c r="D154" s="6" t="s">
        <v>206</v>
      </c>
      <c r="E154" s="6" t="s">
        <v>206</v>
      </c>
      <c r="F154" s="6" t="s">
        <v>206</v>
      </c>
      <c r="G154" s="15" t="s">
        <v>206</v>
      </c>
      <c r="H154" s="14" t="s">
        <v>206</v>
      </c>
      <c r="I154" s="6" t="s">
        <v>206</v>
      </c>
      <c r="J154" s="15" t="s">
        <v>206</v>
      </c>
      <c r="K154" s="14" t="s">
        <v>206</v>
      </c>
      <c r="L154" s="6" t="s">
        <v>206</v>
      </c>
      <c r="M154" s="15" t="s">
        <v>206</v>
      </c>
    </row>
    <row r="155" spans="1:13" x14ac:dyDescent="0.25">
      <c r="A155" s="25" t="s">
        <v>200</v>
      </c>
      <c r="B155" s="14" t="s">
        <v>206</v>
      </c>
      <c r="C155" s="6" t="s">
        <v>206</v>
      </c>
      <c r="D155" s="6" t="s">
        <v>206</v>
      </c>
      <c r="E155" s="6" t="s">
        <v>206</v>
      </c>
      <c r="F155" s="6" t="s">
        <v>206</v>
      </c>
      <c r="G155" s="15" t="s">
        <v>206</v>
      </c>
      <c r="H155" s="14" t="s">
        <v>206</v>
      </c>
      <c r="I155" s="6" t="s">
        <v>206</v>
      </c>
      <c r="J155" s="15" t="s">
        <v>206</v>
      </c>
      <c r="K155" s="14" t="s">
        <v>206</v>
      </c>
      <c r="L155" s="6" t="s">
        <v>206</v>
      </c>
      <c r="M155" s="15" t="s">
        <v>206</v>
      </c>
    </row>
    <row r="156" spans="1:13" x14ac:dyDescent="0.25">
      <c r="A156" s="25" t="s">
        <v>201</v>
      </c>
      <c r="B156" s="14" t="s">
        <v>206</v>
      </c>
      <c r="C156" s="6" t="s">
        <v>206</v>
      </c>
      <c r="D156" s="6" t="s">
        <v>206</v>
      </c>
      <c r="E156" s="6" t="s">
        <v>206</v>
      </c>
      <c r="F156" s="6" t="s">
        <v>206</v>
      </c>
      <c r="G156" s="15" t="s">
        <v>206</v>
      </c>
      <c r="H156" s="14" t="s">
        <v>206</v>
      </c>
      <c r="I156" s="6" t="s">
        <v>206</v>
      </c>
      <c r="J156" s="15" t="s">
        <v>206</v>
      </c>
      <c r="K156" s="14" t="s">
        <v>206</v>
      </c>
      <c r="L156" s="6" t="s">
        <v>206</v>
      </c>
      <c r="M156" s="15" t="s">
        <v>206</v>
      </c>
    </row>
    <row r="157" spans="1:13" x14ac:dyDescent="0.25">
      <c r="A157" s="25" t="s">
        <v>202</v>
      </c>
      <c r="B157" s="14" t="s">
        <v>206</v>
      </c>
      <c r="C157" s="6" t="s">
        <v>206</v>
      </c>
      <c r="D157" s="6" t="s">
        <v>206</v>
      </c>
      <c r="E157" s="6" t="s">
        <v>206</v>
      </c>
      <c r="F157" s="6" t="s">
        <v>206</v>
      </c>
      <c r="G157" s="15" t="s">
        <v>206</v>
      </c>
      <c r="H157" s="14" t="s">
        <v>206</v>
      </c>
      <c r="I157" s="6" t="s">
        <v>206</v>
      </c>
      <c r="J157" s="15" t="s">
        <v>206</v>
      </c>
      <c r="K157" s="14" t="s">
        <v>206</v>
      </c>
      <c r="L157" s="6" t="s">
        <v>206</v>
      </c>
      <c r="M157" s="15" t="s">
        <v>206</v>
      </c>
    </row>
    <row r="158" spans="1:13" x14ac:dyDescent="0.25">
      <c r="A158" s="22" t="s">
        <v>157</v>
      </c>
      <c r="B158" s="12">
        <f t="shared" ref="B158:G158" si="42">SUM(B154:B157)</f>
        <v>0</v>
      </c>
      <c r="C158" s="5">
        <f t="shared" si="42"/>
        <v>0</v>
      </c>
      <c r="D158" s="5">
        <f t="shared" si="42"/>
        <v>0</v>
      </c>
      <c r="E158" s="5">
        <f t="shared" si="42"/>
        <v>0</v>
      </c>
      <c r="F158" s="5">
        <f t="shared" si="42"/>
        <v>0</v>
      </c>
      <c r="G158" s="13">
        <f t="shared" si="42"/>
        <v>0</v>
      </c>
      <c r="H158" s="12">
        <f t="shared" ref="H158:M158" si="43">SUM(H154:H157)</f>
        <v>0</v>
      </c>
      <c r="I158" s="5">
        <f t="shared" si="43"/>
        <v>0</v>
      </c>
      <c r="J158" s="13">
        <f t="shared" si="43"/>
        <v>0</v>
      </c>
      <c r="K158" s="12">
        <f t="shared" si="43"/>
        <v>0</v>
      </c>
      <c r="L158" s="5">
        <f t="shared" si="43"/>
        <v>0</v>
      </c>
      <c r="M158" s="13">
        <f t="shared" si="43"/>
        <v>0</v>
      </c>
    </row>
    <row r="159" spans="1:13" x14ac:dyDescent="0.25">
      <c r="A159" s="24"/>
      <c r="B159" s="33"/>
      <c r="C159" s="34"/>
      <c r="D159" s="34"/>
      <c r="E159" s="34"/>
      <c r="F159" s="34"/>
      <c r="G159" s="35"/>
      <c r="H159" s="33"/>
      <c r="I159" s="34"/>
      <c r="J159" s="35"/>
      <c r="K159" s="33"/>
      <c r="L159" s="34"/>
      <c r="M159" s="35"/>
    </row>
    <row r="160" spans="1:13" x14ac:dyDescent="0.25">
      <c r="A160" s="22" t="s">
        <v>179</v>
      </c>
      <c r="B160" s="33"/>
      <c r="C160" s="34"/>
      <c r="D160" s="34"/>
      <c r="E160" s="34"/>
      <c r="F160" s="34"/>
      <c r="G160" s="35"/>
      <c r="H160" s="33"/>
      <c r="I160" s="34"/>
      <c r="J160" s="35"/>
      <c r="K160" s="33"/>
      <c r="L160" s="34"/>
      <c r="M160" s="35"/>
    </row>
    <row r="161" spans="1:13" x14ac:dyDescent="0.25">
      <c r="A161" s="25" t="s">
        <v>199</v>
      </c>
      <c r="B161" s="14">
        <v>6634390.2999999998</v>
      </c>
      <c r="C161" s="6">
        <v>4588895.0999999996</v>
      </c>
      <c r="D161" s="6">
        <v>0</v>
      </c>
      <c r="E161" s="6">
        <v>-98198980.829999998</v>
      </c>
      <c r="F161" s="6">
        <v>0</v>
      </c>
      <c r="G161" s="15">
        <v>-86975695.430000007</v>
      </c>
      <c r="H161" s="14">
        <v>0</v>
      </c>
      <c r="I161" s="6">
        <v>0</v>
      </c>
      <c r="J161" s="15">
        <v>0</v>
      </c>
      <c r="K161" s="14">
        <v>-86975695.430000007</v>
      </c>
      <c r="L161" s="6">
        <v>152693953.06</v>
      </c>
      <c r="M161" s="15">
        <v>65718257.630000003</v>
      </c>
    </row>
    <row r="162" spans="1:13" x14ac:dyDescent="0.25">
      <c r="A162" s="25" t="s">
        <v>200</v>
      </c>
      <c r="B162" s="14">
        <v>7413902.0599999996</v>
      </c>
      <c r="C162" s="6">
        <v>5931969.7599999998</v>
      </c>
      <c r="D162" s="6">
        <v>0</v>
      </c>
      <c r="E162" s="6">
        <v>-101550956.02</v>
      </c>
      <c r="F162" s="6">
        <v>0</v>
      </c>
      <c r="G162" s="15">
        <v>-88205084.200000003</v>
      </c>
      <c r="H162" s="14">
        <v>0</v>
      </c>
      <c r="I162" s="6">
        <v>0</v>
      </c>
      <c r="J162" s="15">
        <v>0</v>
      </c>
      <c r="K162" s="14">
        <v>-88205084.200000003</v>
      </c>
      <c r="L162" s="6">
        <v>151909649.77000001</v>
      </c>
      <c r="M162" s="15">
        <v>63704565.57</v>
      </c>
    </row>
    <row r="163" spans="1:13" x14ac:dyDescent="0.25">
      <c r="A163" s="25" t="s">
        <v>201</v>
      </c>
      <c r="B163" s="14">
        <v>8061342.9199999999</v>
      </c>
      <c r="C163" s="6">
        <v>5237066.2699999996</v>
      </c>
      <c r="D163" s="6">
        <v>0</v>
      </c>
      <c r="E163" s="6">
        <v>-99971328.269999996</v>
      </c>
      <c r="F163" s="6">
        <v>0</v>
      </c>
      <c r="G163" s="15">
        <v>-86672919.079999998</v>
      </c>
      <c r="H163" s="14">
        <v>0</v>
      </c>
      <c r="I163" s="6">
        <v>0</v>
      </c>
      <c r="J163" s="15">
        <v>0</v>
      </c>
      <c r="K163" s="14">
        <v>-86672919.079999998</v>
      </c>
      <c r="L163" s="6">
        <v>153343732.56</v>
      </c>
      <c r="M163" s="15">
        <v>66670813.479999997</v>
      </c>
    </row>
    <row r="164" spans="1:13" x14ac:dyDescent="0.25">
      <c r="A164" s="25" t="s">
        <v>202</v>
      </c>
      <c r="B164" s="14">
        <v>7717294.7599999998</v>
      </c>
      <c r="C164" s="6">
        <v>6462528.6200000001</v>
      </c>
      <c r="D164" s="6">
        <v>0</v>
      </c>
      <c r="E164" s="6">
        <v>-99303584.930000007</v>
      </c>
      <c r="F164" s="6">
        <v>0</v>
      </c>
      <c r="G164" s="15">
        <v>-85123761.549999997</v>
      </c>
      <c r="H164" s="14">
        <v>0</v>
      </c>
      <c r="I164" s="6">
        <v>0</v>
      </c>
      <c r="J164" s="15">
        <v>0</v>
      </c>
      <c r="K164" s="14">
        <v>-85123761.549999997</v>
      </c>
      <c r="L164" s="6">
        <v>150033998.47999999</v>
      </c>
      <c r="M164" s="15">
        <v>64910236.93</v>
      </c>
    </row>
    <row r="165" spans="1:13" x14ac:dyDescent="0.25">
      <c r="A165" s="22" t="s">
        <v>157</v>
      </c>
      <c r="B165" s="12">
        <f t="shared" ref="B165:G165" si="44">SUM(B161:B164)</f>
        <v>29826930.039999999</v>
      </c>
      <c r="C165" s="5">
        <f t="shared" si="44"/>
        <v>22220459.75</v>
      </c>
      <c r="D165" s="5">
        <f t="shared" si="44"/>
        <v>0</v>
      </c>
      <c r="E165" s="5">
        <f t="shared" si="44"/>
        <v>-399024850.05000001</v>
      </c>
      <c r="F165" s="5">
        <f t="shared" si="44"/>
        <v>0</v>
      </c>
      <c r="G165" s="13">
        <f t="shared" si="44"/>
        <v>-346977460.25999999</v>
      </c>
      <c r="H165" s="12">
        <f t="shared" ref="H165:M165" si="45">SUM(H161:H164)</f>
        <v>0</v>
      </c>
      <c r="I165" s="5">
        <f t="shared" si="45"/>
        <v>0</v>
      </c>
      <c r="J165" s="13">
        <f t="shared" si="45"/>
        <v>0</v>
      </c>
      <c r="K165" s="12">
        <f t="shared" si="45"/>
        <v>-346977460.25999999</v>
      </c>
      <c r="L165" s="5">
        <f t="shared" si="45"/>
        <v>607981333.87</v>
      </c>
      <c r="M165" s="13">
        <f t="shared" si="45"/>
        <v>261003873.61000001</v>
      </c>
    </row>
    <row r="166" spans="1:13" x14ac:dyDescent="0.25">
      <c r="A166" s="24"/>
      <c r="B166" s="33"/>
      <c r="C166" s="34"/>
      <c r="D166" s="34"/>
      <c r="E166" s="34"/>
      <c r="F166" s="34"/>
      <c r="G166" s="35"/>
      <c r="H166" s="33"/>
      <c r="I166" s="34"/>
      <c r="J166" s="35"/>
      <c r="K166" s="33"/>
      <c r="L166" s="34"/>
      <c r="M166" s="35"/>
    </row>
    <row r="167" spans="1:13" x14ac:dyDescent="0.25">
      <c r="A167" s="22" t="s">
        <v>180</v>
      </c>
      <c r="B167" s="33"/>
      <c r="C167" s="34"/>
      <c r="D167" s="34"/>
      <c r="E167" s="34"/>
      <c r="F167" s="34"/>
      <c r="G167" s="35"/>
      <c r="H167" s="33"/>
      <c r="I167" s="34"/>
      <c r="J167" s="35"/>
      <c r="K167" s="33"/>
      <c r="L167" s="34"/>
      <c r="M167" s="35"/>
    </row>
    <row r="168" spans="1:13" x14ac:dyDescent="0.25">
      <c r="A168" s="25" t="s">
        <v>199</v>
      </c>
      <c r="B168" s="14">
        <v>7652946.4299999997</v>
      </c>
      <c r="C168" s="6">
        <v>2703389.54</v>
      </c>
      <c r="D168" s="6">
        <v>0</v>
      </c>
      <c r="E168" s="6">
        <v>349931232.07999998</v>
      </c>
      <c r="F168" s="6">
        <v>0</v>
      </c>
      <c r="G168" s="15">
        <v>360287568.05000001</v>
      </c>
      <c r="H168" s="14">
        <v>0</v>
      </c>
      <c r="I168" s="6">
        <v>0</v>
      </c>
      <c r="J168" s="15">
        <v>0</v>
      </c>
      <c r="K168" s="14">
        <v>360287568.05000001</v>
      </c>
      <c r="L168" s="6">
        <v>-63554632.450000003</v>
      </c>
      <c r="M168" s="15">
        <v>296732935.60000002</v>
      </c>
    </row>
    <row r="169" spans="1:13" x14ac:dyDescent="0.25">
      <c r="A169" s="25" t="s">
        <v>200</v>
      </c>
      <c r="B169" s="14">
        <v>7566488.6900000004</v>
      </c>
      <c r="C169" s="6">
        <v>3995694.77</v>
      </c>
      <c r="D169" s="6">
        <v>0</v>
      </c>
      <c r="E169" s="6">
        <v>361010179.75</v>
      </c>
      <c r="F169" s="6">
        <v>0</v>
      </c>
      <c r="G169" s="15">
        <v>372572363.20999998</v>
      </c>
      <c r="H169" s="14">
        <v>0</v>
      </c>
      <c r="I169" s="6">
        <v>0</v>
      </c>
      <c r="J169" s="15">
        <v>0</v>
      </c>
      <c r="K169" s="14">
        <v>372572363.20999998</v>
      </c>
      <c r="L169" s="6">
        <v>-83824922.409999996</v>
      </c>
      <c r="M169" s="15">
        <v>288747440.80000001</v>
      </c>
    </row>
    <row r="170" spans="1:13" x14ac:dyDescent="0.25">
      <c r="A170" s="25" t="s">
        <v>201</v>
      </c>
      <c r="B170" s="14">
        <v>9205727.9600000009</v>
      </c>
      <c r="C170" s="6">
        <v>3076310.83</v>
      </c>
      <c r="D170" s="6">
        <v>0</v>
      </c>
      <c r="E170" s="6">
        <v>373502892.00999999</v>
      </c>
      <c r="F170" s="6">
        <v>0</v>
      </c>
      <c r="G170" s="15">
        <v>385784930.80000001</v>
      </c>
      <c r="H170" s="14">
        <v>0</v>
      </c>
      <c r="I170" s="6">
        <v>0</v>
      </c>
      <c r="J170" s="15">
        <v>0</v>
      </c>
      <c r="K170" s="14">
        <v>385784930.80000001</v>
      </c>
      <c r="L170" s="6">
        <v>-105680890.23</v>
      </c>
      <c r="M170" s="15">
        <v>280104040.56999999</v>
      </c>
    </row>
    <row r="171" spans="1:13" x14ac:dyDescent="0.25">
      <c r="A171" s="25" t="s">
        <v>202</v>
      </c>
      <c r="B171" s="14">
        <v>9757030.4800000004</v>
      </c>
      <c r="C171" s="6">
        <v>3731998.51</v>
      </c>
      <c r="D171" s="6">
        <v>0</v>
      </c>
      <c r="E171" s="6">
        <v>385597217.57999998</v>
      </c>
      <c r="F171" s="6">
        <v>0</v>
      </c>
      <c r="G171" s="15">
        <v>399086246.56999999</v>
      </c>
      <c r="H171" s="14">
        <v>0</v>
      </c>
      <c r="I171" s="6">
        <v>0</v>
      </c>
      <c r="J171" s="15">
        <v>0</v>
      </c>
      <c r="K171" s="14">
        <v>399086246.56999999</v>
      </c>
      <c r="L171" s="6">
        <v>-123754539.92</v>
      </c>
      <c r="M171" s="15">
        <v>275331706.64999998</v>
      </c>
    </row>
    <row r="172" spans="1:13" x14ac:dyDescent="0.25">
      <c r="A172" s="22" t="s">
        <v>157</v>
      </c>
      <c r="B172" s="12">
        <f t="shared" ref="B172:M172" si="46">SUM(B168:B171)</f>
        <v>34182193.560000002</v>
      </c>
      <c r="C172" s="5">
        <f t="shared" si="46"/>
        <v>13507393.65</v>
      </c>
      <c r="D172" s="5">
        <f t="shared" si="46"/>
        <v>0</v>
      </c>
      <c r="E172" s="5">
        <f t="shared" si="46"/>
        <v>1470041521.4199998</v>
      </c>
      <c r="F172" s="5">
        <f t="shared" si="46"/>
        <v>0</v>
      </c>
      <c r="G172" s="13">
        <f t="shared" si="46"/>
        <v>1517731108.6299999</v>
      </c>
      <c r="H172" s="12">
        <f t="shared" si="46"/>
        <v>0</v>
      </c>
      <c r="I172" s="5">
        <f t="shared" si="46"/>
        <v>0</v>
      </c>
      <c r="J172" s="13">
        <f t="shared" si="46"/>
        <v>0</v>
      </c>
      <c r="K172" s="12">
        <f t="shared" si="46"/>
        <v>1517731108.6299999</v>
      </c>
      <c r="L172" s="5">
        <f t="shared" si="46"/>
        <v>-376814985.01000005</v>
      </c>
      <c r="M172" s="13">
        <f t="shared" si="46"/>
        <v>1140916123.6199999</v>
      </c>
    </row>
    <row r="173" spans="1:13" x14ac:dyDescent="0.25">
      <c r="A173" s="24"/>
      <c r="B173" s="33"/>
      <c r="C173" s="34"/>
      <c r="D173" s="34"/>
      <c r="E173" s="34"/>
      <c r="F173" s="34"/>
      <c r="G173" s="35"/>
      <c r="H173" s="33"/>
      <c r="I173" s="34"/>
      <c r="J173" s="35"/>
      <c r="K173" s="33"/>
      <c r="L173" s="34"/>
      <c r="M173" s="35"/>
    </row>
    <row r="174" spans="1:13" x14ac:dyDescent="0.25">
      <c r="A174" s="22" t="s">
        <v>181</v>
      </c>
      <c r="B174" s="33"/>
      <c r="C174" s="34"/>
      <c r="D174" s="34"/>
      <c r="E174" s="34"/>
      <c r="F174" s="34"/>
      <c r="G174" s="35"/>
      <c r="H174" s="33"/>
      <c r="I174" s="34"/>
      <c r="J174" s="35"/>
      <c r="K174" s="33"/>
      <c r="L174" s="34"/>
      <c r="M174" s="35"/>
    </row>
    <row r="175" spans="1:13" x14ac:dyDescent="0.25">
      <c r="A175" s="25" t="s">
        <v>199</v>
      </c>
      <c r="B175" s="14">
        <v>39352646</v>
      </c>
      <c r="C175" s="6">
        <v>18501866</v>
      </c>
      <c r="D175" s="6">
        <v>16102018</v>
      </c>
      <c r="E175" s="6">
        <v>178553417</v>
      </c>
      <c r="F175" s="6">
        <v>11173650</v>
      </c>
      <c r="G175" s="15">
        <v>263683597</v>
      </c>
      <c r="H175" s="14">
        <v>659307696</v>
      </c>
      <c r="I175" s="6">
        <v>1738052</v>
      </c>
      <c r="J175" s="15">
        <v>661045748</v>
      </c>
      <c r="K175" s="14">
        <v>924729345</v>
      </c>
      <c r="L175" s="6">
        <v>-98854871</v>
      </c>
      <c r="M175" s="15">
        <v>825874474</v>
      </c>
    </row>
    <row r="176" spans="1:13" x14ac:dyDescent="0.25">
      <c r="A176" s="25" t="s">
        <v>200</v>
      </c>
      <c r="B176" s="14">
        <v>32206928</v>
      </c>
      <c r="C176" s="6">
        <v>13471761</v>
      </c>
      <c r="D176" s="6">
        <v>16601144</v>
      </c>
      <c r="E176" s="6">
        <v>110064260</v>
      </c>
      <c r="F176" s="6">
        <v>7091581</v>
      </c>
      <c r="G176" s="15">
        <v>179435674</v>
      </c>
      <c r="H176" s="14">
        <v>645819014</v>
      </c>
      <c r="I176" s="6">
        <v>2566075</v>
      </c>
      <c r="J176" s="15">
        <v>648385089</v>
      </c>
      <c r="K176" s="14">
        <v>827820763</v>
      </c>
      <c r="L176" s="6">
        <v>-25400522</v>
      </c>
      <c r="M176" s="15">
        <v>802420241</v>
      </c>
    </row>
    <row r="177" spans="1:13" x14ac:dyDescent="0.25">
      <c r="A177" s="25" t="s">
        <v>201</v>
      </c>
      <c r="B177" s="14">
        <v>33256680</v>
      </c>
      <c r="C177" s="6">
        <v>19554934</v>
      </c>
      <c r="D177" s="6">
        <v>16515292</v>
      </c>
      <c r="E177" s="6">
        <v>157403896</v>
      </c>
      <c r="F177" s="6">
        <v>13445925</v>
      </c>
      <c r="G177" s="15">
        <v>240176727</v>
      </c>
      <c r="H177" s="14">
        <v>644963063</v>
      </c>
      <c r="I177" s="6">
        <v>2177614</v>
      </c>
      <c r="J177" s="15">
        <v>647140677</v>
      </c>
      <c r="K177" s="14">
        <v>887317404</v>
      </c>
      <c r="L177" s="6">
        <v>-84582830</v>
      </c>
      <c r="M177" s="15">
        <v>802734574</v>
      </c>
    </row>
    <row r="178" spans="1:13" x14ac:dyDescent="0.25">
      <c r="A178" s="25" t="s">
        <v>202</v>
      </c>
      <c r="B178" s="14">
        <v>29446808</v>
      </c>
      <c r="C178" s="6">
        <v>14257988</v>
      </c>
      <c r="D178" s="6">
        <v>16429439</v>
      </c>
      <c r="E178" s="6">
        <v>218425553</v>
      </c>
      <c r="F178" s="6">
        <v>7275168</v>
      </c>
      <c r="G178" s="15">
        <v>285834956</v>
      </c>
      <c r="H178" s="14">
        <v>644107111</v>
      </c>
      <c r="I178" s="6">
        <v>1453542</v>
      </c>
      <c r="J178" s="15">
        <v>645560653</v>
      </c>
      <c r="K178" s="14">
        <v>931395609</v>
      </c>
      <c r="L178" s="6">
        <v>-109679695</v>
      </c>
      <c r="M178" s="15">
        <v>821715914</v>
      </c>
    </row>
    <row r="179" spans="1:13" x14ac:dyDescent="0.25">
      <c r="A179" s="22" t="s">
        <v>157</v>
      </c>
      <c r="B179" s="12">
        <f t="shared" ref="B179:G179" si="47">SUM(B175:B178)</f>
        <v>134263062</v>
      </c>
      <c r="C179" s="5">
        <f t="shared" si="47"/>
        <v>65786549</v>
      </c>
      <c r="D179" s="5">
        <f t="shared" si="47"/>
        <v>65647893</v>
      </c>
      <c r="E179" s="5">
        <f t="shared" si="47"/>
        <v>664447126</v>
      </c>
      <c r="F179" s="5">
        <f t="shared" si="47"/>
        <v>38986324</v>
      </c>
      <c r="G179" s="13">
        <f t="shared" si="47"/>
        <v>969130954</v>
      </c>
      <c r="H179" s="12">
        <f t="shared" ref="H179:M179" si="48">SUM(H175:H178)</f>
        <v>2594196884</v>
      </c>
      <c r="I179" s="5">
        <f t="shared" si="48"/>
        <v>7935283</v>
      </c>
      <c r="J179" s="13">
        <f t="shared" si="48"/>
        <v>2602132167</v>
      </c>
      <c r="K179" s="12">
        <f t="shared" si="48"/>
        <v>3571263121</v>
      </c>
      <c r="L179" s="5">
        <f t="shared" si="48"/>
        <v>-318517918</v>
      </c>
      <c r="M179" s="13">
        <f t="shared" si="48"/>
        <v>3252745203</v>
      </c>
    </row>
    <row r="180" spans="1:13" x14ac:dyDescent="0.25">
      <c r="A180" s="24"/>
      <c r="B180" s="33"/>
      <c r="C180" s="34"/>
      <c r="D180" s="34"/>
      <c r="E180" s="34"/>
      <c r="F180" s="34"/>
      <c r="G180" s="35"/>
      <c r="H180" s="33"/>
      <c r="I180" s="34"/>
      <c r="J180" s="35"/>
      <c r="K180" s="33"/>
      <c r="L180" s="34"/>
      <c r="M180" s="35"/>
    </row>
    <row r="181" spans="1:13" x14ac:dyDescent="0.25">
      <c r="A181" s="22" t="s">
        <v>182</v>
      </c>
      <c r="B181" s="33"/>
      <c r="C181" s="34"/>
      <c r="D181" s="34"/>
      <c r="E181" s="34"/>
      <c r="F181" s="34"/>
      <c r="G181" s="35"/>
      <c r="H181" s="33"/>
      <c r="I181" s="34"/>
      <c r="J181" s="35"/>
      <c r="K181" s="33"/>
      <c r="L181" s="34"/>
      <c r="M181" s="35"/>
    </row>
    <row r="182" spans="1:13" x14ac:dyDescent="0.25">
      <c r="A182" s="25" t="s">
        <v>199</v>
      </c>
      <c r="B182" s="14">
        <v>4405303</v>
      </c>
      <c r="C182" s="6">
        <v>2273780</v>
      </c>
      <c r="D182" s="6">
        <v>3080131</v>
      </c>
      <c r="E182" s="6">
        <v>17045076</v>
      </c>
      <c r="F182" s="6">
        <v>2858535</v>
      </c>
      <c r="G182" s="15">
        <v>29662825</v>
      </c>
      <c r="H182" s="14">
        <v>118959284</v>
      </c>
      <c r="I182" s="6">
        <v>5957424</v>
      </c>
      <c r="J182" s="15">
        <v>124916708</v>
      </c>
      <c r="K182" s="14">
        <v>154579533</v>
      </c>
      <c r="L182" s="6">
        <v>-31463769</v>
      </c>
      <c r="M182" s="15">
        <v>123115764</v>
      </c>
    </row>
    <row r="183" spans="1:13" x14ac:dyDescent="0.25">
      <c r="A183" s="25" t="s">
        <v>200</v>
      </c>
      <c r="B183" s="14">
        <v>5973017</v>
      </c>
      <c r="C183" s="6">
        <v>1548428</v>
      </c>
      <c r="D183" s="6">
        <v>3161796</v>
      </c>
      <c r="E183" s="6">
        <v>17757163</v>
      </c>
      <c r="F183" s="6">
        <v>1885580</v>
      </c>
      <c r="G183" s="15">
        <v>30325984</v>
      </c>
      <c r="H183" s="14">
        <v>116738446</v>
      </c>
      <c r="I183" s="6">
        <v>5681800</v>
      </c>
      <c r="J183" s="15">
        <v>122420246</v>
      </c>
      <c r="K183" s="14">
        <v>152746230</v>
      </c>
      <c r="L183" s="6">
        <v>-10007360</v>
      </c>
      <c r="M183" s="15">
        <v>142738870</v>
      </c>
    </row>
    <row r="184" spans="1:13" x14ac:dyDescent="0.25">
      <c r="A184" s="25" t="s">
        <v>201</v>
      </c>
      <c r="B184" s="14">
        <v>4541912</v>
      </c>
      <c r="C184" s="6">
        <v>2127670</v>
      </c>
      <c r="D184" s="6">
        <v>3142476</v>
      </c>
      <c r="E184" s="6">
        <v>18475827</v>
      </c>
      <c r="F184" s="6">
        <v>3174466</v>
      </c>
      <c r="G184" s="15">
        <v>31462351</v>
      </c>
      <c r="H184" s="14">
        <v>116449052</v>
      </c>
      <c r="I184" s="6">
        <v>5403418</v>
      </c>
      <c r="J184" s="15">
        <v>121852470</v>
      </c>
      <c r="K184" s="14">
        <v>153314821</v>
      </c>
      <c r="L184" s="6">
        <v>-905892</v>
      </c>
      <c r="M184" s="15">
        <v>152408929</v>
      </c>
    </row>
    <row r="185" spans="1:13" x14ac:dyDescent="0.25">
      <c r="A185" s="25" t="s">
        <v>202</v>
      </c>
      <c r="B185" s="14">
        <v>6043502</v>
      </c>
      <c r="C185" s="6">
        <v>1577758</v>
      </c>
      <c r="D185" s="6">
        <v>3123156</v>
      </c>
      <c r="E185" s="6">
        <v>18761125</v>
      </c>
      <c r="F185" s="6">
        <v>2144488</v>
      </c>
      <c r="G185" s="15">
        <v>31650029</v>
      </c>
      <c r="H185" s="14">
        <v>116159659</v>
      </c>
      <c r="I185" s="6">
        <v>5120029</v>
      </c>
      <c r="J185" s="15">
        <v>121279688</v>
      </c>
      <c r="K185" s="14">
        <v>152929717</v>
      </c>
      <c r="L185" s="6">
        <v>8233901</v>
      </c>
      <c r="M185" s="15">
        <v>161163618</v>
      </c>
    </row>
    <row r="186" spans="1:13" x14ac:dyDescent="0.25">
      <c r="A186" s="22" t="s">
        <v>157</v>
      </c>
      <c r="B186" s="12">
        <f t="shared" ref="B186:G186" si="49">SUM(B182:B185)</f>
        <v>20963734</v>
      </c>
      <c r="C186" s="5">
        <f t="shared" si="49"/>
        <v>7527636</v>
      </c>
      <c r="D186" s="5">
        <f t="shared" si="49"/>
        <v>12507559</v>
      </c>
      <c r="E186" s="5">
        <f t="shared" si="49"/>
        <v>72039191</v>
      </c>
      <c r="F186" s="5">
        <f t="shared" si="49"/>
        <v>10063069</v>
      </c>
      <c r="G186" s="13">
        <f t="shared" si="49"/>
        <v>123101189</v>
      </c>
      <c r="H186" s="12">
        <f t="shared" ref="H186:M186" si="50">SUM(H182:H185)</f>
        <v>468306441</v>
      </c>
      <c r="I186" s="5">
        <f t="shared" si="50"/>
        <v>22162671</v>
      </c>
      <c r="J186" s="13">
        <f t="shared" si="50"/>
        <v>490469112</v>
      </c>
      <c r="K186" s="12">
        <f t="shared" si="50"/>
        <v>613570301</v>
      </c>
      <c r="L186" s="5">
        <f t="shared" si="50"/>
        <v>-34143120</v>
      </c>
      <c r="M186" s="13">
        <f t="shared" si="50"/>
        <v>579427181</v>
      </c>
    </row>
    <row r="187" spans="1:13" x14ac:dyDescent="0.25">
      <c r="A187" s="24"/>
      <c r="B187" s="33"/>
      <c r="C187" s="34"/>
      <c r="D187" s="34"/>
      <c r="E187" s="34"/>
      <c r="F187" s="34"/>
      <c r="G187" s="35"/>
      <c r="H187" s="33"/>
      <c r="I187" s="34"/>
      <c r="J187" s="35"/>
      <c r="K187" s="33"/>
      <c r="L187" s="34"/>
      <c r="M187" s="35"/>
    </row>
    <row r="188" spans="1:13" x14ac:dyDescent="0.25">
      <c r="A188" s="22" t="s">
        <v>183</v>
      </c>
      <c r="B188" s="33"/>
      <c r="C188" s="34"/>
      <c r="D188" s="34"/>
      <c r="E188" s="34"/>
      <c r="F188" s="34"/>
      <c r="G188" s="35"/>
      <c r="H188" s="33"/>
      <c r="I188" s="34"/>
      <c r="J188" s="35"/>
      <c r="K188" s="33"/>
      <c r="L188" s="34"/>
      <c r="M188" s="35"/>
    </row>
    <row r="189" spans="1:13" x14ac:dyDescent="0.25">
      <c r="A189" s="25" t="s">
        <v>199</v>
      </c>
      <c r="B189" s="14">
        <v>8724136</v>
      </c>
      <c r="C189" s="6">
        <v>9924536</v>
      </c>
      <c r="D189" s="6">
        <v>7561698</v>
      </c>
      <c r="E189" s="6">
        <v>-73539253</v>
      </c>
      <c r="F189" s="6">
        <v>0</v>
      </c>
      <c r="G189" s="15">
        <v>-47328883</v>
      </c>
      <c r="H189" s="14">
        <v>101600686</v>
      </c>
      <c r="I189" s="6">
        <v>2628301</v>
      </c>
      <c r="J189" s="15">
        <v>104228987</v>
      </c>
      <c r="K189" s="14">
        <v>56900104</v>
      </c>
      <c r="L189" s="6">
        <v>56599840</v>
      </c>
      <c r="M189" s="15">
        <v>113499944</v>
      </c>
    </row>
    <row r="190" spans="1:13" x14ac:dyDescent="0.25">
      <c r="A190" s="25" t="s">
        <v>200</v>
      </c>
      <c r="B190" s="14">
        <v>6727215</v>
      </c>
      <c r="C190" s="6">
        <v>8423262</v>
      </c>
      <c r="D190" s="6">
        <v>7491027</v>
      </c>
      <c r="E190" s="6">
        <v>-73198933</v>
      </c>
      <c r="F190" s="6">
        <v>0</v>
      </c>
      <c r="G190" s="15">
        <v>-50557429</v>
      </c>
      <c r="H190" s="14">
        <v>103163531</v>
      </c>
      <c r="I190" s="6">
        <v>2529907</v>
      </c>
      <c r="J190" s="15">
        <v>105693438</v>
      </c>
      <c r="K190" s="14">
        <v>55136009</v>
      </c>
      <c r="L190" s="6">
        <v>51693307</v>
      </c>
      <c r="M190" s="15">
        <v>106829316</v>
      </c>
    </row>
    <row r="191" spans="1:13" x14ac:dyDescent="0.25">
      <c r="A191" s="25" t="s">
        <v>201</v>
      </c>
      <c r="B191" s="14">
        <v>6737293</v>
      </c>
      <c r="C191" s="6">
        <v>8131609</v>
      </c>
      <c r="D191" s="6">
        <v>7193894</v>
      </c>
      <c r="E191" s="6">
        <v>-70094635</v>
      </c>
      <c r="F191" s="6">
        <v>0</v>
      </c>
      <c r="G191" s="15">
        <v>-48031839</v>
      </c>
      <c r="H191" s="14">
        <v>101767368</v>
      </c>
      <c r="I191" s="6">
        <v>2428264</v>
      </c>
      <c r="J191" s="15">
        <v>104195632</v>
      </c>
      <c r="K191" s="14">
        <v>56163793</v>
      </c>
      <c r="L191" s="6">
        <v>46758931</v>
      </c>
      <c r="M191" s="15">
        <v>102922724</v>
      </c>
    </row>
    <row r="192" spans="1:13" x14ac:dyDescent="0.25">
      <c r="A192" s="25" t="s">
        <v>202</v>
      </c>
      <c r="B192" s="14">
        <v>7560412</v>
      </c>
      <c r="C192" s="6">
        <v>6831628</v>
      </c>
      <c r="D192" s="6">
        <v>7083599</v>
      </c>
      <c r="E192" s="6">
        <v>-61257333</v>
      </c>
      <c r="F192" s="6">
        <v>0</v>
      </c>
      <c r="G192" s="15">
        <v>-39781694</v>
      </c>
      <c r="H192" s="14">
        <v>100765882</v>
      </c>
      <c r="I192" s="6">
        <v>2047015</v>
      </c>
      <c r="J192" s="15">
        <v>102812897</v>
      </c>
      <c r="K192" s="14">
        <v>63031203</v>
      </c>
      <c r="L192" s="6">
        <v>40557172</v>
      </c>
      <c r="M192" s="15">
        <v>103588375</v>
      </c>
    </row>
    <row r="193" spans="1:13" x14ac:dyDescent="0.25">
      <c r="A193" s="22" t="s">
        <v>157</v>
      </c>
      <c r="B193" s="12">
        <f t="shared" ref="B193:G193" si="51">SUM(B189:B192)</f>
        <v>29749056</v>
      </c>
      <c r="C193" s="5">
        <f t="shared" si="51"/>
        <v>33311035</v>
      </c>
      <c r="D193" s="5">
        <f t="shared" si="51"/>
        <v>29330218</v>
      </c>
      <c r="E193" s="5">
        <f t="shared" si="51"/>
        <v>-278090154</v>
      </c>
      <c r="F193" s="5">
        <f t="shared" si="51"/>
        <v>0</v>
      </c>
      <c r="G193" s="13">
        <f t="shared" si="51"/>
        <v>-185699845</v>
      </c>
      <c r="H193" s="12">
        <f t="shared" ref="H193:M193" si="52">SUM(H189:H192)</f>
        <v>407297467</v>
      </c>
      <c r="I193" s="5">
        <f t="shared" si="52"/>
        <v>9633487</v>
      </c>
      <c r="J193" s="13">
        <f t="shared" si="52"/>
        <v>416930954</v>
      </c>
      <c r="K193" s="12">
        <f t="shared" si="52"/>
        <v>231231109</v>
      </c>
      <c r="L193" s="5">
        <f t="shared" si="52"/>
        <v>195609250</v>
      </c>
      <c r="M193" s="13">
        <f t="shared" si="52"/>
        <v>426840359</v>
      </c>
    </row>
    <row r="194" spans="1:13" x14ac:dyDescent="0.25">
      <c r="A194" s="24"/>
      <c r="B194" s="33"/>
      <c r="C194" s="34"/>
      <c r="D194" s="34"/>
      <c r="E194" s="34"/>
      <c r="F194" s="34"/>
      <c r="G194" s="35"/>
      <c r="H194" s="33"/>
      <c r="I194" s="34"/>
      <c r="J194" s="35"/>
      <c r="K194" s="33"/>
      <c r="L194" s="34"/>
      <c r="M194" s="35"/>
    </row>
    <row r="195" spans="1:13" x14ac:dyDescent="0.25">
      <c r="A195" s="22" t="s">
        <v>184</v>
      </c>
      <c r="B195" s="33"/>
      <c r="C195" s="34"/>
      <c r="D195" s="34"/>
      <c r="E195" s="34"/>
      <c r="F195" s="34"/>
      <c r="G195" s="35"/>
      <c r="H195" s="33"/>
      <c r="I195" s="34"/>
      <c r="J195" s="35"/>
      <c r="K195" s="33"/>
      <c r="L195" s="34"/>
      <c r="M195" s="35"/>
    </row>
    <row r="196" spans="1:13" x14ac:dyDescent="0.25">
      <c r="A196" s="25" t="s">
        <v>199</v>
      </c>
      <c r="B196" s="14">
        <v>286809</v>
      </c>
      <c r="C196" s="6">
        <v>2950471</v>
      </c>
      <c r="D196" s="6">
        <v>235200</v>
      </c>
      <c r="E196" s="6">
        <v>724481</v>
      </c>
      <c r="F196" s="6">
        <v>10464</v>
      </c>
      <c r="G196" s="15">
        <v>4207425</v>
      </c>
      <c r="H196" s="14">
        <v>7136582</v>
      </c>
      <c r="I196" s="6">
        <v>345688</v>
      </c>
      <c r="J196" s="15">
        <v>7482270</v>
      </c>
      <c r="K196" s="14">
        <v>11689695</v>
      </c>
      <c r="L196" s="6">
        <v>25317044</v>
      </c>
      <c r="M196" s="15">
        <v>37006739</v>
      </c>
    </row>
    <row r="197" spans="1:13" x14ac:dyDescent="0.25">
      <c r="A197" s="25" t="s">
        <v>200</v>
      </c>
      <c r="B197" s="14">
        <v>313088</v>
      </c>
      <c r="C197" s="6">
        <v>1480132</v>
      </c>
      <c r="D197" s="6">
        <v>245798</v>
      </c>
      <c r="E197" s="6">
        <v>-1442261</v>
      </c>
      <c r="F197" s="6">
        <v>1024444</v>
      </c>
      <c r="G197" s="15">
        <v>1621201</v>
      </c>
      <c r="H197" s="14">
        <v>7124602</v>
      </c>
      <c r="I197" s="6">
        <v>87570</v>
      </c>
      <c r="J197" s="15">
        <v>7212172</v>
      </c>
      <c r="K197" s="14">
        <v>8833373</v>
      </c>
      <c r="L197" s="6">
        <v>22489967</v>
      </c>
      <c r="M197" s="15">
        <v>31323340</v>
      </c>
    </row>
    <row r="198" spans="1:13" x14ac:dyDescent="0.25">
      <c r="A198" s="25" t="s">
        <v>201</v>
      </c>
      <c r="B198" s="14">
        <v>208436</v>
      </c>
      <c r="C198" s="6">
        <v>2851546</v>
      </c>
      <c r="D198" s="6">
        <v>244563</v>
      </c>
      <c r="E198" s="6">
        <v>2216932</v>
      </c>
      <c r="F198" s="6">
        <v>1326240</v>
      </c>
      <c r="G198" s="15">
        <v>6847717</v>
      </c>
      <c r="H198" s="14">
        <v>7112622</v>
      </c>
      <c r="I198" s="6">
        <v>483216</v>
      </c>
      <c r="J198" s="15">
        <v>7595838</v>
      </c>
      <c r="K198" s="14">
        <v>14443555</v>
      </c>
      <c r="L198" s="6">
        <v>21047493</v>
      </c>
      <c r="M198" s="15">
        <v>35491048</v>
      </c>
    </row>
    <row r="199" spans="1:13" x14ac:dyDescent="0.25">
      <c r="A199" s="25" t="s">
        <v>202</v>
      </c>
      <c r="B199" s="14">
        <v>385274</v>
      </c>
      <c r="C199" s="6">
        <v>3255091</v>
      </c>
      <c r="D199" s="6">
        <v>244878</v>
      </c>
      <c r="E199" s="6">
        <v>0</v>
      </c>
      <c r="F199" s="6">
        <v>3772440</v>
      </c>
      <c r="G199" s="15">
        <v>7657683</v>
      </c>
      <c r="H199" s="14">
        <v>4215500</v>
      </c>
      <c r="I199" s="6">
        <v>0</v>
      </c>
      <c r="J199" s="15">
        <v>4215500</v>
      </c>
      <c r="K199" s="14">
        <v>11873183</v>
      </c>
      <c r="L199" s="6">
        <v>25506253</v>
      </c>
      <c r="M199" s="15">
        <v>37379436</v>
      </c>
    </row>
    <row r="200" spans="1:13" x14ac:dyDescent="0.25">
      <c r="A200" s="22" t="s">
        <v>157</v>
      </c>
      <c r="B200" s="12">
        <f t="shared" ref="B200:G200" si="53">SUM(B196:B199)</f>
        <v>1193607</v>
      </c>
      <c r="C200" s="5">
        <f t="shared" si="53"/>
        <v>10537240</v>
      </c>
      <c r="D200" s="5">
        <f t="shared" si="53"/>
        <v>970439</v>
      </c>
      <c r="E200" s="5">
        <f t="shared" si="53"/>
        <v>1499152</v>
      </c>
      <c r="F200" s="5">
        <f t="shared" si="53"/>
        <v>6133588</v>
      </c>
      <c r="G200" s="13">
        <f t="shared" si="53"/>
        <v>20334026</v>
      </c>
      <c r="H200" s="12">
        <f t="shared" ref="H200:M200" si="54">SUM(H196:H199)</f>
        <v>25589306</v>
      </c>
      <c r="I200" s="5">
        <f t="shared" si="54"/>
        <v>916474</v>
      </c>
      <c r="J200" s="13">
        <f t="shared" si="54"/>
        <v>26505780</v>
      </c>
      <c r="K200" s="12">
        <f t="shared" si="54"/>
        <v>46839806</v>
      </c>
      <c r="L200" s="5">
        <f t="shared" si="54"/>
        <v>94360757</v>
      </c>
      <c r="M200" s="13">
        <f t="shared" si="54"/>
        <v>141200563</v>
      </c>
    </row>
    <row r="201" spans="1:13" x14ac:dyDescent="0.25">
      <c r="A201" s="24"/>
      <c r="B201" s="33"/>
      <c r="C201" s="34"/>
      <c r="D201" s="34"/>
      <c r="E201" s="34"/>
      <c r="F201" s="34"/>
      <c r="G201" s="35"/>
      <c r="H201" s="33"/>
      <c r="I201" s="34"/>
      <c r="J201" s="35"/>
      <c r="K201" s="33"/>
      <c r="L201" s="34"/>
      <c r="M201" s="35"/>
    </row>
    <row r="202" spans="1:13" x14ac:dyDescent="0.25">
      <c r="A202" s="22" t="s">
        <v>185</v>
      </c>
      <c r="B202" s="33"/>
      <c r="C202" s="34"/>
      <c r="D202" s="34"/>
      <c r="E202" s="34"/>
      <c r="F202" s="34"/>
      <c r="G202" s="35"/>
      <c r="H202" s="33"/>
      <c r="I202" s="34"/>
      <c r="J202" s="35"/>
      <c r="K202" s="33"/>
      <c r="L202" s="34"/>
      <c r="M202" s="35"/>
    </row>
    <row r="203" spans="1:13" x14ac:dyDescent="0.25">
      <c r="A203" s="25" t="s">
        <v>199</v>
      </c>
      <c r="B203" s="14">
        <v>479760</v>
      </c>
      <c r="C203" s="6">
        <v>430859</v>
      </c>
      <c r="D203" s="6">
        <v>0</v>
      </c>
      <c r="E203" s="6">
        <v>0</v>
      </c>
      <c r="F203" s="6">
        <v>-7101</v>
      </c>
      <c r="G203" s="15">
        <v>903518</v>
      </c>
      <c r="H203" s="14">
        <v>0</v>
      </c>
      <c r="I203" s="6">
        <v>14154568</v>
      </c>
      <c r="J203" s="15">
        <v>14154568</v>
      </c>
      <c r="K203" s="14">
        <v>15058086</v>
      </c>
      <c r="L203" s="6">
        <v>67210754</v>
      </c>
      <c r="M203" s="15">
        <v>82268840</v>
      </c>
    </row>
    <row r="204" spans="1:13" x14ac:dyDescent="0.25">
      <c r="A204" s="25" t="s">
        <v>200</v>
      </c>
      <c r="B204" s="14">
        <v>1319478</v>
      </c>
      <c r="C204" s="6">
        <v>327281</v>
      </c>
      <c r="D204" s="6">
        <v>0</v>
      </c>
      <c r="E204" s="6">
        <v>0</v>
      </c>
      <c r="F204" s="6">
        <v>-18422</v>
      </c>
      <c r="G204" s="15">
        <v>1628337</v>
      </c>
      <c r="H204" s="14">
        <v>0</v>
      </c>
      <c r="I204" s="6">
        <v>14154568</v>
      </c>
      <c r="J204" s="15">
        <v>14154568</v>
      </c>
      <c r="K204" s="14">
        <v>15782905</v>
      </c>
      <c r="L204" s="6">
        <v>70098075</v>
      </c>
      <c r="M204" s="15">
        <v>85880980</v>
      </c>
    </row>
    <row r="205" spans="1:13" x14ac:dyDescent="0.25">
      <c r="A205" s="25" t="s">
        <v>201</v>
      </c>
      <c r="B205" s="14">
        <v>144227</v>
      </c>
      <c r="C205" s="6">
        <v>280474</v>
      </c>
      <c r="D205" s="6">
        <v>0</v>
      </c>
      <c r="E205" s="6">
        <v>0</v>
      </c>
      <c r="F205" s="6">
        <v>-204259</v>
      </c>
      <c r="G205" s="15">
        <v>220442</v>
      </c>
      <c r="H205" s="14">
        <v>0</v>
      </c>
      <c r="I205" s="6">
        <v>14154568</v>
      </c>
      <c r="J205" s="15">
        <v>14154568</v>
      </c>
      <c r="K205" s="14">
        <v>14375010</v>
      </c>
      <c r="L205" s="6">
        <v>70803100</v>
      </c>
      <c r="M205" s="15">
        <v>85178110</v>
      </c>
    </row>
    <row r="206" spans="1:13" x14ac:dyDescent="0.25">
      <c r="A206" s="25" t="s">
        <v>202</v>
      </c>
      <c r="B206" s="14">
        <v>481398</v>
      </c>
      <c r="C206" s="6">
        <v>353647</v>
      </c>
      <c r="D206" s="6">
        <v>0</v>
      </c>
      <c r="E206" s="6">
        <v>0</v>
      </c>
      <c r="F206" s="6">
        <v>-199173</v>
      </c>
      <c r="G206" s="15">
        <v>635872</v>
      </c>
      <c r="H206" s="14">
        <v>0</v>
      </c>
      <c r="I206" s="6">
        <v>10536037</v>
      </c>
      <c r="J206" s="15">
        <v>10536037</v>
      </c>
      <c r="K206" s="14">
        <v>11171909</v>
      </c>
      <c r="L206" s="6">
        <v>75799709</v>
      </c>
      <c r="M206" s="15">
        <v>86971618</v>
      </c>
    </row>
    <row r="207" spans="1:13" x14ac:dyDescent="0.25">
      <c r="A207" s="22" t="s">
        <v>157</v>
      </c>
      <c r="B207" s="12">
        <f t="shared" ref="B207:G207" si="55">SUM(B203:B206)</f>
        <v>2424863</v>
      </c>
      <c r="C207" s="5">
        <f t="shared" si="55"/>
        <v>1392261</v>
      </c>
      <c r="D207" s="5">
        <f t="shared" si="55"/>
        <v>0</v>
      </c>
      <c r="E207" s="5">
        <f t="shared" si="55"/>
        <v>0</v>
      </c>
      <c r="F207" s="5">
        <f t="shared" si="55"/>
        <v>-428955</v>
      </c>
      <c r="G207" s="13">
        <f t="shared" si="55"/>
        <v>3388169</v>
      </c>
      <c r="H207" s="12">
        <f t="shared" ref="H207:M207" si="56">SUM(H203:H206)</f>
        <v>0</v>
      </c>
      <c r="I207" s="5">
        <f t="shared" si="56"/>
        <v>52999741</v>
      </c>
      <c r="J207" s="13">
        <f t="shared" si="56"/>
        <v>52999741</v>
      </c>
      <c r="K207" s="12">
        <f t="shared" si="56"/>
        <v>56387910</v>
      </c>
      <c r="L207" s="5">
        <f t="shared" si="56"/>
        <v>283911638</v>
      </c>
      <c r="M207" s="13">
        <f t="shared" si="56"/>
        <v>340299548</v>
      </c>
    </row>
    <row r="208" spans="1:13" x14ac:dyDescent="0.25">
      <c r="A208" s="24"/>
      <c r="B208" s="33"/>
      <c r="C208" s="34"/>
      <c r="D208" s="34"/>
      <c r="E208" s="34"/>
      <c r="F208" s="34"/>
      <c r="G208" s="35"/>
      <c r="H208" s="33"/>
      <c r="I208" s="34"/>
      <c r="J208" s="35"/>
      <c r="K208" s="33"/>
      <c r="L208" s="34"/>
      <c r="M208" s="35"/>
    </row>
    <row r="209" spans="1:13" x14ac:dyDescent="0.25">
      <c r="A209" s="22" t="s">
        <v>186</v>
      </c>
      <c r="B209" s="33"/>
      <c r="C209" s="34"/>
      <c r="D209" s="34"/>
      <c r="E209" s="34"/>
      <c r="F209" s="34"/>
      <c r="G209" s="35"/>
      <c r="H209" s="33"/>
      <c r="I209" s="34"/>
      <c r="J209" s="35"/>
      <c r="K209" s="33"/>
      <c r="L209" s="34"/>
      <c r="M209" s="35"/>
    </row>
    <row r="210" spans="1:13" x14ac:dyDescent="0.25">
      <c r="A210" s="25" t="s">
        <v>199</v>
      </c>
      <c r="B210" s="14">
        <v>2869647</v>
      </c>
      <c r="C210" s="6">
        <v>1483049</v>
      </c>
      <c r="D210" s="6">
        <v>926005</v>
      </c>
      <c r="E210" s="6">
        <v>0</v>
      </c>
      <c r="F210" s="6">
        <v>26163</v>
      </c>
      <c r="G210" s="15">
        <v>5304864</v>
      </c>
      <c r="H210" s="14">
        <v>23537375</v>
      </c>
      <c r="I210" s="6">
        <v>0</v>
      </c>
      <c r="J210" s="15">
        <v>23537375</v>
      </c>
      <c r="K210" s="14">
        <v>28842239</v>
      </c>
      <c r="L210" s="6">
        <v>4563624</v>
      </c>
      <c r="M210" s="15">
        <v>33405863</v>
      </c>
    </row>
    <row r="211" spans="1:13" x14ac:dyDescent="0.25">
      <c r="A211" s="25" t="s">
        <v>200</v>
      </c>
      <c r="B211" s="14">
        <v>3001959</v>
      </c>
      <c r="C211" s="6">
        <v>1481925</v>
      </c>
      <c r="D211" s="6">
        <v>926393</v>
      </c>
      <c r="E211" s="6">
        <v>0</v>
      </c>
      <c r="F211" s="6">
        <v>88642</v>
      </c>
      <c r="G211" s="15">
        <v>5498919</v>
      </c>
      <c r="H211" s="14">
        <v>23258794</v>
      </c>
      <c r="I211" s="6">
        <v>0</v>
      </c>
      <c r="J211" s="15">
        <v>23258794</v>
      </c>
      <c r="K211" s="14">
        <v>28757713</v>
      </c>
      <c r="L211" s="6">
        <v>4179739</v>
      </c>
      <c r="M211" s="15">
        <v>32937452</v>
      </c>
    </row>
    <row r="212" spans="1:13" x14ac:dyDescent="0.25">
      <c r="A212" s="25" t="s">
        <v>201</v>
      </c>
      <c r="B212" s="14">
        <v>2721445.37</v>
      </c>
      <c r="C212" s="6">
        <v>1524618</v>
      </c>
      <c r="D212" s="6">
        <v>857693</v>
      </c>
      <c r="E212" s="6">
        <v>0</v>
      </c>
      <c r="F212" s="6">
        <v>0</v>
      </c>
      <c r="G212" s="15">
        <v>5103756.37</v>
      </c>
      <c r="H212" s="14">
        <v>23085278</v>
      </c>
      <c r="I212" s="6">
        <v>0</v>
      </c>
      <c r="J212" s="15">
        <v>23085278</v>
      </c>
      <c r="K212" s="14">
        <v>28189034.370000001</v>
      </c>
      <c r="L212" s="6">
        <v>4066004</v>
      </c>
      <c r="M212" s="15">
        <v>32255038.370000001</v>
      </c>
    </row>
    <row r="213" spans="1:13" x14ac:dyDescent="0.25">
      <c r="A213" s="25" t="s">
        <v>202</v>
      </c>
      <c r="B213" s="14">
        <v>3674391</v>
      </c>
      <c r="C213" s="6">
        <v>1495184</v>
      </c>
      <c r="D213" s="6">
        <v>870935</v>
      </c>
      <c r="E213" s="6">
        <v>0</v>
      </c>
      <c r="F213" s="6">
        <v>0</v>
      </c>
      <c r="G213" s="15">
        <v>6040510</v>
      </c>
      <c r="H213" s="14">
        <v>23263607</v>
      </c>
      <c r="I213" s="6">
        <v>0</v>
      </c>
      <c r="J213" s="15">
        <v>23263607</v>
      </c>
      <c r="K213" s="14">
        <v>29304117</v>
      </c>
      <c r="L213" s="6">
        <v>1950408</v>
      </c>
      <c r="M213" s="15">
        <v>31254525</v>
      </c>
    </row>
    <row r="214" spans="1:13" x14ac:dyDescent="0.25">
      <c r="A214" s="22" t="s">
        <v>157</v>
      </c>
      <c r="B214" s="12">
        <f t="shared" ref="B214:G214" si="57">SUM(B210:B213)</f>
        <v>12267442.370000001</v>
      </c>
      <c r="C214" s="5">
        <f t="shared" si="57"/>
        <v>5984776</v>
      </c>
      <c r="D214" s="5">
        <f t="shared" si="57"/>
        <v>3581026</v>
      </c>
      <c r="E214" s="5">
        <f t="shared" si="57"/>
        <v>0</v>
      </c>
      <c r="F214" s="5">
        <f t="shared" si="57"/>
        <v>114805</v>
      </c>
      <c r="G214" s="13">
        <f t="shared" si="57"/>
        <v>21948049.370000001</v>
      </c>
      <c r="H214" s="12">
        <f t="shared" ref="H214:M214" si="58">SUM(H210:H213)</f>
        <v>93145054</v>
      </c>
      <c r="I214" s="5">
        <f t="shared" si="58"/>
        <v>0</v>
      </c>
      <c r="J214" s="13">
        <f t="shared" si="58"/>
        <v>93145054</v>
      </c>
      <c r="K214" s="12">
        <f t="shared" si="58"/>
        <v>115093103.37</v>
      </c>
      <c r="L214" s="5">
        <f t="shared" si="58"/>
        <v>14759775</v>
      </c>
      <c r="M214" s="13">
        <f t="shared" si="58"/>
        <v>129852878.37</v>
      </c>
    </row>
    <row r="215" spans="1:13" x14ac:dyDescent="0.25">
      <c r="A215" s="24"/>
      <c r="B215" s="33"/>
      <c r="C215" s="34"/>
      <c r="D215" s="34"/>
      <c r="E215" s="34"/>
      <c r="F215" s="34"/>
      <c r="G215" s="35"/>
      <c r="H215" s="33"/>
      <c r="I215" s="34"/>
      <c r="J215" s="35"/>
      <c r="K215" s="33"/>
      <c r="L215" s="34"/>
      <c r="M215" s="35"/>
    </row>
    <row r="216" spans="1:13" x14ac:dyDescent="0.25">
      <c r="A216" s="22" t="s">
        <v>187</v>
      </c>
      <c r="B216" s="33"/>
      <c r="C216" s="34"/>
      <c r="D216" s="34"/>
      <c r="E216" s="34"/>
      <c r="F216" s="34"/>
      <c r="G216" s="35"/>
      <c r="H216" s="33"/>
      <c r="I216" s="34"/>
      <c r="J216" s="35"/>
      <c r="K216" s="33"/>
      <c r="L216" s="34"/>
      <c r="M216" s="35"/>
    </row>
    <row r="217" spans="1:13" x14ac:dyDescent="0.25">
      <c r="A217" s="25" t="s">
        <v>199</v>
      </c>
      <c r="B217" s="14">
        <v>5826592.6399999997</v>
      </c>
      <c r="C217" s="6">
        <v>2547412.84</v>
      </c>
      <c r="D217" s="6">
        <v>346421.13</v>
      </c>
      <c r="E217" s="6">
        <v>0</v>
      </c>
      <c r="F217" s="6">
        <v>1995507.93</v>
      </c>
      <c r="G217" s="15">
        <v>10715934.539999999</v>
      </c>
      <c r="H217" s="14">
        <v>47185076.25</v>
      </c>
      <c r="I217" s="6">
        <v>410139</v>
      </c>
      <c r="J217" s="15">
        <v>47595215.25</v>
      </c>
      <c r="K217" s="14">
        <v>58311149.789999999</v>
      </c>
      <c r="L217" s="6">
        <v>105932217.53</v>
      </c>
      <c r="M217" s="15">
        <v>164243367.31999999</v>
      </c>
    </row>
    <row r="218" spans="1:13" x14ac:dyDescent="0.25">
      <c r="A218" s="25" t="s">
        <v>200</v>
      </c>
      <c r="B218" s="14">
        <v>5955618.6600000001</v>
      </c>
      <c r="C218" s="6">
        <v>3366066.9</v>
      </c>
      <c r="D218" s="6">
        <v>346421.13</v>
      </c>
      <c r="E218" s="6">
        <v>0</v>
      </c>
      <c r="F218" s="6">
        <v>1805146.28</v>
      </c>
      <c r="G218" s="15">
        <v>11473252.970000001</v>
      </c>
      <c r="H218" s="14">
        <v>47018850.770000003</v>
      </c>
      <c r="I218" s="6">
        <v>410139</v>
      </c>
      <c r="J218" s="15">
        <v>47428989.770000003</v>
      </c>
      <c r="K218" s="14">
        <v>58902242.740000002</v>
      </c>
      <c r="L218" s="6">
        <v>108519400.34</v>
      </c>
      <c r="M218" s="15">
        <v>167421643.08000001</v>
      </c>
    </row>
    <row r="219" spans="1:13" x14ac:dyDescent="0.25">
      <c r="A219" s="25" t="s">
        <v>201</v>
      </c>
      <c r="B219" s="14">
        <v>8517066.2300000004</v>
      </c>
      <c r="C219" s="6">
        <v>2774873.54</v>
      </c>
      <c r="D219" s="6">
        <v>346421.13</v>
      </c>
      <c r="E219" s="6">
        <v>0</v>
      </c>
      <c r="F219" s="6">
        <v>1588078.03</v>
      </c>
      <c r="G219" s="15">
        <v>13226438.93</v>
      </c>
      <c r="H219" s="14">
        <v>46851868.619999997</v>
      </c>
      <c r="I219" s="6">
        <v>410139</v>
      </c>
      <c r="J219" s="15">
        <v>47262007.619999997</v>
      </c>
      <c r="K219" s="14">
        <v>60488446.549999997</v>
      </c>
      <c r="L219" s="6">
        <v>110002914.8</v>
      </c>
      <c r="M219" s="15">
        <v>170491361.34999999</v>
      </c>
    </row>
    <row r="220" spans="1:13" x14ac:dyDescent="0.25">
      <c r="A220" s="25" t="s">
        <v>202</v>
      </c>
      <c r="B220" s="14">
        <v>9436159.4299999997</v>
      </c>
      <c r="C220" s="6">
        <v>3328459.89</v>
      </c>
      <c r="D220" s="6">
        <v>358742.28</v>
      </c>
      <c r="E220" s="6">
        <v>0</v>
      </c>
      <c r="F220" s="6">
        <v>2572880.1800000002</v>
      </c>
      <c r="G220" s="15">
        <v>15696241.779999999</v>
      </c>
      <c r="H220" s="14">
        <v>46701135.109999999</v>
      </c>
      <c r="I220" s="6">
        <v>534000</v>
      </c>
      <c r="J220" s="15">
        <v>47235135.109999999</v>
      </c>
      <c r="K220" s="14">
        <v>62931376.890000001</v>
      </c>
      <c r="L220" s="6">
        <v>118229477.18000001</v>
      </c>
      <c r="M220" s="15">
        <v>181160854.06999999</v>
      </c>
    </row>
    <row r="221" spans="1:13" x14ac:dyDescent="0.25">
      <c r="A221" s="22" t="s">
        <v>157</v>
      </c>
      <c r="B221" s="12">
        <f t="shared" ref="B221:G221" si="59">SUM(B217:B220)</f>
        <v>29735436.960000001</v>
      </c>
      <c r="C221" s="5">
        <f t="shared" si="59"/>
        <v>12016813.170000002</v>
      </c>
      <c r="D221" s="5">
        <f t="shared" si="59"/>
        <v>1398005.67</v>
      </c>
      <c r="E221" s="5">
        <f t="shared" si="59"/>
        <v>0</v>
      </c>
      <c r="F221" s="5">
        <f t="shared" si="59"/>
        <v>7961612.4199999999</v>
      </c>
      <c r="G221" s="13">
        <f t="shared" si="59"/>
        <v>51111868.219999999</v>
      </c>
      <c r="H221" s="12">
        <f t="shared" ref="H221:M221" si="60">SUM(H217:H220)</f>
        <v>187756930.75</v>
      </c>
      <c r="I221" s="5">
        <f t="shared" si="60"/>
        <v>1764417</v>
      </c>
      <c r="J221" s="13">
        <f t="shared" si="60"/>
        <v>189521347.75</v>
      </c>
      <c r="K221" s="12">
        <f t="shared" si="60"/>
        <v>240633215.96999997</v>
      </c>
      <c r="L221" s="5">
        <f t="shared" si="60"/>
        <v>442684009.85000002</v>
      </c>
      <c r="M221" s="13">
        <f t="shared" si="60"/>
        <v>683317225.81999993</v>
      </c>
    </row>
    <row r="222" spans="1:13" x14ac:dyDescent="0.25">
      <c r="A222" s="24"/>
      <c r="B222" s="33"/>
      <c r="C222" s="34"/>
      <c r="D222" s="34"/>
      <c r="E222" s="34"/>
      <c r="F222" s="34"/>
      <c r="G222" s="35"/>
      <c r="H222" s="33"/>
      <c r="I222" s="34"/>
      <c r="J222" s="35"/>
      <c r="K222" s="33"/>
      <c r="L222" s="34"/>
      <c r="M222" s="35"/>
    </row>
    <row r="223" spans="1:13" x14ac:dyDescent="0.25">
      <c r="A223" s="22" t="s">
        <v>188</v>
      </c>
      <c r="B223" s="33"/>
      <c r="C223" s="34"/>
      <c r="D223" s="34"/>
      <c r="E223" s="34"/>
      <c r="F223" s="34"/>
      <c r="G223" s="35"/>
      <c r="H223" s="33"/>
      <c r="I223" s="34"/>
      <c r="J223" s="35"/>
      <c r="K223" s="33"/>
      <c r="L223" s="34"/>
      <c r="M223" s="35"/>
    </row>
    <row r="224" spans="1:13" x14ac:dyDescent="0.25">
      <c r="A224" s="25" t="s">
        <v>199</v>
      </c>
      <c r="B224" s="14">
        <v>1123075.1499999999</v>
      </c>
      <c r="C224" s="6">
        <v>1054507.99</v>
      </c>
      <c r="D224" s="6">
        <v>0</v>
      </c>
      <c r="E224" s="6">
        <v>43211747</v>
      </c>
      <c r="F224" s="6">
        <v>0</v>
      </c>
      <c r="G224" s="15">
        <v>45389330.140000001</v>
      </c>
      <c r="H224" s="14">
        <v>0</v>
      </c>
      <c r="I224" s="6">
        <v>0</v>
      </c>
      <c r="J224" s="15">
        <v>0</v>
      </c>
      <c r="K224" s="14">
        <v>45389330.140000001</v>
      </c>
      <c r="L224" s="6">
        <v>23155212.07</v>
      </c>
      <c r="M224" s="15">
        <v>68544542.209999993</v>
      </c>
    </row>
    <row r="225" spans="1:13" x14ac:dyDescent="0.25">
      <c r="A225" s="25" t="s">
        <v>200</v>
      </c>
      <c r="B225" s="14">
        <v>1304211.6599999999</v>
      </c>
      <c r="C225" s="6">
        <v>1326257.99</v>
      </c>
      <c r="D225" s="6">
        <v>0</v>
      </c>
      <c r="E225" s="6">
        <v>43256594.159999996</v>
      </c>
      <c r="F225" s="6">
        <v>0</v>
      </c>
      <c r="G225" s="15">
        <v>45887063.810000002</v>
      </c>
      <c r="H225" s="14">
        <v>0</v>
      </c>
      <c r="I225" s="6">
        <v>0</v>
      </c>
      <c r="J225" s="15">
        <v>0</v>
      </c>
      <c r="K225" s="14">
        <v>45887063.810000002</v>
      </c>
      <c r="L225" s="6">
        <v>21343080.84</v>
      </c>
      <c r="M225" s="15">
        <v>67230144.650000006</v>
      </c>
    </row>
    <row r="226" spans="1:13" x14ac:dyDescent="0.25">
      <c r="A226" s="25" t="s">
        <v>201</v>
      </c>
      <c r="B226" s="14">
        <v>1591154.9</v>
      </c>
      <c r="C226" s="6">
        <v>1159136.31</v>
      </c>
      <c r="D226" s="6">
        <v>0</v>
      </c>
      <c r="E226" s="6">
        <v>44817458.619999997</v>
      </c>
      <c r="F226" s="6">
        <v>0</v>
      </c>
      <c r="G226" s="15">
        <v>47567749.829999998</v>
      </c>
      <c r="H226" s="14">
        <v>0</v>
      </c>
      <c r="I226" s="6">
        <v>0</v>
      </c>
      <c r="J226" s="15">
        <v>0</v>
      </c>
      <c r="K226" s="14">
        <v>47567749.829999998</v>
      </c>
      <c r="L226" s="6">
        <v>20501773.620000001</v>
      </c>
      <c r="M226" s="15">
        <v>68069523.450000003</v>
      </c>
    </row>
    <row r="227" spans="1:13" x14ac:dyDescent="0.25">
      <c r="A227" s="25" t="s">
        <v>202</v>
      </c>
      <c r="B227" s="14">
        <v>1329779.1200000001</v>
      </c>
      <c r="C227" s="6">
        <v>1854544.36</v>
      </c>
      <c r="D227" s="6">
        <v>0</v>
      </c>
      <c r="E227" s="6">
        <v>45944784.960000001</v>
      </c>
      <c r="F227" s="6">
        <v>0</v>
      </c>
      <c r="G227" s="15">
        <v>49129108.439999998</v>
      </c>
      <c r="H227" s="14">
        <v>0</v>
      </c>
      <c r="I227" s="6">
        <v>0</v>
      </c>
      <c r="J227" s="15">
        <v>0</v>
      </c>
      <c r="K227" s="14">
        <v>49129108.439999998</v>
      </c>
      <c r="L227" s="6">
        <v>22319323.32</v>
      </c>
      <c r="M227" s="15">
        <v>71448431.760000005</v>
      </c>
    </row>
    <row r="228" spans="1:13" x14ac:dyDescent="0.25">
      <c r="A228" s="22" t="s">
        <v>157</v>
      </c>
      <c r="B228" s="12">
        <f t="shared" ref="B228:G228" si="61">SUM(B224:B227)</f>
        <v>5348220.83</v>
      </c>
      <c r="C228" s="5">
        <f t="shared" si="61"/>
        <v>5394446.6500000004</v>
      </c>
      <c r="D228" s="5">
        <f t="shared" si="61"/>
        <v>0</v>
      </c>
      <c r="E228" s="5">
        <f t="shared" si="61"/>
        <v>177230584.74000001</v>
      </c>
      <c r="F228" s="5">
        <f t="shared" si="61"/>
        <v>0</v>
      </c>
      <c r="G228" s="13">
        <f t="shared" si="61"/>
        <v>187973252.22</v>
      </c>
      <c r="H228" s="12">
        <f t="shared" ref="H228:M228" si="62">SUM(H224:H227)</f>
        <v>0</v>
      </c>
      <c r="I228" s="5">
        <f t="shared" si="62"/>
        <v>0</v>
      </c>
      <c r="J228" s="13">
        <f t="shared" si="62"/>
        <v>0</v>
      </c>
      <c r="K228" s="12">
        <f t="shared" si="62"/>
        <v>187973252.22</v>
      </c>
      <c r="L228" s="5">
        <f t="shared" si="62"/>
        <v>87319389.849999994</v>
      </c>
      <c r="M228" s="13">
        <f t="shared" si="62"/>
        <v>275292642.06999999</v>
      </c>
    </row>
    <row r="229" spans="1:13" x14ac:dyDescent="0.25">
      <c r="A229" s="24"/>
      <c r="B229" s="33"/>
      <c r="C229" s="34"/>
      <c r="D229" s="34"/>
      <c r="E229" s="34"/>
      <c r="F229" s="34"/>
      <c r="G229" s="35"/>
      <c r="H229" s="33"/>
      <c r="I229" s="34"/>
      <c r="J229" s="35"/>
      <c r="K229" s="33"/>
      <c r="L229" s="34"/>
      <c r="M229" s="35"/>
    </row>
    <row r="230" spans="1:13" x14ac:dyDescent="0.25">
      <c r="A230" s="22" t="s">
        <v>189</v>
      </c>
      <c r="B230" s="33"/>
      <c r="C230" s="34"/>
      <c r="D230" s="34"/>
      <c r="E230" s="34"/>
      <c r="F230" s="34"/>
      <c r="G230" s="35"/>
      <c r="H230" s="33"/>
      <c r="I230" s="34"/>
      <c r="J230" s="35"/>
      <c r="K230" s="33"/>
      <c r="L230" s="34"/>
      <c r="M230" s="35"/>
    </row>
    <row r="231" spans="1:13" x14ac:dyDescent="0.25">
      <c r="A231" s="25" t="s">
        <v>199</v>
      </c>
      <c r="B231" s="14">
        <v>118850.91</v>
      </c>
      <c r="C231" s="6">
        <v>343420.43</v>
      </c>
      <c r="D231" s="6">
        <v>0</v>
      </c>
      <c r="E231" s="6">
        <v>0</v>
      </c>
      <c r="F231" s="6">
        <v>3729493.17</v>
      </c>
      <c r="G231" s="15">
        <v>4191764.51</v>
      </c>
      <c r="H231" s="14">
        <v>4512761.17</v>
      </c>
      <c r="I231" s="6">
        <v>0</v>
      </c>
      <c r="J231" s="15">
        <v>4512761.17</v>
      </c>
      <c r="K231" s="14">
        <v>8704525.6799999997</v>
      </c>
      <c r="L231" s="6">
        <v>1764107.91</v>
      </c>
      <c r="M231" s="15">
        <v>10468633.59</v>
      </c>
    </row>
    <row r="232" spans="1:13" x14ac:dyDescent="0.25">
      <c r="A232" s="25" t="s">
        <v>200</v>
      </c>
      <c r="B232" s="14">
        <v>345808.79</v>
      </c>
      <c r="C232" s="6">
        <v>285956.19</v>
      </c>
      <c r="D232" s="6">
        <v>0</v>
      </c>
      <c r="E232" s="6">
        <v>0</v>
      </c>
      <c r="F232" s="6">
        <v>73045.87</v>
      </c>
      <c r="G232" s="15">
        <v>704810.85</v>
      </c>
      <c r="H232" s="14">
        <v>8796310.1699999999</v>
      </c>
      <c r="I232" s="6">
        <v>0</v>
      </c>
      <c r="J232" s="15">
        <v>8796310.1699999999</v>
      </c>
      <c r="K232" s="14">
        <v>9501121.0199999996</v>
      </c>
      <c r="L232" s="6">
        <v>1707224.28</v>
      </c>
      <c r="M232" s="15">
        <v>11208345.300000001</v>
      </c>
    </row>
    <row r="233" spans="1:13" x14ac:dyDescent="0.25">
      <c r="A233" s="25" t="s">
        <v>201</v>
      </c>
      <c r="B233" s="14">
        <v>282905.48</v>
      </c>
      <c r="C233" s="6">
        <v>410509.74</v>
      </c>
      <c r="D233" s="6">
        <v>0</v>
      </c>
      <c r="E233" s="6">
        <v>0</v>
      </c>
      <c r="F233" s="6">
        <v>79403.14</v>
      </c>
      <c r="G233" s="15">
        <v>772818.36</v>
      </c>
      <c r="H233" s="14">
        <v>8722211.0700000003</v>
      </c>
      <c r="I233" s="6">
        <v>0</v>
      </c>
      <c r="J233" s="15">
        <v>8722211.0700000003</v>
      </c>
      <c r="K233" s="14">
        <v>9495029.4299999997</v>
      </c>
      <c r="L233" s="6">
        <v>2035299.77</v>
      </c>
      <c r="M233" s="15">
        <v>11530329.199999999</v>
      </c>
    </row>
    <row r="234" spans="1:13" x14ac:dyDescent="0.25">
      <c r="A234" s="25" t="s">
        <v>202</v>
      </c>
      <c r="B234" s="14">
        <v>357663.93</v>
      </c>
      <c r="C234" s="6">
        <v>326613.71000000002</v>
      </c>
      <c r="D234" s="6">
        <v>0</v>
      </c>
      <c r="E234" s="6">
        <v>0</v>
      </c>
      <c r="F234" s="6">
        <v>120451.37</v>
      </c>
      <c r="G234" s="15">
        <v>804729.01</v>
      </c>
      <c r="H234" s="14">
        <v>8721859.6699999999</v>
      </c>
      <c r="I234" s="6">
        <v>0</v>
      </c>
      <c r="J234" s="15">
        <v>8721859.6699999999</v>
      </c>
      <c r="K234" s="14">
        <v>9526588.6799999997</v>
      </c>
      <c r="L234" s="6">
        <v>2082640.83</v>
      </c>
      <c r="M234" s="15">
        <v>11609229.51</v>
      </c>
    </row>
    <row r="235" spans="1:13" x14ac:dyDescent="0.25">
      <c r="A235" s="22" t="s">
        <v>157</v>
      </c>
      <c r="B235" s="12">
        <f t="shared" ref="B235:G235" si="63">SUM(B231:B234)</f>
        <v>1105229.1099999999</v>
      </c>
      <c r="C235" s="5">
        <f t="shared" si="63"/>
        <v>1366500.07</v>
      </c>
      <c r="D235" s="5">
        <f t="shared" si="63"/>
        <v>0</v>
      </c>
      <c r="E235" s="5">
        <f t="shared" si="63"/>
        <v>0</v>
      </c>
      <c r="F235" s="5">
        <f t="shared" si="63"/>
        <v>4002393.5500000003</v>
      </c>
      <c r="G235" s="13">
        <f t="shared" si="63"/>
        <v>6474122.7299999995</v>
      </c>
      <c r="H235" s="12">
        <f t="shared" ref="H235:M235" si="64">SUM(H231:H234)</f>
        <v>30753142.079999998</v>
      </c>
      <c r="I235" s="5">
        <f t="shared" si="64"/>
        <v>0</v>
      </c>
      <c r="J235" s="13">
        <f t="shared" si="64"/>
        <v>30753142.079999998</v>
      </c>
      <c r="K235" s="12">
        <f t="shared" si="64"/>
        <v>37227264.810000002</v>
      </c>
      <c r="L235" s="5">
        <f t="shared" si="64"/>
        <v>7589272.79</v>
      </c>
      <c r="M235" s="13">
        <f t="shared" si="64"/>
        <v>44816537.600000001</v>
      </c>
    </row>
    <row r="236" spans="1:13" x14ac:dyDescent="0.25">
      <c r="A236" s="24"/>
      <c r="B236" s="33"/>
      <c r="C236" s="34"/>
      <c r="D236" s="34"/>
      <c r="E236" s="34"/>
      <c r="F236" s="34"/>
      <c r="G236" s="35"/>
      <c r="H236" s="33"/>
      <c r="I236" s="34"/>
      <c r="J236" s="35"/>
      <c r="K236" s="33"/>
      <c r="L236" s="34"/>
      <c r="M236" s="35"/>
    </row>
    <row r="237" spans="1:13" x14ac:dyDescent="0.25">
      <c r="A237" s="22" t="s">
        <v>190</v>
      </c>
      <c r="B237" s="33"/>
      <c r="C237" s="34"/>
      <c r="D237" s="34"/>
      <c r="E237" s="34"/>
      <c r="F237" s="34"/>
      <c r="G237" s="35"/>
      <c r="H237" s="33"/>
      <c r="I237" s="34"/>
      <c r="J237" s="35"/>
      <c r="K237" s="33"/>
      <c r="L237" s="34"/>
      <c r="M237" s="35"/>
    </row>
    <row r="238" spans="1:13" x14ac:dyDescent="0.25">
      <c r="A238" s="25" t="s">
        <v>199</v>
      </c>
      <c r="B238" s="14">
        <v>3595328</v>
      </c>
      <c r="C238" s="6">
        <v>2351289</v>
      </c>
      <c r="D238" s="6">
        <v>0</v>
      </c>
      <c r="E238" s="6">
        <v>0</v>
      </c>
      <c r="F238" s="6">
        <v>1198905</v>
      </c>
      <c r="G238" s="15">
        <v>7145522</v>
      </c>
      <c r="H238" s="14">
        <v>1049098</v>
      </c>
      <c r="I238" s="6">
        <v>51264112</v>
      </c>
      <c r="J238" s="15">
        <v>52313210</v>
      </c>
      <c r="K238" s="14">
        <v>59458732</v>
      </c>
      <c r="L238" s="6">
        <v>54072883</v>
      </c>
      <c r="M238" s="15">
        <v>113531615</v>
      </c>
    </row>
    <row r="239" spans="1:13" x14ac:dyDescent="0.25">
      <c r="A239" s="25" t="s">
        <v>200</v>
      </c>
      <c r="B239" s="14">
        <v>4092362</v>
      </c>
      <c r="C239" s="6">
        <v>3157738</v>
      </c>
      <c r="D239" s="6">
        <v>0</v>
      </c>
      <c r="E239" s="6">
        <v>0</v>
      </c>
      <c r="F239" s="6">
        <v>1114382</v>
      </c>
      <c r="G239" s="15">
        <v>8364482</v>
      </c>
      <c r="H239" s="14">
        <v>945709</v>
      </c>
      <c r="I239" s="6">
        <v>49573613</v>
      </c>
      <c r="J239" s="15">
        <v>50519322</v>
      </c>
      <c r="K239" s="14">
        <v>58883804</v>
      </c>
      <c r="L239" s="6">
        <v>55843029</v>
      </c>
      <c r="M239" s="15">
        <v>114726833</v>
      </c>
    </row>
    <row r="240" spans="1:13" x14ac:dyDescent="0.25">
      <c r="A240" s="25" t="s">
        <v>201</v>
      </c>
      <c r="B240" s="14">
        <v>2005208</v>
      </c>
      <c r="C240" s="6">
        <v>3102328</v>
      </c>
      <c r="D240" s="6">
        <v>748440</v>
      </c>
      <c r="E240" s="6">
        <v>0</v>
      </c>
      <c r="F240" s="6">
        <v>1303311</v>
      </c>
      <c r="G240" s="15">
        <v>7159287</v>
      </c>
      <c r="H240" s="14">
        <v>945709</v>
      </c>
      <c r="I240" s="6">
        <v>48264301</v>
      </c>
      <c r="J240" s="15">
        <v>49210010</v>
      </c>
      <c r="K240" s="14">
        <v>56369297</v>
      </c>
      <c r="L240" s="6">
        <v>53645602</v>
      </c>
      <c r="M240" s="15">
        <v>110014899</v>
      </c>
    </row>
    <row r="241" spans="1:13" x14ac:dyDescent="0.25">
      <c r="A241" s="25" t="s">
        <v>202</v>
      </c>
      <c r="B241" s="14">
        <v>2232198</v>
      </c>
      <c r="C241" s="6">
        <v>3371144</v>
      </c>
      <c r="D241" s="6">
        <v>801778</v>
      </c>
      <c r="E241" s="6">
        <v>0</v>
      </c>
      <c r="F241" s="6">
        <v>1277408</v>
      </c>
      <c r="G241" s="15">
        <v>7682528</v>
      </c>
      <c r="H241" s="14">
        <v>945708</v>
      </c>
      <c r="I241" s="6">
        <v>66157849</v>
      </c>
      <c r="J241" s="15">
        <v>67103557</v>
      </c>
      <c r="K241" s="14">
        <v>74786085</v>
      </c>
      <c r="L241" s="6">
        <v>49153192</v>
      </c>
      <c r="M241" s="15">
        <v>123939277</v>
      </c>
    </row>
    <row r="242" spans="1:13" x14ac:dyDescent="0.25">
      <c r="A242" s="22" t="s">
        <v>157</v>
      </c>
      <c r="B242" s="12">
        <f t="shared" ref="B242:G242" si="65">SUM(B238:B241)</f>
        <v>11925096</v>
      </c>
      <c r="C242" s="5">
        <f t="shared" si="65"/>
        <v>11982499</v>
      </c>
      <c r="D242" s="5">
        <f t="shared" si="65"/>
        <v>1550218</v>
      </c>
      <c r="E242" s="5">
        <f t="shared" si="65"/>
        <v>0</v>
      </c>
      <c r="F242" s="5">
        <f t="shared" si="65"/>
        <v>4894006</v>
      </c>
      <c r="G242" s="13">
        <f t="shared" si="65"/>
        <v>30351819</v>
      </c>
      <c r="H242" s="12">
        <f t="shared" ref="H242:M242" si="66">SUM(H238:H241)</f>
        <v>3886224</v>
      </c>
      <c r="I242" s="5">
        <f t="shared" si="66"/>
        <v>215259875</v>
      </c>
      <c r="J242" s="13">
        <f t="shared" si="66"/>
        <v>219146099</v>
      </c>
      <c r="K242" s="12">
        <f t="shared" si="66"/>
        <v>249497918</v>
      </c>
      <c r="L242" s="5">
        <f t="shared" si="66"/>
        <v>212714706</v>
      </c>
      <c r="M242" s="13">
        <f t="shared" si="66"/>
        <v>462212624</v>
      </c>
    </row>
    <row r="243" spans="1:13" x14ac:dyDescent="0.25">
      <c r="A243" s="24"/>
      <c r="B243" s="33"/>
      <c r="C243" s="34"/>
      <c r="D243" s="34"/>
      <c r="E243" s="34"/>
      <c r="F243" s="34"/>
      <c r="G243" s="35"/>
      <c r="H243" s="33"/>
      <c r="I243" s="34"/>
      <c r="J243" s="35"/>
      <c r="K243" s="33"/>
      <c r="L243" s="34"/>
      <c r="M243" s="35"/>
    </row>
    <row r="244" spans="1:13" x14ac:dyDescent="0.25">
      <c r="A244" s="22" t="s">
        <v>191</v>
      </c>
      <c r="B244" s="33"/>
      <c r="C244" s="34"/>
      <c r="D244" s="34"/>
      <c r="E244" s="34"/>
      <c r="F244" s="34"/>
      <c r="G244" s="35"/>
      <c r="H244" s="33"/>
      <c r="I244" s="34"/>
      <c r="J244" s="35"/>
      <c r="K244" s="33"/>
      <c r="L244" s="34"/>
      <c r="M244" s="35"/>
    </row>
    <row r="245" spans="1:13" x14ac:dyDescent="0.25">
      <c r="A245" s="25" t="s">
        <v>199</v>
      </c>
      <c r="B245" s="14">
        <v>10769.36</v>
      </c>
      <c r="C245" s="6">
        <v>40004.660000000003</v>
      </c>
      <c r="D245" s="6">
        <v>0</v>
      </c>
      <c r="E245" s="6">
        <v>0</v>
      </c>
      <c r="F245" s="6">
        <v>813275</v>
      </c>
      <c r="G245" s="15">
        <v>864049.02</v>
      </c>
      <c r="H245" s="14">
        <v>0</v>
      </c>
      <c r="I245" s="6">
        <v>0</v>
      </c>
      <c r="J245" s="15">
        <v>0</v>
      </c>
      <c r="K245" s="14">
        <v>864049.02</v>
      </c>
      <c r="L245" s="6">
        <v>1025390.31</v>
      </c>
      <c r="M245" s="15">
        <v>1889439.33</v>
      </c>
    </row>
    <row r="246" spans="1:13" x14ac:dyDescent="0.25">
      <c r="A246" s="25" t="s">
        <v>200</v>
      </c>
      <c r="B246" s="14">
        <v>104881.60000000001</v>
      </c>
      <c r="C246" s="6">
        <v>132476.67000000001</v>
      </c>
      <c r="D246" s="6">
        <v>0</v>
      </c>
      <c r="E246" s="6">
        <v>0</v>
      </c>
      <c r="F246" s="6">
        <v>25542</v>
      </c>
      <c r="G246" s="15">
        <v>262900.27</v>
      </c>
      <c r="H246" s="14">
        <v>0</v>
      </c>
      <c r="I246" s="6">
        <v>0</v>
      </c>
      <c r="J246" s="15">
        <v>0</v>
      </c>
      <c r="K246" s="14">
        <v>262900.27</v>
      </c>
      <c r="L246" s="6">
        <v>217291.24</v>
      </c>
      <c r="M246" s="15">
        <v>480191.51</v>
      </c>
    </row>
    <row r="247" spans="1:13" x14ac:dyDescent="0.25">
      <c r="A247" s="25" t="s">
        <v>201</v>
      </c>
      <c r="B247" s="14">
        <v>180536.98</v>
      </c>
      <c r="C247" s="6">
        <v>191998.83</v>
      </c>
      <c r="D247" s="6">
        <v>0</v>
      </c>
      <c r="E247" s="6">
        <v>0</v>
      </c>
      <c r="F247" s="6">
        <v>19254</v>
      </c>
      <c r="G247" s="15">
        <v>391789.81</v>
      </c>
      <c r="H247" s="14">
        <v>0</v>
      </c>
      <c r="I247" s="6">
        <v>0</v>
      </c>
      <c r="J247" s="15">
        <v>0</v>
      </c>
      <c r="K247" s="14">
        <v>391789.81</v>
      </c>
      <c r="L247" s="6">
        <v>1905456.97</v>
      </c>
      <c r="M247" s="15">
        <v>2297246.7799999998</v>
      </c>
    </row>
    <row r="248" spans="1:13" x14ac:dyDescent="0.25">
      <c r="A248" s="25" t="s">
        <v>202</v>
      </c>
      <c r="B248" s="14">
        <v>106235.96</v>
      </c>
      <c r="C248" s="6">
        <v>176516.41</v>
      </c>
      <c r="D248" s="6">
        <v>0</v>
      </c>
      <c r="E248" s="6">
        <v>0</v>
      </c>
      <c r="F248" s="6">
        <v>202665.4</v>
      </c>
      <c r="G248" s="15">
        <v>485417.77</v>
      </c>
      <c r="H248" s="14">
        <v>0</v>
      </c>
      <c r="I248" s="6">
        <v>0</v>
      </c>
      <c r="J248" s="15">
        <v>0</v>
      </c>
      <c r="K248" s="14">
        <v>485417.77</v>
      </c>
      <c r="L248" s="6">
        <v>-217670.51</v>
      </c>
      <c r="M248" s="15">
        <v>267747.26</v>
      </c>
    </row>
    <row r="249" spans="1:13" x14ac:dyDescent="0.25">
      <c r="A249" s="22" t="s">
        <v>157</v>
      </c>
      <c r="B249" s="12">
        <f t="shared" ref="B249:G249" si="67">SUM(B245:B248)</f>
        <v>402423.9</v>
      </c>
      <c r="C249" s="5">
        <f t="shared" si="67"/>
        <v>540996.57000000007</v>
      </c>
      <c r="D249" s="5">
        <f t="shared" si="67"/>
        <v>0</v>
      </c>
      <c r="E249" s="5">
        <f t="shared" si="67"/>
        <v>0</v>
      </c>
      <c r="F249" s="5">
        <f t="shared" si="67"/>
        <v>1060736.3999999999</v>
      </c>
      <c r="G249" s="13">
        <f t="shared" si="67"/>
        <v>2004156.87</v>
      </c>
      <c r="H249" s="12">
        <f t="shared" ref="H249:M249" si="68">SUM(H245:H248)</f>
        <v>0</v>
      </c>
      <c r="I249" s="5">
        <f t="shared" si="68"/>
        <v>0</v>
      </c>
      <c r="J249" s="13">
        <f t="shared" si="68"/>
        <v>0</v>
      </c>
      <c r="K249" s="12">
        <f t="shared" si="68"/>
        <v>2004156.87</v>
      </c>
      <c r="L249" s="5">
        <f t="shared" si="68"/>
        <v>2930468.01</v>
      </c>
      <c r="M249" s="13">
        <f t="shared" si="68"/>
        <v>4934624.879999999</v>
      </c>
    </row>
    <row r="250" spans="1:13" x14ac:dyDescent="0.25">
      <c r="A250" s="24"/>
      <c r="B250" s="33"/>
      <c r="C250" s="34"/>
      <c r="D250" s="34"/>
      <c r="E250" s="34"/>
      <c r="F250" s="34"/>
      <c r="G250" s="35"/>
      <c r="H250" s="33"/>
      <c r="I250" s="34"/>
      <c r="J250" s="35"/>
      <c r="K250" s="33"/>
      <c r="L250" s="34"/>
      <c r="M250" s="35"/>
    </row>
    <row r="251" spans="1:13" x14ac:dyDescent="0.25">
      <c r="A251" s="22" t="s">
        <v>192</v>
      </c>
      <c r="B251" s="33"/>
      <c r="C251" s="34"/>
      <c r="D251" s="34"/>
      <c r="E251" s="34"/>
      <c r="F251" s="34"/>
      <c r="G251" s="35"/>
      <c r="H251" s="33"/>
      <c r="I251" s="34"/>
      <c r="J251" s="35"/>
      <c r="K251" s="33"/>
      <c r="L251" s="34"/>
      <c r="M251" s="35"/>
    </row>
    <row r="252" spans="1:13" x14ac:dyDescent="0.25">
      <c r="A252" s="25" t="s">
        <v>199</v>
      </c>
      <c r="B252" s="14">
        <v>2466263</v>
      </c>
      <c r="C252" s="6">
        <v>1941597</v>
      </c>
      <c r="D252" s="6">
        <v>0</v>
      </c>
      <c r="E252" s="6">
        <v>0</v>
      </c>
      <c r="F252" s="6">
        <v>416159</v>
      </c>
      <c r="G252" s="15">
        <v>4824019</v>
      </c>
      <c r="H252" s="14">
        <v>0</v>
      </c>
      <c r="I252" s="6">
        <v>14846147</v>
      </c>
      <c r="J252" s="15">
        <v>14846147</v>
      </c>
      <c r="K252" s="14">
        <v>19670166</v>
      </c>
      <c r="L252" s="6">
        <v>-389642</v>
      </c>
      <c r="M252" s="15">
        <v>19280524</v>
      </c>
    </row>
    <row r="253" spans="1:13" x14ac:dyDescent="0.25">
      <c r="A253" s="25" t="s">
        <v>200</v>
      </c>
      <c r="B253" s="14">
        <v>2718481</v>
      </c>
      <c r="C253" s="6">
        <v>2386916</v>
      </c>
      <c r="D253" s="6">
        <v>0</v>
      </c>
      <c r="E253" s="6">
        <v>0</v>
      </c>
      <c r="F253" s="6">
        <v>330611</v>
      </c>
      <c r="G253" s="15">
        <v>5436008</v>
      </c>
      <c r="H253" s="14">
        <v>0</v>
      </c>
      <c r="I253" s="6">
        <v>14015603</v>
      </c>
      <c r="J253" s="15">
        <v>14015603</v>
      </c>
      <c r="K253" s="14">
        <v>19451611</v>
      </c>
      <c r="L253" s="6">
        <v>-905442</v>
      </c>
      <c r="M253" s="15">
        <v>18546169</v>
      </c>
    </row>
    <row r="254" spans="1:13" x14ac:dyDescent="0.25">
      <c r="A254" s="25" t="s">
        <v>201</v>
      </c>
      <c r="B254" s="14">
        <v>2320470</v>
      </c>
      <c r="C254" s="6">
        <v>2303352</v>
      </c>
      <c r="D254" s="6">
        <v>0</v>
      </c>
      <c r="E254" s="6">
        <v>0</v>
      </c>
      <c r="F254" s="6">
        <v>317367</v>
      </c>
      <c r="G254" s="15">
        <v>4941189</v>
      </c>
      <c r="H254" s="14">
        <v>0</v>
      </c>
      <c r="I254" s="6">
        <v>15763526</v>
      </c>
      <c r="J254" s="15">
        <v>15763526</v>
      </c>
      <c r="K254" s="14">
        <v>20704715</v>
      </c>
      <c r="L254" s="6">
        <v>-1960708</v>
      </c>
      <c r="M254" s="15">
        <v>18744007</v>
      </c>
    </row>
    <row r="255" spans="1:13" x14ac:dyDescent="0.25">
      <c r="A255" s="25" t="s">
        <v>202</v>
      </c>
      <c r="B255" s="14">
        <v>3423955</v>
      </c>
      <c r="C255" s="6">
        <v>2790107</v>
      </c>
      <c r="D255" s="6">
        <v>0</v>
      </c>
      <c r="E255" s="6">
        <v>0</v>
      </c>
      <c r="F255" s="6">
        <v>269988</v>
      </c>
      <c r="G255" s="15">
        <v>6484050</v>
      </c>
      <c r="H255" s="14">
        <v>0</v>
      </c>
      <c r="I255" s="6">
        <v>15785418</v>
      </c>
      <c r="J255" s="15">
        <v>15785418</v>
      </c>
      <c r="K255" s="14">
        <v>22269468</v>
      </c>
      <c r="L255" s="6">
        <v>-409424</v>
      </c>
      <c r="M255" s="15">
        <v>21860044</v>
      </c>
    </row>
    <row r="256" spans="1:13" x14ac:dyDescent="0.25">
      <c r="A256" s="22" t="s">
        <v>157</v>
      </c>
      <c r="B256" s="12">
        <f t="shared" ref="B256:G256" si="69">SUM(B252:B255)</f>
        <v>10929169</v>
      </c>
      <c r="C256" s="5">
        <f t="shared" si="69"/>
        <v>9421972</v>
      </c>
      <c r="D256" s="5">
        <f t="shared" si="69"/>
        <v>0</v>
      </c>
      <c r="E256" s="5">
        <f t="shared" si="69"/>
        <v>0</v>
      </c>
      <c r="F256" s="5">
        <f t="shared" si="69"/>
        <v>1334125</v>
      </c>
      <c r="G256" s="13">
        <f t="shared" si="69"/>
        <v>21685266</v>
      </c>
      <c r="H256" s="12">
        <f t="shared" ref="H256:M256" si="70">SUM(H252:H255)</f>
        <v>0</v>
      </c>
      <c r="I256" s="5">
        <f t="shared" si="70"/>
        <v>60410694</v>
      </c>
      <c r="J256" s="13">
        <f t="shared" si="70"/>
        <v>60410694</v>
      </c>
      <c r="K256" s="12">
        <f t="shared" si="70"/>
        <v>82095960</v>
      </c>
      <c r="L256" s="5">
        <f t="shared" si="70"/>
        <v>-3665216</v>
      </c>
      <c r="M256" s="13">
        <f t="shared" si="70"/>
        <v>78430744</v>
      </c>
    </row>
    <row r="257" spans="1:13" x14ac:dyDescent="0.25">
      <c r="A257" s="24"/>
      <c r="B257" s="33"/>
      <c r="C257" s="34"/>
      <c r="D257" s="34"/>
      <c r="E257" s="34"/>
      <c r="F257" s="34"/>
      <c r="G257" s="35"/>
      <c r="H257" s="33"/>
      <c r="I257" s="34"/>
      <c r="J257" s="35"/>
      <c r="K257" s="33"/>
      <c r="L257" s="34"/>
      <c r="M257" s="35"/>
    </row>
    <row r="258" spans="1:13" x14ac:dyDescent="0.25">
      <c r="A258" s="22" t="s">
        <v>193</v>
      </c>
      <c r="B258" s="33"/>
      <c r="C258" s="34"/>
      <c r="D258" s="34"/>
      <c r="E258" s="34"/>
      <c r="F258" s="34"/>
      <c r="G258" s="35"/>
      <c r="H258" s="33"/>
      <c r="I258" s="34"/>
      <c r="J258" s="35"/>
      <c r="K258" s="33"/>
      <c r="L258" s="34"/>
      <c r="M258" s="35"/>
    </row>
    <row r="259" spans="1:13" x14ac:dyDescent="0.25">
      <c r="A259" s="25" t="s">
        <v>199</v>
      </c>
      <c r="B259" s="14">
        <v>185727</v>
      </c>
      <c r="C259" s="6">
        <v>549960</v>
      </c>
      <c r="D259" s="6">
        <v>138166</v>
      </c>
      <c r="E259" s="6">
        <v>0</v>
      </c>
      <c r="F259" s="6">
        <v>557655</v>
      </c>
      <c r="G259" s="15">
        <v>1431508</v>
      </c>
      <c r="H259" s="14">
        <v>427079</v>
      </c>
      <c r="I259" s="6">
        <v>16965055</v>
      </c>
      <c r="J259" s="15">
        <v>17392134</v>
      </c>
      <c r="K259" s="14">
        <v>18823642</v>
      </c>
      <c r="L259" s="6">
        <v>1269685</v>
      </c>
      <c r="M259" s="15">
        <v>20093327</v>
      </c>
    </row>
    <row r="260" spans="1:13" x14ac:dyDescent="0.25">
      <c r="A260" s="25" t="s">
        <v>200</v>
      </c>
      <c r="B260" s="14">
        <v>571396</v>
      </c>
      <c r="C260" s="6">
        <v>1481327</v>
      </c>
      <c r="D260" s="6">
        <v>138166</v>
      </c>
      <c r="E260" s="6">
        <v>0</v>
      </c>
      <c r="F260" s="6">
        <v>456378</v>
      </c>
      <c r="G260" s="15">
        <v>2647267</v>
      </c>
      <c r="H260" s="14">
        <v>427079</v>
      </c>
      <c r="I260" s="6">
        <v>16965055</v>
      </c>
      <c r="J260" s="15">
        <v>17392134</v>
      </c>
      <c r="K260" s="14">
        <v>20039401</v>
      </c>
      <c r="L260" s="6">
        <v>1069319</v>
      </c>
      <c r="M260" s="15">
        <v>21108720</v>
      </c>
    </row>
    <row r="261" spans="1:13" x14ac:dyDescent="0.25">
      <c r="A261" s="25" t="s">
        <v>201</v>
      </c>
      <c r="B261" s="14">
        <v>539741</v>
      </c>
      <c r="C261" s="6">
        <v>942073</v>
      </c>
      <c r="D261" s="6">
        <v>148875</v>
      </c>
      <c r="E261" s="6">
        <v>0</v>
      </c>
      <c r="F261" s="6">
        <v>1005244</v>
      </c>
      <c r="G261" s="15">
        <v>2635933</v>
      </c>
      <c r="H261" s="14">
        <v>278204</v>
      </c>
      <c r="I261" s="6">
        <v>17508795</v>
      </c>
      <c r="J261" s="15">
        <v>17786999</v>
      </c>
      <c r="K261" s="14">
        <v>20422932</v>
      </c>
      <c r="L261" s="6">
        <v>-1905550</v>
      </c>
      <c r="M261" s="15">
        <v>18517382</v>
      </c>
    </row>
    <row r="262" spans="1:13" x14ac:dyDescent="0.25">
      <c r="A262" s="25" t="s">
        <v>202</v>
      </c>
      <c r="B262" s="14">
        <v>224771</v>
      </c>
      <c r="C262" s="6">
        <v>914850</v>
      </c>
      <c r="D262" s="6">
        <v>148875</v>
      </c>
      <c r="E262" s="6">
        <v>0</v>
      </c>
      <c r="F262" s="6">
        <v>1256538</v>
      </c>
      <c r="G262" s="15">
        <v>2545034</v>
      </c>
      <c r="H262" s="14">
        <v>278204</v>
      </c>
      <c r="I262" s="6">
        <v>17508795</v>
      </c>
      <c r="J262" s="15">
        <v>17786999</v>
      </c>
      <c r="K262" s="14">
        <v>20332033</v>
      </c>
      <c r="L262" s="6">
        <v>-1910818</v>
      </c>
      <c r="M262" s="15">
        <v>18421215</v>
      </c>
    </row>
    <row r="263" spans="1:13" x14ac:dyDescent="0.25">
      <c r="A263" s="22" t="s">
        <v>157</v>
      </c>
      <c r="B263" s="12">
        <f t="shared" ref="B263:G263" si="71">SUM(B259:B262)</f>
        <v>1521635</v>
      </c>
      <c r="C263" s="5">
        <f t="shared" si="71"/>
        <v>3888210</v>
      </c>
      <c r="D263" s="5">
        <f t="shared" si="71"/>
        <v>574082</v>
      </c>
      <c r="E263" s="5">
        <f t="shared" si="71"/>
        <v>0</v>
      </c>
      <c r="F263" s="5">
        <f t="shared" si="71"/>
        <v>3275815</v>
      </c>
      <c r="G263" s="13">
        <f t="shared" si="71"/>
        <v>9259742</v>
      </c>
      <c r="H263" s="12">
        <f t="shared" ref="H263:M263" si="72">SUM(H259:H262)</f>
        <v>1410566</v>
      </c>
      <c r="I263" s="5">
        <f t="shared" si="72"/>
        <v>68947700</v>
      </c>
      <c r="J263" s="13">
        <f t="shared" si="72"/>
        <v>70358266</v>
      </c>
      <c r="K263" s="12">
        <f t="shared" si="72"/>
        <v>79618008</v>
      </c>
      <c r="L263" s="5">
        <f t="shared" si="72"/>
        <v>-1477364</v>
      </c>
      <c r="M263" s="13">
        <f t="shared" si="72"/>
        <v>78140644</v>
      </c>
    </row>
    <row r="264" spans="1:13" x14ac:dyDescent="0.25">
      <c r="A264" s="24"/>
      <c r="B264" s="33"/>
      <c r="C264" s="34"/>
      <c r="D264" s="34"/>
      <c r="E264" s="34"/>
      <c r="F264" s="34"/>
      <c r="G264" s="35"/>
      <c r="H264" s="33"/>
      <c r="I264" s="34"/>
      <c r="J264" s="35"/>
      <c r="K264" s="33"/>
      <c r="L264" s="34"/>
      <c r="M264" s="35"/>
    </row>
    <row r="265" spans="1:13" x14ac:dyDescent="0.25">
      <c r="A265" s="22" t="s">
        <v>194</v>
      </c>
      <c r="B265" s="33"/>
      <c r="C265" s="34"/>
      <c r="D265" s="34"/>
      <c r="E265" s="34"/>
      <c r="F265" s="34"/>
      <c r="G265" s="35"/>
      <c r="H265" s="33"/>
      <c r="I265" s="34"/>
      <c r="J265" s="35"/>
      <c r="K265" s="33"/>
      <c r="L265" s="34"/>
      <c r="M265" s="35"/>
    </row>
    <row r="266" spans="1:13" x14ac:dyDescent="0.25">
      <c r="A266" s="25" t="s">
        <v>199</v>
      </c>
      <c r="B266" s="14">
        <v>3531206</v>
      </c>
      <c r="C266" s="6">
        <v>1400637</v>
      </c>
      <c r="D266" s="6">
        <v>296663</v>
      </c>
      <c r="E266" s="6">
        <v>0</v>
      </c>
      <c r="F266" s="6">
        <v>152883</v>
      </c>
      <c r="G266" s="15">
        <v>5381389</v>
      </c>
      <c r="H266" s="14">
        <v>-466524643</v>
      </c>
      <c r="I266" s="6">
        <v>1386620</v>
      </c>
      <c r="J266" s="15">
        <v>-465138023</v>
      </c>
      <c r="K266" s="14">
        <v>-459756634</v>
      </c>
      <c r="L266" s="6">
        <v>542150487</v>
      </c>
      <c r="M266" s="15">
        <v>82393853</v>
      </c>
    </row>
    <row r="267" spans="1:13" x14ac:dyDescent="0.25">
      <c r="A267" s="25" t="s">
        <v>200</v>
      </c>
      <c r="B267" s="14">
        <v>2625563</v>
      </c>
      <c r="C267" s="6">
        <v>1940368</v>
      </c>
      <c r="D267" s="6">
        <v>299723</v>
      </c>
      <c r="E267" s="6">
        <v>0</v>
      </c>
      <c r="F267" s="6">
        <v>148406</v>
      </c>
      <c r="G267" s="15">
        <v>5014060</v>
      </c>
      <c r="H267" s="14">
        <v>-471990223</v>
      </c>
      <c r="I267" s="6">
        <v>1252469</v>
      </c>
      <c r="J267" s="15">
        <v>-470737754</v>
      </c>
      <c r="K267" s="14">
        <v>-465723694</v>
      </c>
      <c r="L267" s="6">
        <v>546056011</v>
      </c>
      <c r="M267" s="15">
        <v>80332317</v>
      </c>
    </row>
    <row r="268" spans="1:13" x14ac:dyDescent="0.25">
      <c r="A268" s="25" t="s">
        <v>201</v>
      </c>
      <c r="B268" s="14">
        <v>3254825</v>
      </c>
      <c r="C268" s="6">
        <v>1389334</v>
      </c>
      <c r="D268" s="6">
        <v>329921</v>
      </c>
      <c r="E268" s="6">
        <v>0</v>
      </c>
      <c r="F268" s="6">
        <v>192122</v>
      </c>
      <c r="G268" s="15">
        <v>5166202</v>
      </c>
      <c r="H268" s="14">
        <v>-484306842</v>
      </c>
      <c r="I268" s="6">
        <v>9333315</v>
      </c>
      <c r="J268" s="15">
        <v>-474973527</v>
      </c>
      <c r="K268" s="14">
        <v>-469807325</v>
      </c>
      <c r="L268" s="6">
        <v>561495349</v>
      </c>
      <c r="M268" s="15">
        <v>91688024</v>
      </c>
    </row>
    <row r="269" spans="1:13" x14ac:dyDescent="0.25">
      <c r="A269" s="25" t="s">
        <v>202</v>
      </c>
      <c r="B269" s="14">
        <v>3439631</v>
      </c>
      <c r="C269" s="6">
        <v>1658609</v>
      </c>
      <c r="D269" s="6">
        <v>333807</v>
      </c>
      <c r="E269" s="6">
        <v>0</v>
      </c>
      <c r="F269" s="6">
        <v>1429155</v>
      </c>
      <c r="G269" s="15">
        <v>6861202</v>
      </c>
      <c r="H269" s="14">
        <v>-490531858</v>
      </c>
      <c r="I269" s="6">
        <v>9345447</v>
      </c>
      <c r="J269" s="15">
        <v>-481186411</v>
      </c>
      <c r="K269" s="14">
        <v>-474325209</v>
      </c>
      <c r="L269" s="6">
        <v>568998794</v>
      </c>
      <c r="M269" s="15">
        <v>94673585</v>
      </c>
    </row>
    <row r="270" spans="1:13" x14ac:dyDescent="0.25">
      <c r="A270" s="22" t="s">
        <v>157</v>
      </c>
      <c r="B270" s="12">
        <f t="shared" ref="B270:G270" si="73">SUM(B266:B269)</f>
        <v>12851225</v>
      </c>
      <c r="C270" s="5">
        <f t="shared" si="73"/>
        <v>6388948</v>
      </c>
      <c r="D270" s="5">
        <f t="shared" si="73"/>
        <v>1260114</v>
      </c>
      <c r="E270" s="5">
        <f t="shared" si="73"/>
        <v>0</v>
      </c>
      <c r="F270" s="5">
        <f t="shared" si="73"/>
        <v>1922566</v>
      </c>
      <c r="G270" s="13">
        <f t="shared" si="73"/>
        <v>22422853</v>
      </c>
      <c r="H270" s="12">
        <f t="shared" ref="H270:M270" si="74">SUM(H266:H269)</f>
        <v>-1913353566</v>
      </c>
      <c r="I270" s="5">
        <f t="shared" si="74"/>
        <v>21317851</v>
      </c>
      <c r="J270" s="13">
        <f t="shared" si="74"/>
        <v>-1892035715</v>
      </c>
      <c r="K270" s="12">
        <f t="shared" si="74"/>
        <v>-1869612862</v>
      </c>
      <c r="L270" s="5">
        <f t="shared" si="74"/>
        <v>2218700641</v>
      </c>
      <c r="M270" s="13">
        <f t="shared" si="74"/>
        <v>349087779</v>
      </c>
    </row>
    <row r="271" spans="1:13" x14ac:dyDescent="0.25">
      <c r="A271" s="24"/>
      <c r="B271" s="33"/>
      <c r="C271" s="34"/>
      <c r="D271" s="34"/>
      <c r="E271" s="34"/>
      <c r="F271" s="34"/>
      <c r="G271" s="35"/>
      <c r="H271" s="33"/>
      <c r="I271" s="34"/>
      <c r="J271" s="35"/>
      <c r="K271" s="33"/>
      <c r="L271" s="34"/>
      <c r="M271" s="35"/>
    </row>
    <row r="272" spans="1:13" x14ac:dyDescent="0.25">
      <c r="A272" s="22" t="s">
        <v>195</v>
      </c>
      <c r="B272" s="33"/>
      <c r="C272" s="34"/>
      <c r="D272" s="34"/>
      <c r="E272" s="34"/>
      <c r="F272" s="34"/>
      <c r="G272" s="35"/>
      <c r="H272" s="33"/>
      <c r="I272" s="34"/>
      <c r="J272" s="35"/>
      <c r="K272" s="33"/>
      <c r="L272" s="34"/>
      <c r="M272" s="35"/>
    </row>
    <row r="273" spans="1:13" x14ac:dyDescent="0.25">
      <c r="A273" s="25" t="s">
        <v>199</v>
      </c>
      <c r="B273" s="14">
        <v>288530</v>
      </c>
      <c r="C273" s="6">
        <v>359661</v>
      </c>
      <c r="D273" s="6">
        <v>159232</v>
      </c>
      <c r="E273" s="6">
        <v>0</v>
      </c>
      <c r="F273" s="6">
        <v>1537961</v>
      </c>
      <c r="G273" s="15">
        <v>2345384</v>
      </c>
      <c r="H273" s="14">
        <v>5702686</v>
      </c>
      <c r="I273" s="6">
        <v>11279988</v>
      </c>
      <c r="J273" s="15">
        <v>16982674</v>
      </c>
      <c r="K273" s="14">
        <v>19328058</v>
      </c>
      <c r="L273" s="6">
        <v>-1140675</v>
      </c>
      <c r="M273" s="15">
        <v>18187383</v>
      </c>
    </row>
    <row r="274" spans="1:13" x14ac:dyDescent="0.25">
      <c r="A274" s="25" t="s">
        <v>200</v>
      </c>
      <c r="B274" s="14">
        <v>247391</v>
      </c>
      <c r="C274" s="6">
        <v>418115</v>
      </c>
      <c r="D274" s="6">
        <v>159232</v>
      </c>
      <c r="E274" s="6">
        <v>0</v>
      </c>
      <c r="F274" s="6">
        <v>3255296</v>
      </c>
      <c r="G274" s="15">
        <v>4080034</v>
      </c>
      <c r="H274" s="14">
        <v>5681513</v>
      </c>
      <c r="I274" s="6">
        <v>11369742</v>
      </c>
      <c r="J274" s="15">
        <v>17051255</v>
      </c>
      <c r="K274" s="14">
        <v>21131289</v>
      </c>
      <c r="L274" s="6">
        <v>-568489</v>
      </c>
      <c r="M274" s="15">
        <v>20562800</v>
      </c>
    </row>
    <row r="275" spans="1:13" x14ac:dyDescent="0.25">
      <c r="A275" s="25" t="s">
        <v>201</v>
      </c>
      <c r="B275" s="14">
        <v>80292</v>
      </c>
      <c r="C275" s="6">
        <v>478903</v>
      </c>
      <c r="D275" s="6">
        <v>164265</v>
      </c>
      <c r="E275" s="6">
        <v>0</v>
      </c>
      <c r="F275" s="6">
        <v>1287693</v>
      </c>
      <c r="G275" s="15">
        <v>2011153</v>
      </c>
      <c r="H275" s="14">
        <v>5636215</v>
      </c>
      <c r="I275" s="6">
        <v>11626415</v>
      </c>
      <c r="J275" s="15">
        <v>17262630</v>
      </c>
      <c r="K275" s="14">
        <v>19273783</v>
      </c>
      <c r="L275" s="6">
        <v>-1526946</v>
      </c>
      <c r="M275" s="15">
        <v>17746837</v>
      </c>
    </row>
    <row r="276" spans="1:13" x14ac:dyDescent="0.25">
      <c r="A276" s="25" t="s">
        <v>202</v>
      </c>
      <c r="B276" s="14">
        <v>260962</v>
      </c>
      <c r="C276" s="6">
        <v>439323</v>
      </c>
      <c r="D276" s="6">
        <v>164265</v>
      </c>
      <c r="E276" s="6">
        <v>0</v>
      </c>
      <c r="F276" s="6">
        <v>1574112</v>
      </c>
      <c r="G276" s="15">
        <v>2438662</v>
      </c>
      <c r="H276" s="14">
        <v>5595056</v>
      </c>
      <c r="I276" s="6">
        <v>11734027</v>
      </c>
      <c r="J276" s="15">
        <v>17329083</v>
      </c>
      <c r="K276" s="14">
        <v>19767745</v>
      </c>
      <c r="L276" s="6">
        <v>-2278741</v>
      </c>
      <c r="M276" s="15">
        <v>17489004</v>
      </c>
    </row>
    <row r="277" spans="1:13" x14ac:dyDescent="0.25">
      <c r="A277" s="22" t="s">
        <v>157</v>
      </c>
      <c r="B277" s="12">
        <f t="shared" ref="B277:G277" si="75">SUM(B273:B276)</f>
        <v>877175</v>
      </c>
      <c r="C277" s="5">
        <f t="shared" si="75"/>
        <v>1696002</v>
      </c>
      <c r="D277" s="5">
        <f t="shared" si="75"/>
        <v>646994</v>
      </c>
      <c r="E277" s="5">
        <f t="shared" si="75"/>
        <v>0</v>
      </c>
      <c r="F277" s="5">
        <f t="shared" si="75"/>
        <v>7655062</v>
      </c>
      <c r="G277" s="13">
        <f t="shared" si="75"/>
        <v>10875233</v>
      </c>
      <c r="H277" s="12">
        <f t="shared" ref="H277:M277" si="76">SUM(H273:H276)</f>
        <v>22615470</v>
      </c>
      <c r="I277" s="5">
        <f t="shared" si="76"/>
        <v>46010172</v>
      </c>
      <c r="J277" s="13">
        <f t="shared" si="76"/>
        <v>68625642</v>
      </c>
      <c r="K277" s="12">
        <f t="shared" si="76"/>
        <v>79500875</v>
      </c>
      <c r="L277" s="5">
        <f t="shared" si="76"/>
        <v>-5514851</v>
      </c>
      <c r="M277" s="13">
        <f t="shared" si="76"/>
        <v>73986024</v>
      </c>
    </row>
    <row r="278" spans="1:13" x14ac:dyDescent="0.25">
      <c r="A278" s="24"/>
      <c r="B278" s="33"/>
      <c r="C278" s="34"/>
      <c r="D278" s="34"/>
      <c r="E278" s="34"/>
      <c r="F278" s="34"/>
      <c r="G278" s="35"/>
      <c r="H278" s="33"/>
      <c r="I278" s="34"/>
      <c r="J278" s="35"/>
      <c r="K278" s="33"/>
      <c r="L278" s="34"/>
      <c r="M278" s="35"/>
    </row>
    <row r="279" spans="1:13" x14ac:dyDescent="0.25">
      <c r="A279" s="22" t="s">
        <v>196</v>
      </c>
      <c r="B279" s="33"/>
      <c r="C279" s="34"/>
      <c r="D279" s="34"/>
      <c r="E279" s="34"/>
      <c r="F279" s="34"/>
      <c r="G279" s="35"/>
      <c r="H279" s="33"/>
      <c r="I279" s="34"/>
      <c r="J279" s="35"/>
      <c r="K279" s="33"/>
      <c r="L279" s="34"/>
      <c r="M279" s="35"/>
    </row>
    <row r="280" spans="1:13" x14ac:dyDescent="0.25">
      <c r="A280" s="25" t="s">
        <v>199</v>
      </c>
      <c r="B280" s="14">
        <v>479750.11</v>
      </c>
      <c r="C280" s="6">
        <v>556321</v>
      </c>
      <c r="D280" s="6">
        <v>0</v>
      </c>
      <c r="E280" s="6">
        <v>0</v>
      </c>
      <c r="F280" s="6">
        <v>260099.48</v>
      </c>
      <c r="G280" s="15">
        <v>1296170.5900000001</v>
      </c>
      <c r="H280" s="14">
        <v>0</v>
      </c>
      <c r="I280" s="6">
        <v>0</v>
      </c>
      <c r="J280" s="15">
        <v>0</v>
      </c>
      <c r="K280" s="14">
        <v>1296170.5900000001</v>
      </c>
      <c r="L280" s="6">
        <v>8788510.2300000004</v>
      </c>
      <c r="M280" s="15">
        <v>10084680.82</v>
      </c>
    </row>
    <row r="281" spans="1:13" x14ac:dyDescent="0.25">
      <c r="A281" s="25" t="s">
        <v>200</v>
      </c>
      <c r="B281" s="14">
        <v>346866.41</v>
      </c>
      <c r="C281" s="6">
        <v>837273.96</v>
      </c>
      <c r="D281" s="6">
        <v>0</v>
      </c>
      <c r="E281" s="6">
        <v>0</v>
      </c>
      <c r="F281" s="6">
        <v>725099.48</v>
      </c>
      <c r="G281" s="15">
        <v>1909239.85</v>
      </c>
      <c r="H281" s="14">
        <v>0</v>
      </c>
      <c r="I281" s="6">
        <v>0</v>
      </c>
      <c r="J281" s="15">
        <v>0</v>
      </c>
      <c r="K281" s="14">
        <v>1909239.85</v>
      </c>
      <c r="L281" s="6">
        <v>8213150.7699999996</v>
      </c>
      <c r="M281" s="15">
        <v>10122390.619999999</v>
      </c>
    </row>
    <row r="282" spans="1:13" x14ac:dyDescent="0.25">
      <c r="A282" s="25" t="s">
        <v>201</v>
      </c>
      <c r="B282" s="14">
        <v>506080.41</v>
      </c>
      <c r="C282" s="6">
        <v>828557.82</v>
      </c>
      <c r="D282" s="6">
        <v>0</v>
      </c>
      <c r="E282" s="6">
        <v>0</v>
      </c>
      <c r="F282" s="6">
        <v>754373.48</v>
      </c>
      <c r="G282" s="15">
        <v>2089011.71</v>
      </c>
      <c r="H282" s="14">
        <v>0</v>
      </c>
      <c r="I282" s="6">
        <v>0</v>
      </c>
      <c r="J282" s="15">
        <v>0</v>
      </c>
      <c r="K282" s="14">
        <v>2089011.71</v>
      </c>
      <c r="L282" s="6">
        <v>8661515.6400000006</v>
      </c>
      <c r="M282" s="15">
        <v>10750527.35</v>
      </c>
    </row>
    <row r="283" spans="1:13" x14ac:dyDescent="0.25">
      <c r="A283" s="25" t="s">
        <v>202</v>
      </c>
      <c r="B283" s="14">
        <v>421205.19</v>
      </c>
      <c r="C283" s="6">
        <v>845757.13</v>
      </c>
      <c r="D283" s="6">
        <v>0</v>
      </c>
      <c r="E283" s="6">
        <v>0</v>
      </c>
      <c r="F283" s="6">
        <v>2429735.48</v>
      </c>
      <c r="G283" s="15">
        <v>3696697.8</v>
      </c>
      <c r="H283" s="14">
        <v>0</v>
      </c>
      <c r="I283" s="6">
        <v>0</v>
      </c>
      <c r="J283" s="15">
        <v>0</v>
      </c>
      <c r="K283" s="14">
        <v>3696697.8</v>
      </c>
      <c r="L283" s="6">
        <v>8677929.1699999999</v>
      </c>
      <c r="M283" s="15">
        <v>12374626.970000001</v>
      </c>
    </row>
    <row r="284" spans="1:13" x14ac:dyDescent="0.25">
      <c r="A284" s="22" t="s">
        <v>157</v>
      </c>
      <c r="B284" s="12">
        <f t="shared" ref="B284:G284" si="77">SUM(B280:B283)</f>
        <v>1753902.1199999999</v>
      </c>
      <c r="C284" s="5">
        <f t="shared" si="77"/>
        <v>3067909.9099999997</v>
      </c>
      <c r="D284" s="5">
        <f t="shared" si="77"/>
        <v>0</v>
      </c>
      <c r="E284" s="5">
        <f t="shared" si="77"/>
        <v>0</v>
      </c>
      <c r="F284" s="5">
        <f t="shared" si="77"/>
        <v>4169307.92</v>
      </c>
      <c r="G284" s="13">
        <f t="shared" si="77"/>
        <v>8991119.9499999993</v>
      </c>
      <c r="H284" s="12">
        <f t="shared" ref="H284:M284" si="78">SUM(H280:H283)</f>
        <v>0</v>
      </c>
      <c r="I284" s="5">
        <f t="shared" si="78"/>
        <v>0</v>
      </c>
      <c r="J284" s="13">
        <f t="shared" si="78"/>
        <v>0</v>
      </c>
      <c r="K284" s="12">
        <f t="shared" si="78"/>
        <v>8991119.9499999993</v>
      </c>
      <c r="L284" s="5">
        <f t="shared" si="78"/>
        <v>34341105.810000002</v>
      </c>
      <c r="M284" s="13">
        <f t="shared" si="78"/>
        <v>43332225.759999998</v>
      </c>
    </row>
    <row r="285" spans="1:13" x14ac:dyDescent="0.25">
      <c r="A285" s="24"/>
      <c r="B285" s="33"/>
      <c r="C285" s="34"/>
      <c r="D285" s="34"/>
      <c r="E285" s="34"/>
      <c r="F285" s="34"/>
      <c r="G285" s="35"/>
      <c r="H285" s="33"/>
      <c r="I285" s="34"/>
      <c r="J285" s="35"/>
      <c r="K285" s="33"/>
      <c r="L285" s="34"/>
      <c r="M285" s="35"/>
    </row>
    <row r="286" spans="1:13" x14ac:dyDescent="0.25">
      <c r="A286" s="22" t="s">
        <v>197</v>
      </c>
      <c r="B286" s="33"/>
      <c r="C286" s="34"/>
      <c r="D286" s="34"/>
      <c r="E286" s="34"/>
      <c r="F286" s="34"/>
      <c r="G286" s="35"/>
      <c r="H286" s="33"/>
      <c r="I286" s="34"/>
      <c r="J286" s="35"/>
      <c r="K286" s="33"/>
      <c r="L286" s="34"/>
      <c r="M286" s="35"/>
    </row>
    <row r="287" spans="1:13" x14ac:dyDescent="0.25">
      <c r="A287" s="25" t="s">
        <v>199</v>
      </c>
      <c r="B287" s="14">
        <v>710819</v>
      </c>
      <c r="C287" s="6">
        <v>1464109</v>
      </c>
      <c r="D287" s="6">
        <v>0</v>
      </c>
      <c r="E287" s="6">
        <v>0</v>
      </c>
      <c r="F287" s="6">
        <v>13604</v>
      </c>
      <c r="G287" s="15">
        <v>2188532</v>
      </c>
      <c r="H287" s="14">
        <v>142773</v>
      </c>
      <c r="I287" s="6">
        <v>0</v>
      </c>
      <c r="J287" s="15">
        <v>142773</v>
      </c>
      <c r="K287" s="14">
        <v>2331305</v>
      </c>
      <c r="L287" s="6">
        <v>45423120</v>
      </c>
      <c r="M287" s="15">
        <v>47754425</v>
      </c>
    </row>
    <row r="288" spans="1:13" x14ac:dyDescent="0.25">
      <c r="A288" s="25" t="s">
        <v>200</v>
      </c>
      <c r="B288" s="14">
        <v>335131</v>
      </c>
      <c r="C288" s="6">
        <v>1686400</v>
      </c>
      <c r="D288" s="6">
        <v>0</v>
      </c>
      <c r="E288" s="6">
        <v>0</v>
      </c>
      <c r="F288" s="6">
        <v>13604</v>
      </c>
      <c r="G288" s="15">
        <v>2035135</v>
      </c>
      <c r="H288" s="14">
        <v>140215</v>
      </c>
      <c r="I288" s="6">
        <v>0</v>
      </c>
      <c r="J288" s="15">
        <v>140215</v>
      </c>
      <c r="K288" s="14">
        <v>2175350</v>
      </c>
      <c r="L288" s="6">
        <v>46675187</v>
      </c>
      <c r="M288" s="15">
        <v>48850537</v>
      </c>
    </row>
    <row r="289" spans="1:13" x14ac:dyDescent="0.25">
      <c r="A289" s="25" t="s">
        <v>201</v>
      </c>
      <c r="B289" s="14">
        <v>494468</v>
      </c>
      <c r="C289" s="6">
        <v>1666444</v>
      </c>
      <c r="D289" s="6">
        <v>0</v>
      </c>
      <c r="E289" s="6">
        <v>0</v>
      </c>
      <c r="F289" s="6">
        <v>13604</v>
      </c>
      <c r="G289" s="15">
        <v>2174516</v>
      </c>
      <c r="H289" s="14">
        <v>207657</v>
      </c>
      <c r="I289" s="6">
        <v>0</v>
      </c>
      <c r="J289" s="15">
        <v>207657</v>
      </c>
      <c r="K289" s="14">
        <v>2382173</v>
      </c>
      <c r="L289" s="6">
        <v>47791994</v>
      </c>
      <c r="M289" s="15">
        <v>50174167</v>
      </c>
    </row>
    <row r="290" spans="1:13" x14ac:dyDescent="0.25">
      <c r="A290" s="25" t="s">
        <v>202</v>
      </c>
      <c r="B290" s="14">
        <v>791012</v>
      </c>
      <c r="C290" s="6">
        <v>1355652</v>
      </c>
      <c r="D290" s="6">
        <v>0</v>
      </c>
      <c r="E290" s="6">
        <v>0</v>
      </c>
      <c r="F290" s="6">
        <v>0</v>
      </c>
      <c r="G290" s="15">
        <v>2146664</v>
      </c>
      <c r="H290" s="14">
        <v>127349</v>
      </c>
      <c r="I290" s="6">
        <v>0</v>
      </c>
      <c r="J290" s="15">
        <v>127349</v>
      </c>
      <c r="K290" s="14">
        <v>2274013</v>
      </c>
      <c r="L290" s="6">
        <v>49376714</v>
      </c>
      <c r="M290" s="15">
        <v>51650727</v>
      </c>
    </row>
    <row r="291" spans="1:13" ht="15.75" thickBot="1" x14ac:dyDescent="0.3">
      <c r="A291" s="26" t="s">
        <v>157</v>
      </c>
      <c r="B291" s="16">
        <f t="shared" ref="B291:G291" si="79">SUM(B287:B290)</f>
        <v>2331430</v>
      </c>
      <c r="C291" s="21">
        <f t="shared" si="79"/>
        <v>6172605</v>
      </c>
      <c r="D291" s="21">
        <f t="shared" si="79"/>
        <v>0</v>
      </c>
      <c r="E291" s="21">
        <f t="shared" si="79"/>
        <v>0</v>
      </c>
      <c r="F291" s="21">
        <f t="shared" si="79"/>
        <v>40812</v>
      </c>
      <c r="G291" s="17">
        <f t="shared" si="79"/>
        <v>8544847</v>
      </c>
      <c r="H291" s="16">
        <f t="shared" ref="H291:M291" si="80">SUM(H287:H290)</f>
        <v>617994</v>
      </c>
      <c r="I291" s="21">
        <f t="shared" si="80"/>
        <v>0</v>
      </c>
      <c r="J291" s="17">
        <f t="shared" si="80"/>
        <v>617994</v>
      </c>
      <c r="K291" s="16">
        <f t="shared" si="80"/>
        <v>9162841</v>
      </c>
      <c r="L291" s="21">
        <f t="shared" si="80"/>
        <v>189267015</v>
      </c>
      <c r="M291" s="17">
        <f t="shared" si="80"/>
        <v>198429856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3:A14"/>
    <mergeCell ref="B13:G13"/>
    <mergeCell ref="H13:J13"/>
    <mergeCell ref="K13:M13"/>
  </mergeCells>
  <phoneticPr fontId="17" type="noConversion"/>
  <conditionalFormatting sqref="B1:M1048576">
    <cfRule type="cellIs" dxfId="1" priority="1" operator="equal">
      <formula>"Delinquent"</formula>
    </cfRule>
    <cfRule type="cellIs" dxfId="0" priority="2" operator="lessThan">
      <formula>0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6:P291"/>
  <sheetViews>
    <sheetView showGridLines="0" workbookViewId="0"/>
  </sheetViews>
  <sheetFormatPr defaultRowHeight="15" x14ac:dyDescent="0.25"/>
  <cols>
    <col min="1" max="1" width="40.5703125" style="1" bestFit="1" customWidth="1"/>
    <col min="2" max="16" width="19.140625" style="45" customWidth="1"/>
    <col min="17" max="16384" width="9.140625" style="1"/>
  </cols>
  <sheetData>
    <row r="6" spans="1:16" ht="18" x14ac:dyDescent="0.25">
      <c r="A6" s="2" t="str">
        <f>Contents!A7</f>
        <v>Nevada Healthcare Quarterly Reports</v>
      </c>
    </row>
    <row r="7" spans="1:16" ht="18.75" x14ac:dyDescent="0.3">
      <c r="A7" s="42" t="str">
        <f>Contents!A8</f>
        <v>Acute Hospitals Financial Reports: First Quarter 2023 - Fourth Quarter 2023</v>
      </c>
      <c r="B7" s="48"/>
      <c r="C7" s="48"/>
      <c r="D7" s="46"/>
      <c r="E7" s="46"/>
      <c r="F7" s="46"/>
      <c r="G7" s="46"/>
      <c r="H7" s="46"/>
      <c r="I7" s="46"/>
    </row>
    <row r="8" spans="1:16" ht="18.75" x14ac:dyDescent="0.3">
      <c r="A8" s="43" t="s">
        <v>16</v>
      </c>
      <c r="B8" s="48"/>
      <c r="C8" s="48"/>
      <c r="D8" s="46"/>
      <c r="E8" s="46"/>
      <c r="F8" s="46"/>
      <c r="G8" s="46"/>
      <c r="H8" s="46"/>
      <c r="I8" s="46"/>
    </row>
    <row r="9" spans="1:16" ht="18.75" x14ac:dyDescent="0.3">
      <c r="A9" s="28" t="str">
        <f>Contents!A9</f>
        <v>Produced on August 8, 2024</v>
      </c>
      <c r="B9" s="48"/>
      <c r="C9" s="48"/>
      <c r="D9" s="46"/>
      <c r="E9" s="46"/>
      <c r="F9" s="46"/>
      <c r="G9" s="46"/>
      <c r="H9" s="46"/>
      <c r="I9" s="46"/>
    </row>
    <row r="10" spans="1:16" ht="18.75" x14ac:dyDescent="0.3">
      <c r="A10" s="28" t="str">
        <f>Contents!A10</f>
        <v>Includes data submitted through August 6, 2024</v>
      </c>
      <c r="B10" s="48"/>
      <c r="C10" s="48"/>
      <c r="D10" s="46"/>
      <c r="E10" s="46"/>
      <c r="F10" s="46"/>
      <c r="G10" s="46"/>
      <c r="H10" s="46"/>
      <c r="I10" s="46"/>
    </row>
    <row r="11" spans="1:16" x14ac:dyDescent="0.25">
      <c r="A11" s="3"/>
      <c r="B11" s="46"/>
      <c r="C11" s="46"/>
      <c r="D11" s="46"/>
      <c r="E11" s="46"/>
      <c r="F11" s="46"/>
      <c r="G11" s="46"/>
      <c r="H11" s="46"/>
      <c r="I11" s="46"/>
    </row>
    <row r="12" spans="1:16" ht="15.75" thickBot="1" x14ac:dyDescent="0.3">
      <c r="A12" s="29" t="s">
        <v>149</v>
      </c>
      <c r="B12" s="46"/>
      <c r="C12" s="46"/>
      <c r="D12" s="46"/>
      <c r="E12" s="46"/>
      <c r="F12" s="46"/>
      <c r="G12" s="46"/>
      <c r="H12" s="46"/>
      <c r="I12" s="46"/>
    </row>
    <row r="13" spans="1:16" s="49" customFormat="1" ht="24.75" customHeight="1" x14ac:dyDescent="0.25">
      <c r="A13" s="55" t="s">
        <v>19</v>
      </c>
      <c r="B13" s="52" t="s">
        <v>17</v>
      </c>
      <c r="C13" s="53"/>
      <c r="D13" s="53"/>
      <c r="E13" s="53"/>
      <c r="F13" s="53"/>
      <c r="G13" s="53"/>
      <c r="H13" s="53"/>
      <c r="I13" s="54"/>
      <c r="J13" s="57" t="s">
        <v>28</v>
      </c>
      <c r="K13" s="59" t="s">
        <v>29</v>
      </c>
      <c r="L13" s="59" t="s">
        <v>30</v>
      </c>
      <c r="M13" s="59" t="s">
        <v>31</v>
      </c>
      <c r="N13" s="52" t="s">
        <v>18</v>
      </c>
      <c r="O13" s="54"/>
      <c r="P13" s="50" t="s">
        <v>34</v>
      </c>
    </row>
    <row r="14" spans="1:16" s="49" customFormat="1" ht="60" customHeight="1" x14ac:dyDescent="0.25">
      <c r="A14" s="56"/>
      <c r="B14" s="10" t="s">
        <v>20</v>
      </c>
      <c r="C14" s="4" t="s">
        <v>21</v>
      </c>
      <c r="D14" s="4" t="s">
        <v>22</v>
      </c>
      <c r="E14" s="4" t="s">
        <v>23</v>
      </c>
      <c r="F14" s="4" t="s">
        <v>24</v>
      </c>
      <c r="G14" s="4" t="s">
        <v>25</v>
      </c>
      <c r="H14" s="4" t="s">
        <v>26</v>
      </c>
      <c r="I14" s="11" t="s">
        <v>27</v>
      </c>
      <c r="J14" s="58"/>
      <c r="K14" s="60"/>
      <c r="L14" s="60"/>
      <c r="M14" s="60"/>
      <c r="N14" s="10" t="s">
        <v>32</v>
      </c>
      <c r="O14" s="11" t="s">
        <v>33</v>
      </c>
      <c r="P14" s="51"/>
    </row>
    <row r="15" spans="1:16" x14ac:dyDescent="0.25">
      <c r="A15" s="22" t="s">
        <v>158</v>
      </c>
      <c r="B15" s="12">
        <f>SUM(B16:B18)</f>
        <v>4929753972.7999992</v>
      </c>
      <c r="C15" s="5">
        <f t="shared" ref="C15:P15" si="0">SUM(C16:C18)</f>
        <v>2991365702.9799995</v>
      </c>
      <c r="D15" s="5">
        <f t="shared" si="0"/>
        <v>18270652.329999998</v>
      </c>
      <c r="E15" s="5">
        <f t="shared" si="0"/>
        <v>83547440.109999999</v>
      </c>
      <c r="F15" s="5">
        <f t="shared" si="0"/>
        <v>3932691</v>
      </c>
      <c r="G15" s="5">
        <f t="shared" si="0"/>
        <v>24619141.629999999</v>
      </c>
      <c r="H15" s="5">
        <f t="shared" si="0"/>
        <v>130369925.06999999</v>
      </c>
      <c r="I15" s="13">
        <f t="shared" si="0"/>
        <v>8051489600.8500004</v>
      </c>
      <c r="J15" s="18">
        <f t="shared" si="0"/>
        <v>151481270.60000002</v>
      </c>
      <c r="K15" s="7">
        <f t="shared" si="0"/>
        <v>8202970871.4499998</v>
      </c>
      <c r="L15" s="7">
        <f t="shared" si="0"/>
        <v>7991419249.5900002</v>
      </c>
      <c r="M15" s="7">
        <f t="shared" si="0"/>
        <v>211551621.85999998</v>
      </c>
      <c r="N15" s="12">
        <f t="shared" si="0"/>
        <v>120507700.28</v>
      </c>
      <c r="O15" s="13">
        <f t="shared" si="0"/>
        <v>91193553.289999992</v>
      </c>
      <c r="P15" s="7">
        <f t="shared" si="0"/>
        <v>240865768.84999999</v>
      </c>
    </row>
    <row r="16" spans="1:16" x14ac:dyDescent="0.25">
      <c r="A16" s="23" t="s">
        <v>146</v>
      </c>
      <c r="B16" s="12">
        <f>B25+B32+B39+B46+B53+B60+B67+B74+B81+B88+B95+B102+B109+B116+B123+B130+B137+B144</f>
        <v>3816500239.0799999</v>
      </c>
      <c r="C16" s="5">
        <f t="shared" ref="C16:P16" si="1">C25+C32+C39+C46+C53+C60+C67+C74+C81+C88+C95+C102+C109+C116+C123+C130+C137+C144</f>
        <v>1585984085.1599998</v>
      </c>
      <c r="D16" s="5">
        <f t="shared" si="1"/>
        <v>0</v>
      </c>
      <c r="E16" s="5">
        <f t="shared" si="1"/>
        <v>35962066</v>
      </c>
      <c r="F16" s="5">
        <f t="shared" si="1"/>
        <v>0</v>
      </c>
      <c r="G16" s="5">
        <f t="shared" si="1"/>
        <v>0</v>
      </c>
      <c r="H16" s="5">
        <f t="shared" si="1"/>
        <v>35962066</v>
      </c>
      <c r="I16" s="13">
        <f t="shared" si="1"/>
        <v>5438446390.2400007</v>
      </c>
      <c r="J16" s="18">
        <f t="shared" si="1"/>
        <v>109544412.11</v>
      </c>
      <c r="K16" s="7">
        <f t="shared" si="1"/>
        <v>5547990802.3499994</v>
      </c>
      <c r="L16" s="7">
        <f t="shared" si="1"/>
        <v>5374201846.7099991</v>
      </c>
      <c r="M16" s="7">
        <f t="shared" si="1"/>
        <v>173788955.63999999</v>
      </c>
      <c r="N16" s="12">
        <f t="shared" si="1"/>
        <v>60740866</v>
      </c>
      <c r="O16" s="13">
        <f t="shared" si="1"/>
        <v>60599529.960000001</v>
      </c>
      <c r="P16" s="7">
        <f t="shared" si="1"/>
        <v>173930291.68000001</v>
      </c>
    </row>
    <row r="17" spans="1:16" x14ac:dyDescent="0.25">
      <c r="A17" s="23" t="s">
        <v>147</v>
      </c>
      <c r="B17" s="12">
        <f>B151+B158+B165+B172+B179+B186+B193</f>
        <v>1000546468.98</v>
      </c>
      <c r="C17" s="5">
        <f t="shared" ref="C17:P17" si="2">C151+C158+C165+C172+C179+C186+C193</f>
        <v>1045320556.3100001</v>
      </c>
      <c r="D17" s="5">
        <f t="shared" si="2"/>
        <v>0</v>
      </c>
      <c r="E17" s="5">
        <f t="shared" si="2"/>
        <v>2484470</v>
      </c>
      <c r="F17" s="5">
        <f t="shared" si="2"/>
        <v>0</v>
      </c>
      <c r="G17" s="5">
        <f t="shared" si="2"/>
        <v>10231111</v>
      </c>
      <c r="H17" s="5">
        <f t="shared" si="2"/>
        <v>12715581</v>
      </c>
      <c r="I17" s="13">
        <f t="shared" si="2"/>
        <v>2058582606.2900002</v>
      </c>
      <c r="J17" s="18">
        <f t="shared" si="2"/>
        <v>32424464.879999999</v>
      </c>
      <c r="K17" s="7">
        <f t="shared" si="2"/>
        <v>2091007071.1700001</v>
      </c>
      <c r="L17" s="7">
        <f t="shared" si="2"/>
        <v>2065254037.6100001</v>
      </c>
      <c r="M17" s="7">
        <f t="shared" si="2"/>
        <v>25753033.560000006</v>
      </c>
      <c r="N17" s="12">
        <f t="shared" si="2"/>
        <v>22689849.899999999</v>
      </c>
      <c r="O17" s="13">
        <f t="shared" si="2"/>
        <v>23202998.329999998</v>
      </c>
      <c r="P17" s="7">
        <f t="shared" si="2"/>
        <v>25239885.129999995</v>
      </c>
    </row>
    <row r="18" spans="1:16" x14ac:dyDescent="0.25">
      <c r="A18" s="23" t="s">
        <v>148</v>
      </c>
      <c r="B18" s="12">
        <f>B200+B207+B214+B221+B228+B235+B242+B249+B256+B263+B270+B277+B284+B291</f>
        <v>112707264.73999999</v>
      </c>
      <c r="C18" s="5">
        <f t="shared" ref="C18:P18" si="3">C200+C207+C214+C221+C228+C235+C242+C249+C256+C263+C270+C277+C284+C291</f>
        <v>360061061.50999999</v>
      </c>
      <c r="D18" s="5">
        <f t="shared" si="3"/>
        <v>18270652.329999998</v>
      </c>
      <c r="E18" s="5">
        <f t="shared" si="3"/>
        <v>45100904.109999999</v>
      </c>
      <c r="F18" s="5">
        <f t="shared" si="3"/>
        <v>3932691</v>
      </c>
      <c r="G18" s="5">
        <f t="shared" si="3"/>
        <v>14388030.629999999</v>
      </c>
      <c r="H18" s="5">
        <f t="shared" si="3"/>
        <v>81692278.069999993</v>
      </c>
      <c r="I18" s="13">
        <f t="shared" si="3"/>
        <v>554460604.31999993</v>
      </c>
      <c r="J18" s="18">
        <f t="shared" si="3"/>
        <v>9512393.6099999994</v>
      </c>
      <c r="K18" s="7">
        <f t="shared" si="3"/>
        <v>563972997.93000007</v>
      </c>
      <c r="L18" s="7">
        <f t="shared" si="3"/>
        <v>551963365.26999998</v>
      </c>
      <c r="M18" s="7">
        <f t="shared" si="3"/>
        <v>12009632.66</v>
      </c>
      <c r="N18" s="12">
        <f t="shared" si="3"/>
        <v>37076984.380000003</v>
      </c>
      <c r="O18" s="13">
        <f t="shared" si="3"/>
        <v>7391025</v>
      </c>
      <c r="P18" s="7">
        <f t="shared" si="3"/>
        <v>41695592.039999999</v>
      </c>
    </row>
    <row r="19" spans="1:16" x14ac:dyDescent="0.25">
      <c r="A19" s="24"/>
      <c r="B19" s="33"/>
      <c r="C19" s="34"/>
      <c r="D19" s="34"/>
      <c r="E19" s="34"/>
      <c r="F19" s="34"/>
      <c r="G19" s="34"/>
      <c r="H19" s="34"/>
      <c r="I19" s="35"/>
      <c r="J19" s="47"/>
      <c r="K19" s="36"/>
      <c r="L19" s="36"/>
      <c r="M19" s="36"/>
      <c r="N19" s="33"/>
      <c r="O19" s="35"/>
      <c r="P19" s="36"/>
    </row>
    <row r="20" spans="1:16" x14ac:dyDescent="0.25">
      <c r="A20" s="22" t="s">
        <v>160</v>
      </c>
      <c r="B20" s="33"/>
      <c r="C20" s="34"/>
      <c r="D20" s="34"/>
      <c r="E20" s="34"/>
      <c r="F20" s="34"/>
      <c r="G20" s="34"/>
      <c r="H20" s="34"/>
      <c r="I20" s="35"/>
      <c r="J20" s="47"/>
      <c r="K20" s="36"/>
      <c r="L20" s="36"/>
      <c r="M20" s="36"/>
      <c r="N20" s="33"/>
      <c r="O20" s="35"/>
      <c r="P20" s="36"/>
    </row>
    <row r="21" spans="1:16" x14ac:dyDescent="0.25">
      <c r="A21" s="25" t="s">
        <v>199</v>
      </c>
      <c r="B21" s="14">
        <v>55834511.619999997</v>
      </c>
      <c r="C21" s="6">
        <v>20167244.850000001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15">
        <v>76001756.469999999</v>
      </c>
      <c r="J21" s="19">
        <v>737220.26</v>
      </c>
      <c r="K21" s="8">
        <v>76738976.730000004</v>
      </c>
      <c r="L21" s="8">
        <v>78456313.469999999</v>
      </c>
      <c r="M21" s="8">
        <v>-1717336.74</v>
      </c>
      <c r="N21" s="14">
        <v>0</v>
      </c>
      <c r="O21" s="15">
        <v>3729256</v>
      </c>
      <c r="P21" s="8">
        <v>-5446592.7400000002</v>
      </c>
    </row>
    <row r="22" spans="1:16" x14ac:dyDescent="0.25">
      <c r="A22" s="25" t="s">
        <v>200</v>
      </c>
      <c r="B22" s="14">
        <v>55648775.18</v>
      </c>
      <c r="C22" s="6">
        <v>21700162.399999999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15">
        <v>77348937.579999998</v>
      </c>
      <c r="J22" s="19">
        <v>1647824.46</v>
      </c>
      <c r="K22" s="8">
        <v>78996762.040000007</v>
      </c>
      <c r="L22" s="8">
        <v>77850901.939999998</v>
      </c>
      <c r="M22" s="8">
        <v>1145860.1000000001</v>
      </c>
      <c r="N22" s="14">
        <v>0</v>
      </c>
      <c r="O22" s="15">
        <v>3704214.5</v>
      </c>
      <c r="P22" s="8">
        <v>-2558354.4</v>
      </c>
    </row>
    <row r="23" spans="1:16" x14ac:dyDescent="0.25">
      <c r="A23" s="25" t="s">
        <v>201</v>
      </c>
      <c r="B23" s="14">
        <v>55653401.229999997</v>
      </c>
      <c r="C23" s="6">
        <v>20233971.100000001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15">
        <v>75887372.329999998</v>
      </c>
      <c r="J23" s="19">
        <v>794395.93</v>
      </c>
      <c r="K23" s="8">
        <v>76681768.260000005</v>
      </c>
      <c r="L23" s="8">
        <v>76633815</v>
      </c>
      <c r="M23" s="8">
        <v>47953.26</v>
      </c>
      <c r="N23" s="14">
        <v>0</v>
      </c>
      <c r="O23" s="15">
        <v>3685121</v>
      </c>
      <c r="P23" s="8">
        <v>-3637167.74</v>
      </c>
    </row>
    <row r="24" spans="1:16" x14ac:dyDescent="0.25">
      <c r="A24" s="25" t="s">
        <v>202</v>
      </c>
      <c r="B24" s="14">
        <v>59491764.969999999</v>
      </c>
      <c r="C24" s="6">
        <v>19075797.030000001</v>
      </c>
      <c r="D24" s="6">
        <v>0</v>
      </c>
      <c r="E24" s="6">
        <v>0</v>
      </c>
      <c r="F24" s="6">
        <v>0</v>
      </c>
      <c r="G24" s="6">
        <v>0</v>
      </c>
      <c r="H24" s="6">
        <v>0</v>
      </c>
      <c r="I24" s="15">
        <v>78567562</v>
      </c>
      <c r="J24" s="19">
        <v>775726.76</v>
      </c>
      <c r="K24" s="8">
        <v>79343288.760000005</v>
      </c>
      <c r="L24" s="8">
        <v>76766211.109999999</v>
      </c>
      <c r="M24" s="8">
        <v>2577077.65</v>
      </c>
      <c r="N24" s="14">
        <v>0</v>
      </c>
      <c r="O24" s="15">
        <v>3756800</v>
      </c>
      <c r="P24" s="8">
        <v>-1179722.3500000001</v>
      </c>
    </row>
    <row r="25" spans="1:16" x14ac:dyDescent="0.25">
      <c r="A25" s="22" t="s">
        <v>157</v>
      </c>
      <c r="B25" s="12">
        <f t="shared" ref="B25:I25" si="4">SUM(B21:B24)</f>
        <v>226628453</v>
      </c>
      <c r="C25" s="5">
        <f t="shared" si="4"/>
        <v>81177175.379999995</v>
      </c>
      <c r="D25" s="5">
        <f t="shared" si="4"/>
        <v>0</v>
      </c>
      <c r="E25" s="5">
        <f t="shared" si="4"/>
        <v>0</v>
      </c>
      <c r="F25" s="5">
        <f t="shared" si="4"/>
        <v>0</v>
      </c>
      <c r="G25" s="5">
        <f t="shared" si="4"/>
        <v>0</v>
      </c>
      <c r="H25" s="5">
        <f t="shared" si="4"/>
        <v>0</v>
      </c>
      <c r="I25" s="13">
        <f t="shared" si="4"/>
        <v>307805628.38</v>
      </c>
      <c r="J25" s="18">
        <f t="shared" ref="J25:P25" si="5">SUM(J21:J24)</f>
        <v>3955167.41</v>
      </c>
      <c r="K25" s="7">
        <f t="shared" si="5"/>
        <v>311760795.79000002</v>
      </c>
      <c r="L25" s="7">
        <f t="shared" si="5"/>
        <v>309707241.51999998</v>
      </c>
      <c r="M25" s="7">
        <f t="shared" si="5"/>
        <v>2053554.27</v>
      </c>
      <c r="N25" s="12">
        <f t="shared" si="5"/>
        <v>0</v>
      </c>
      <c r="O25" s="13">
        <f t="shared" si="5"/>
        <v>14875391.5</v>
      </c>
      <c r="P25" s="7">
        <f t="shared" si="5"/>
        <v>-12821837.23</v>
      </c>
    </row>
    <row r="26" spans="1:16" x14ac:dyDescent="0.25">
      <c r="A26" s="24"/>
      <c r="B26" s="33"/>
      <c r="C26" s="34"/>
      <c r="D26" s="34"/>
      <c r="E26" s="34"/>
      <c r="F26" s="34"/>
      <c r="G26" s="34"/>
      <c r="H26" s="34"/>
      <c r="I26" s="35"/>
      <c r="J26" s="47"/>
      <c r="K26" s="36"/>
      <c r="L26" s="36"/>
      <c r="M26" s="36"/>
      <c r="N26" s="33"/>
      <c r="O26" s="35"/>
      <c r="P26" s="36"/>
    </row>
    <row r="27" spans="1:16" x14ac:dyDescent="0.25">
      <c r="A27" s="22" t="s">
        <v>203</v>
      </c>
      <c r="B27" s="33"/>
      <c r="C27" s="34"/>
      <c r="D27" s="34"/>
      <c r="E27" s="34"/>
      <c r="F27" s="34"/>
      <c r="G27" s="34"/>
      <c r="H27" s="34"/>
      <c r="I27" s="35"/>
      <c r="J27" s="47"/>
      <c r="K27" s="36"/>
      <c r="L27" s="36"/>
      <c r="M27" s="36"/>
      <c r="N27" s="33"/>
      <c r="O27" s="35"/>
      <c r="P27" s="36"/>
    </row>
    <row r="28" spans="1:16" x14ac:dyDescent="0.25">
      <c r="A28" s="25" t="s">
        <v>199</v>
      </c>
      <c r="B28" s="14">
        <v>11405240.98</v>
      </c>
      <c r="C28" s="6">
        <v>7983573.5499999998</v>
      </c>
      <c r="D28" s="6">
        <v>0</v>
      </c>
      <c r="E28" s="6">
        <v>0</v>
      </c>
      <c r="F28" s="6">
        <v>0</v>
      </c>
      <c r="G28" s="6">
        <v>0</v>
      </c>
      <c r="H28" s="6">
        <v>0</v>
      </c>
      <c r="I28" s="15">
        <v>19388814.530000001</v>
      </c>
      <c r="J28" s="19">
        <v>149474.51</v>
      </c>
      <c r="K28" s="8">
        <v>19538289.039999999</v>
      </c>
      <c r="L28" s="8">
        <v>28626544</v>
      </c>
      <c r="M28" s="8">
        <v>-9088254.9600000009</v>
      </c>
      <c r="N28" s="14">
        <v>0</v>
      </c>
      <c r="O28" s="15">
        <v>198201</v>
      </c>
      <c r="P28" s="8">
        <v>-9286455.9600000009</v>
      </c>
    </row>
    <row r="29" spans="1:16" x14ac:dyDescent="0.25">
      <c r="A29" s="25" t="s">
        <v>200</v>
      </c>
      <c r="B29" s="14">
        <v>5261.34</v>
      </c>
      <c r="C29" s="6">
        <v>5320223.99</v>
      </c>
      <c r="D29" s="6">
        <v>0</v>
      </c>
      <c r="E29" s="6">
        <v>0</v>
      </c>
      <c r="F29" s="6">
        <v>0</v>
      </c>
      <c r="G29" s="6">
        <v>0</v>
      </c>
      <c r="H29" s="6">
        <v>0</v>
      </c>
      <c r="I29" s="15">
        <v>5325485.33</v>
      </c>
      <c r="J29" s="19">
        <v>-4380969.22</v>
      </c>
      <c r="K29" s="8">
        <v>944516.11</v>
      </c>
      <c r="L29" s="8">
        <v>2247297.5699999998</v>
      </c>
      <c r="M29" s="8">
        <v>-1302781.46</v>
      </c>
      <c r="N29" s="14">
        <v>0</v>
      </c>
      <c r="O29" s="15">
        <v>0</v>
      </c>
      <c r="P29" s="8">
        <v>-1302781.46</v>
      </c>
    </row>
    <row r="30" spans="1:16" x14ac:dyDescent="0.25">
      <c r="A30" s="25" t="s">
        <v>201</v>
      </c>
      <c r="B30" s="14">
        <v>2115.4</v>
      </c>
      <c r="C30" s="6">
        <v>952409.44</v>
      </c>
      <c r="D30" s="6">
        <v>0</v>
      </c>
      <c r="E30" s="6">
        <v>0</v>
      </c>
      <c r="F30" s="6">
        <v>0</v>
      </c>
      <c r="G30" s="6">
        <v>0</v>
      </c>
      <c r="H30" s="6">
        <v>0</v>
      </c>
      <c r="I30" s="15">
        <v>954524.84</v>
      </c>
      <c r="J30" s="19">
        <v>-396108.88</v>
      </c>
      <c r="K30" s="8">
        <v>558415.96</v>
      </c>
      <c r="L30" s="8">
        <v>2212210.4300000002</v>
      </c>
      <c r="M30" s="8">
        <v>-1653794.47</v>
      </c>
      <c r="N30" s="14">
        <v>0</v>
      </c>
      <c r="O30" s="15">
        <v>0</v>
      </c>
      <c r="P30" s="8">
        <v>-1653794.47</v>
      </c>
    </row>
    <row r="31" spans="1:16" x14ac:dyDescent="0.25">
      <c r="A31" s="25" t="s">
        <v>202</v>
      </c>
      <c r="B31" s="14">
        <v>19881031.329999998</v>
      </c>
      <c r="C31" s="6">
        <v>-20031513.350000001</v>
      </c>
      <c r="D31" s="6">
        <v>0</v>
      </c>
      <c r="E31" s="6">
        <v>0</v>
      </c>
      <c r="F31" s="6">
        <v>0</v>
      </c>
      <c r="G31" s="6">
        <v>0</v>
      </c>
      <c r="H31" s="6">
        <v>0</v>
      </c>
      <c r="I31" s="15">
        <v>-150482.01999999999</v>
      </c>
      <c r="J31" s="19">
        <v>467768.8</v>
      </c>
      <c r="K31" s="8">
        <v>317286.78000000003</v>
      </c>
      <c r="L31" s="8">
        <v>1739316.19</v>
      </c>
      <c r="M31" s="8">
        <v>-1422029.41</v>
      </c>
      <c r="N31" s="14">
        <v>0</v>
      </c>
      <c r="O31" s="15">
        <v>0</v>
      </c>
      <c r="P31" s="8">
        <v>-1422029.41</v>
      </c>
    </row>
    <row r="32" spans="1:16" x14ac:dyDescent="0.25">
      <c r="A32" s="22" t="s">
        <v>157</v>
      </c>
      <c r="B32" s="12">
        <f t="shared" ref="B32:I32" si="6">SUM(B28:B31)</f>
        <v>31293649.049999997</v>
      </c>
      <c r="C32" s="5">
        <f t="shared" si="6"/>
        <v>-5775306.3700000029</v>
      </c>
      <c r="D32" s="5">
        <f t="shared" si="6"/>
        <v>0</v>
      </c>
      <c r="E32" s="5">
        <f t="shared" si="6"/>
        <v>0</v>
      </c>
      <c r="F32" s="5">
        <f t="shared" si="6"/>
        <v>0</v>
      </c>
      <c r="G32" s="5">
        <f t="shared" si="6"/>
        <v>0</v>
      </c>
      <c r="H32" s="5">
        <f t="shared" si="6"/>
        <v>0</v>
      </c>
      <c r="I32" s="13">
        <f t="shared" si="6"/>
        <v>25518342.68</v>
      </c>
      <c r="J32" s="18">
        <f t="shared" ref="J32:P32" si="7">SUM(J28:J31)</f>
        <v>-4159834.79</v>
      </c>
      <c r="K32" s="7">
        <f t="shared" si="7"/>
        <v>21358507.890000001</v>
      </c>
      <c r="L32" s="7">
        <f t="shared" si="7"/>
        <v>34825368.189999998</v>
      </c>
      <c r="M32" s="7">
        <f t="shared" si="7"/>
        <v>-13466860.300000003</v>
      </c>
      <c r="N32" s="12">
        <f t="shared" si="7"/>
        <v>0</v>
      </c>
      <c r="O32" s="13">
        <f t="shared" si="7"/>
        <v>198201</v>
      </c>
      <c r="P32" s="7">
        <f t="shared" si="7"/>
        <v>-13665061.300000003</v>
      </c>
    </row>
    <row r="33" spans="1:16" x14ac:dyDescent="0.25">
      <c r="A33" s="24"/>
      <c r="B33" s="33"/>
      <c r="C33" s="34"/>
      <c r="D33" s="34"/>
      <c r="E33" s="34"/>
      <c r="F33" s="34"/>
      <c r="G33" s="34"/>
      <c r="H33" s="34"/>
      <c r="I33" s="35"/>
      <c r="J33" s="47"/>
      <c r="K33" s="36"/>
      <c r="L33" s="36"/>
      <c r="M33" s="36"/>
      <c r="N33" s="33"/>
      <c r="O33" s="35"/>
      <c r="P33" s="36"/>
    </row>
    <row r="34" spans="1:16" x14ac:dyDescent="0.25">
      <c r="A34" s="22" t="s">
        <v>161</v>
      </c>
      <c r="B34" s="33"/>
      <c r="C34" s="34"/>
      <c r="D34" s="34"/>
      <c r="E34" s="34"/>
      <c r="F34" s="34"/>
      <c r="G34" s="34"/>
      <c r="H34" s="34"/>
      <c r="I34" s="35"/>
      <c r="J34" s="47"/>
      <c r="K34" s="36"/>
      <c r="L34" s="36"/>
      <c r="M34" s="36"/>
      <c r="N34" s="33"/>
      <c r="O34" s="35"/>
      <c r="P34" s="36"/>
    </row>
    <row r="35" spans="1:16" x14ac:dyDescent="0.25">
      <c r="A35" s="25" t="s">
        <v>199</v>
      </c>
      <c r="B35" s="14">
        <v>242930</v>
      </c>
      <c r="C35" s="6">
        <v>3824531</v>
      </c>
      <c r="D35" s="6">
        <v>0</v>
      </c>
      <c r="E35" s="6">
        <v>0</v>
      </c>
      <c r="F35" s="6">
        <v>0</v>
      </c>
      <c r="G35" s="6">
        <v>0</v>
      </c>
      <c r="H35" s="6">
        <v>0</v>
      </c>
      <c r="I35" s="15">
        <v>4067461</v>
      </c>
      <c r="J35" s="19">
        <v>84864</v>
      </c>
      <c r="K35" s="8">
        <v>4152325</v>
      </c>
      <c r="L35" s="8">
        <v>2972382</v>
      </c>
      <c r="M35" s="8">
        <v>1179943</v>
      </c>
      <c r="N35" s="14">
        <v>644</v>
      </c>
      <c r="O35" s="15">
        <v>4821</v>
      </c>
      <c r="P35" s="8">
        <v>1175766</v>
      </c>
    </row>
    <row r="36" spans="1:16" x14ac:dyDescent="0.25">
      <c r="A36" s="25" t="s">
        <v>200</v>
      </c>
      <c r="B36" s="14">
        <v>226384</v>
      </c>
      <c r="C36" s="6">
        <v>3913702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15">
        <v>4140086</v>
      </c>
      <c r="J36" s="19">
        <v>98676</v>
      </c>
      <c r="K36" s="8">
        <v>4238762</v>
      </c>
      <c r="L36" s="8">
        <v>2923668</v>
      </c>
      <c r="M36" s="8">
        <v>1315094</v>
      </c>
      <c r="N36" s="14">
        <v>324</v>
      </c>
      <c r="O36" s="15">
        <v>28085</v>
      </c>
      <c r="P36" s="8">
        <v>1287333</v>
      </c>
    </row>
    <row r="37" spans="1:16" x14ac:dyDescent="0.25">
      <c r="A37" s="25" t="s">
        <v>201</v>
      </c>
      <c r="B37" s="14">
        <v>144085</v>
      </c>
      <c r="C37" s="6">
        <v>3883390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  <c r="I37" s="15">
        <v>4027475</v>
      </c>
      <c r="J37" s="19">
        <v>105278</v>
      </c>
      <c r="K37" s="8">
        <v>4132753</v>
      </c>
      <c r="L37" s="8">
        <v>3021337</v>
      </c>
      <c r="M37" s="8">
        <v>1111416</v>
      </c>
      <c r="N37" s="14">
        <v>788</v>
      </c>
      <c r="O37" s="15">
        <v>2622</v>
      </c>
      <c r="P37" s="8">
        <v>1109582</v>
      </c>
    </row>
    <row r="38" spans="1:16" x14ac:dyDescent="0.25">
      <c r="A38" s="25" t="s">
        <v>202</v>
      </c>
      <c r="B38" s="14">
        <v>161749</v>
      </c>
      <c r="C38" s="6">
        <v>4574741</v>
      </c>
      <c r="D38" s="6">
        <v>0</v>
      </c>
      <c r="E38" s="6">
        <v>0</v>
      </c>
      <c r="F38" s="6">
        <v>0</v>
      </c>
      <c r="G38" s="6">
        <v>0</v>
      </c>
      <c r="H38" s="6">
        <v>0</v>
      </c>
      <c r="I38" s="15">
        <v>4736490</v>
      </c>
      <c r="J38" s="19">
        <v>86881</v>
      </c>
      <c r="K38" s="8">
        <v>4823371</v>
      </c>
      <c r="L38" s="8">
        <v>3156219</v>
      </c>
      <c r="M38" s="8">
        <v>1667152</v>
      </c>
      <c r="N38" s="14">
        <v>800</v>
      </c>
      <c r="O38" s="15">
        <v>102149</v>
      </c>
      <c r="P38" s="8">
        <v>1565803</v>
      </c>
    </row>
    <row r="39" spans="1:16" x14ac:dyDescent="0.25">
      <c r="A39" s="22" t="s">
        <v>157</v>
      </c>
      <c r="B39" s="12">
        <f t="shared" ref="B39:I39" si="8">SUM(B35:B38)</f>
        <v>775148</v>
      </c>
      <c r="C39" s="5">
        <f t="shared" si="8"/>
        <v>16196364</v>
      </c>
      <c r="D39" s="5">
        <f t="shared" si="8"/>
        <v>0</v>
      </c>
      <c r="E39" s="5">
        <f t="shared" si="8"/>
        <v>0</v>
      </c>
      <c r="F39" s="5">
        <f t="shared" si="8"/>
        <v>0</v>
      </c>
      <c r="G39" s="5">
        <f t="shared" si="8"/>
        <v>0</v>
      </c>
      <c r="H39" s="5">
        <f t="shared" si="8"/>
        <v>0</v>
      </c>
      <c r="I39" s="13">
        <f t="shared" si="8"/>
        <v>16971512</v>
      </c>
      <c r="J39" s="18">
        <f t="shared" ref="J39:P39" si="9">SUM(J35:J38)</f>
        <v>375699</v>
      </c>
      <c r="K39" s="7">
        <f t="shared" si="9"/>
        <v>17347211</v>
      </c>
      <c r="L39" s="7">
        <f t="shared" si="9"/>
        <v>12073606</v>
      </c>
      <c r="M39" s="7">
        <f t="shared" si="9"/>
        <v>5273605</v>
      </c>
      <c r="N39" s="12">
        <f t="shared" si="9"/>
        <v>2556</v>
      </c>
      <c r="O39" s="13">
        <f t="shared" si="9"/>
        <v>137677</v>
      </c>
      <c r="P39" s="7">
        <f t="shared" si="9"/>
        <v>5138484</v>
      </c>
    </row>
    <row r="40" spans="1:16" x14ac:dyDescent="0.25">
      <c r="A40" s="24"/>
      <c r="B40" s="33"/>
      <c r="C40" s="34"/>
      <c r="D40" s="34"/>
      <c r="E40" s="34"/>
      <c r="F40" s="34"/>
      <c r="G40" s="34"/>
      <c r="H40" s="34"/>
      <c r="I40" s="35"/>
      <c r="J40" s="47"/>
      <c r="K40" s="36"/>
      <c r="L40" s="36"/>
      <c r="M40" s="36"/>
      <c r="N40" s="33"/>
      <c r="O40" s="35"/>
      <c r="P40" s="36"/>
    </row>
    <row r="41" spans="1:16" x14ac:dyDescent="0.25">
      <c r="A41" s="22" t="s">
        <v>162</v>
      </c>
      <c r="B41" s="33"/>
      <c r="C41" s="34"/>
      <c r="D41" s="34"/>
      <c r="E41" s="34"/>
      <c r="F41" s="34"/>
      <c r="G41" s="34"/>
      <c r="H41" s="34"/>
      <c r="I41" s="35"/>
      <c r="J41" s="47"/>
      <c r="K41" s="36"/>
      <c r="L41" s="36"/>
      <c r="M41" s="36"/>
      <c r="N41" s="33"/>
      <c r="O41" s="35"/>
      <c r="P41" s="36"/>
    </row>
    <row r="42" spans="1:16" x14ac:dyDescent="0.25">
      <c r="A42" s="25" t="s">
        <v>199</v>
      </c>
      <c r="B42" s="14">
        <v>203645</v>
      </c>
      <c r="C42" s="6">
        <v>5988780</v>
      </c>
      <c r="D42" s="6">
        <v>0</v>
      </c>
      <c r="E42" s="6">
        <v>0</v>
      </c>
      <c r="F42" s="6">
        <v>0</v>
      </c>
      <c r="G42" s="6">
        <v>0</v>
      </c>
      <c r="H42" s="6">
        <v>0</v>
      </c>
      <c r="I42" s="15">
        <v>6192425</v>
      </c>
      <c r="J42" s="19">
        <v>112980</v>
      </c>
      <c r="K42" s="8">
        <v>6305405</v>
      </c>
      <c r="L42" s="8">
        <v>4388917</v>
      </c>
      <c r="M42" s="8">
        <v>1916488</v>
      </c>
      <c r="N42" s="14">
        <v>391</v>
      </c>
      <c r="O42" s="15">
        <v>7328</v>
      </c>
      <c r="P42" s="8">
        <v>1909551</v>
      </c>
    </row>
    <row r="43" spans="1:16" x14ac:dyDescent="0.25">
      <c r="A43" s="25" t="s">
        <v>200</v>
      </c>
      <c r="B43" s="14">
        <v>236670</v>
      </c>
      <c r="C43" s="6">
        <v>5860493</v>
      </c>
      <c r="D43" s="6">
        <v>0</v>
      </c>
      <c r="E43" s="6">
        <v>0</v>
      </c>
      <c r="F43" s="6">
        <v>0</v>
      </c>
      <c r="G43" s="6">
        <v>0</v>
      </c>
      <c r="H43" s="6">
        <v>0</v>
      </c>
      <c r="I43" s="15">
        <v>6097163</v>
      </c>
      <c r="J43" s="19">
        <v>210773</v>
      </c>
      <c r="K43" s="8">
        <v>6307936</v>
      </c>
      <c r="L43" s="8">
        <v>4525329</v>
      </c>
      <c r="M43" s="8">
        <v>1782607</v>
      </c>
      <c r="N43" s="14">
        <v>738</v>
      </c>
      <c r="O43" s="15">
        <v>3894</v>
      </c>
      <c r="P43" s="8">
        <v>1779451</v>
      </c>
    </row>
    <row r="44" spans="1:16" x14ac:dyDescent="0.25">
      <c r="A44" s="25" t="s">
        <v>201</v>
      </c>
      <c r="B44" s="14">
        <v>122755</v>
      </c>
      <c r="C44" s="6">
        <v>5927634</v>
      </c>
      <c r="D44" s="6">
        <v>0</v>
      </c>
      <c r="E44" s="6">
        <v>0</v>
      </c>
      <c r="F44" s="6">
        <v>0</v>
      </c>
      <c r="G44" s="6">
        <v>0</v>
      </c>
      <c r="H44" s="6">
        <v>0</v>
      </c>
      <c r="I44" s="15">
        <v>6050389</v>
      </c>
      <c r="J44" s="19">
        <v>105582</v>
      </c>
      <c r="K44" s="8">
        <v>6155971</v>
      </c>
      <c r="L44" s="8">
        <v>4389762</v>
      </c>
      <c r="M44" s="8">
        <v>1766209</v>
      </c>
      <c r="N44" s="14">
        <v>764</v>
      </c>
      <c r="O44" s="15">
        <v>3721</v>
      </c>
      <c r="P44" s="8">
        <v>1763252</v>
      </c>
    </row>
    <row r="45" spans="1:16" x14ac:dyDescent="0.25">
      <c r="A45" s="25" t="s">
        <v>202</v>
      </c>
      <c r="B45" s="14">
        <v>216961</v>
      </c>
      <c r="C45" s="6">
        <v>6605956</v>
      </c>
      <c r="D45" s="6">
        <v>0</v>
      </c>
      <c r="E45" s="6">
        <v>0</v>
      </c>
      <c r="F45" s="6">
        <v>0</v>
      </c>
      <c r="G45" s="6">
        <v>0</v>
      </c>
      <c r="H45" s="6">
        <v>0</v>
      </c>
      <c r="I45" s="15">
        <v>6822917</v>
      </c>
      <c r="J45" s="19">
        <v>89899</v>
      </c>
      <c r="K45" s="8">
        <v>6912816</v>
      </c>
      <c r="L45" s="8">
        <v>4764193</v>
      </c>
      <c r="M45" s="8">
        <v>2148623</v>
      </c>
      <c r="N45" s="14">
        <v>509</v>
      </c>
      <c r="O45" s="15">
        <v>3050</v>
      </c>
      <c r="P45" s="8">
        <v>2146082</v>
      </c>
    </row>
    <row r="46" spans="1:16" x14ac:dyDescent="0.25">
      <c r="A46" s="22" t="s">
        <v>157</v>
      </c>
      <c r="B46" s="12">
        <f t="shared" ref="B46:I46" si="10">SUM(B42:B45)</f>
        <v>780031</v>
      </c>
      <c r="C46" s="5">
        <f t="shared" si="10"/>
        <v>24382863</v>
      </c>
      <c r="D46" s="5">
        <f t="shared" si="10"/>
        <v>0</v>
      </c>
      <c r="E46" s="5">
        <f t="shared" si="10"/>
        <v>0</v>
      </c>
      <c r="F46" s="5">
        <f t="shared" si="10"/>
        <v>0</v>
      </c>
      <c r="G46" s="5">
        <f t="shared" si="10"/>
        <v>0</v>
      </c>
      <c r="H46" s="5">
        <f t="shared" si="10"/>
        <v>0</v>
      </c>
      <c r="I46" s="13">
        <f t="shared" si="10"/>
        <v>25162894</v>
      </c>
      <c r="J46" s="18">
        <f t="shared" ref="J46:P46" si="11">SUM(J42:J45)</f>
        <v>519234</v>
      </c>
      <c r="K46" s="7">
        <f t="shared" si="11"/>
        <v>25682128</v>
      </c>
      <c r="L46" s="7">
        <f t="shared" si="11"/>
        <v>18068201</v>
      </c>
      <c r="M46" s="7">
        <f t="shared" si="11"/>
        <v>7613927</v>
      </c>
      <c r="N46" s="12">
        <f t="shared" si="11"/>
        <v>2402</v>
      </c>
      <c r="O46" s="13">
        <f t="shared" si="11"/>
        <v>17993</v>
      </c>
      <c r="P46" s="7">
        <f t="shared" si="11"/>
        <v>7598336</v>
      </c>
    </row>
    <row r="47" spans="1:16" x14ac:dyDescent="0.25">
      <c r="A47" s="24"/>
      <c r="B47" s="33"/>
      <c r="C47" s="34"/>
      <c r="D47" s="34"/>
      <c r="E47" s="34"/>
      <c r="F47" s="34"/>
      <c r="G47" s="34"/>
      <c r="H47" s="34"/>
      <c r="I47" s="35"/>
      <c r="J47" s="47"/>
      <c r="K47" s="36"/>
      <c r="L47" s="36"/>
      <c r="M47" s="36"/>
      <c r="N47" s="33"/>
      <c r="O47" s="35"/>
      <c r="P47" s="36"/>
    </row>
    <row r="48" spans="1:16" x14ac:dyDescent="0.25">
      <c r="A48" s="22" t="s">
        <v>163</v>
      </c>
      <c r="B48" s="33"/>
      <c r="C48" s="34"/>
      <c r="D48" s="34"/>
      <c r="E48" s="34"/>
      <c r="F48" s="34"/>
      <c r="G48" s="34"/>
      <c r="H48" s="34"/>
      <c r="I48" s="35"/>
      <c r="J48" s="47"/>
      <c r="K48" s="36"/>
      <c r="L48" s="36"/>
      <c r="M48" s="36"/>
      <c r="N48" s="33"/>
      <c r="O48" s="35"/>
      <c r="P48" s="36"/>
    </row>
    <row r="49" spans="1:16" x14ac:dyDescent="0.25">
      <c r="A49" s="25" t="s">
        <v>199</v>
      </c>
      <c r="B49" s="14">
        <v>131331</v>
      </c>
      <c r="C49" s="6">
        <v>2945444</v>
      </c>
      <c r="D49" s="6">
        <v>0</v>
      </c>
      <c r="E49" s="6">
        <v>0</v>
      </c>
      <c r="F49" s="6">
        <v>0</v>
      </c>
      <c r="G49" s="6">
        <v>0</v>
      </c>
      <c r="H49" s="6">
        <v>0</v>
      </c>
      <c r="I49" s="15">
        <v>3076775</v>
      </c>
      <c r="J49" s="19">
        <v>75359</v>
      </c>
      <c r="K49" s="8">
        <v>3152134</v>
      </c>
      <c r="L49" s="8">
        <v>3232446</v>
      </c>
      <c r="M49" s="8">
        <v>-80312</v>
      </c>
      <c r="N49" s="14">
        <v>182</v>
      </c>
      <c r="O49" s="15">
        <v>4904</v>
      </c>
      <c r="P49" s="8">
        <v>-85034</v>
      </c>
    </row>
    <row r="50" spans="1:16" x14ac:dyDescent="0.25">
      <c r="A50" s="25" t="s">
        <v>200</v>
      </c>
      <c r="B50" s="14">
        <v>146379</v>
      </c>
      <c r="C50" s="6">
        <v>3148609</v>
      </c>
      <c r="D50" s="6">
        <v>0</v>
      </c>
      <c r="E50" s="6">
        <v>0</v>
      </c>
      <c r="F50" s="6">
        <v>0</v>
      </c>
      <c r="G50" s="6">
        <v>0</v>
      </c>
      <c r="H50" s="6">
        <v>0</v>
      </c>
      <c r="I50" s="15">
        <v>3294988</v>
      </c>
      <c r="J50" s="19">
        <v>89517</v>
      </c>
      <c r="K50" s="8">
        <v>3384505</v>
      </c>
      <c r="L50" s="8">
        <v>3383146</v>
      </c>
      <c r="M50" s="8">
        <v>1359</v>
      </c>
      <c r="N50" s="14">
        <v>152</v>
      </c>
      <c r="O50" s="15">
        <v>4368</v>
      </c>
      <c r="P50" s="8">
        <v>-2857</v>
      </c>
    </row>
    <row r="51" spans="1:16" x14ac:dyDescent="0.25">
      <c r="A51" s="25" t="s">
        <v>201</v>
      </c>
      <c r="B51" s="14">
        <v>169676</v>
      </c>
      <c r="C51" s="6">
        <v>3011505</v>
      </c>
      <c r="D51" s="6">
        <v>0</v>
      </c>
      <c r="E51" s="6">
        <v>0</v>
      </c>
      <c r="F51" s="6">
        <v>0</v>
      </c>
      <c r="G51" s="6">
        <v>0</v>
      </c>
      <c r="H51" s="6">
        <v>0</v>
      </c>
      <c r="I51" s="15">
        <v>3181181</v>
      </c>
      <c r="J51" s="19">
        <v>80781</v>
      </c>
      <c r="K51" s="8">
        <v>3261962</v>
      </c>
      <c r="L51" s="8">
        <v>3375833</v>
      </c>
      <c r="M51" s="8">
        <v>-113871</v>
      </c>
      <c r="N51" s="14">
        <v>962</v>
      </c>
      <c r="O51" s="15">
        <v>2623</v>
      </c>
      <c r="P51" s="8">
        <v>-115532</v>
      </c>
    </row>
    <row r="52" spans="1:16" x14ac:dyDescent="0.25">
      <c r="A52" s="25" t="s">
        <v>202</v>
      </c>
      <c r="B52" s="14">
        <v>282087</v>
      </c>
      <c r="C52" s="6">
        <v>3283460</v>
      </c>
      <c r="D52" s="6">
        <v>0</v>
      </c>
      <c r="E52" s="6">
        <v>0</v>
      </c>
      <c r="F52" s="6">
        <v>0</v>
      </c>
      <c r="G52" s="6">
        <v>0</v>
      </c>
      <c r="H52" s="6">
        <v>0</v>
      </c>
      <c r="I52" s="15">
        <v>3565547</v>
      </c>
      <c r="J52" s="19">
        <v>74979</v>
      </c>
      <c r="K52" s="8">
        <v>3640526</v>
      </c>
      <c r="L52" s="8">
        <v>3629442</v>
      </c>
      <c r="M52" s="8">
        <v>11084</v>
      </c>
      <c r="N52" s="14">
        <v>632</v>
      </c>
      <c r="O52" s="15">
        <v>2149</v>
      </c>
      <c r="P52" s="8">
        <v>9567</v>
      </c>
    </row>
    <row r="53" spans="1:16" x14ac:dyDescent="0.25">
      <c r="A53" s="22" t="s">
        <v>157</v>
      </c>
      <c r="B53" s="12">
        <f t="shared" ref="B53:I53" si="12">SUM(B49:B52)</f>
        <v>729473</v>
      </c>
      <c r="C53" s="5">
        <f t="shared" si="12"/>
        <v>12389018</v>
      </c>
      <c r="D53" s="5">
        <f t="shared" si="12"/>
        <v>0</v>
      </c>
      <c r="E53" s="5">
        <f t="shared" si="12"/>
        <v>0</v>
      </c>
      <c r="F53" s="5">
        <f t="shared" si="12"/>
        <v>0</v>
      </c>
      <c r="G53" s="5">
        <f t="shared" si="12"/>
        <v>0</v>
      </c>
      <c r="H53" s="5">
        <f t="shared" si="12"/>
        <v>0</v>
      </c>
      <c r="I53" s="13">
        <f t="shared" si="12"/>
        <v>13118491</v>
      </c>
      <c r="J53" s="18">
        <f t="shared" ref="J53:P53" si="13">SUM(J49:J52)</f>
        <v>320636</v>
      </c>
      <c r="K53" s="7">
        <f t="shared" si="13"/>
        <v>13439127</v>
      </c>
      <c r="L53" s="7">
        <f t="shared" si="13"/>
        <v>13620867</v>
      </c>
      <c r="M53" s="7">
        <f t="shared" si="13"/>
        <v>-181740</v>
      </c>
      <c r="N53" s="12">
        <f t="shared" si="13"/>
        <v>1928</v>
      </c>
      <c r="O53" s="13">
        <f t="shared" si="13"/>
        <v>14044</v>
      </c>
      <c r="P53" s="7">
        <f t="shared" si="13"/>
        <v>-193856</v>
      </c>
    </row>
    <row r="54" spans="1:16" x14ac:dyDescent="0.25">
      <c r="A54" s="24"/>
      <c r="B54" s="33"/>
      <c r="C54" s="34"/>
      <c r="D54" s="34"/>
      <c r="E54" s="34"/>
      <c r="F54" s="34"/>
      <c r="G54" s="34"/>
      <c r="H54" s="34"/>
      <c r="I54" s="35"/>
      <c r="J54" s="47"/>
      <c r="K54" s="36"/>
      <c r="L54" s="36"/>
      <c r="M54" s="36"/>
      <c r="N54" s="33"/>
      <c r="O54" s="35"/>
      <c r="P54" s="36"/>
    </row>
    <row r="55" spans="1:16" x14ac:dyDescent="0.25">
      <c r="A55" s="22" t="s">
        <v>164</v>
      </c>
      <c r="B55" s="33"/>
      <c r="C55" s="34"/>
      <c r="D55" s="34"/>
      <c r="E55" s="34"/>
      <c r="F55" s="34"/>
      <c r="G55" s="34"/>
      <c r="H55" s="34"/>
      <c r="I55" s="35"/>
      <c r="J55" s="47"/>
      <c r="K55" s="36"/>
      <c r="L55" s="36"/>
      <c r="M55" s="36"/>
      <c r="N55" s="33"/>
      <c r="O55" s="35"/>
      <c r="P55" s="36"/>
    </row>
    <row r="56" spans="1:16" x14ac:dyDescent="0.25">
      <c r="A56" s="25" t="s">
        <v>199</v>
      </c>
      <c r="B56" s="14">
        <v>214629</v>
      </c>
      <c r="C56" s="6">
        <v>2317614</v>
      </c>
      <c r="D56" s="6">
        <v>0</v>
      </c>
      <c r="E56" s="6">
        <v>0</v>
      </c>
      <c r="F56" s="6">
        <v>0</v>
      </c>
      <c r="G56" s="6">
        <v>0</v>
      </c>
      <c r="H56" s="6">
        <v>0</v>
      </c>
      <c r="I56" s="15">
        <v>2532243</v>
      </c>
      <c r="J56" s="19">
        <v>65043</v>
      </c>
      <c r="K56" s="8">
        <v>2597286</v>
      </c>
      <c r="L56" s="8">
        <v>2623457</v>
      </c>
      <c r="M56" s="8">
        <v>-26171</v>
      </c>
      <c r="N56" s="14">
        <v>203</v>
      </c>
      <c r="O56" s="15">
        <v>5023</v>
      </c>
      <c r="P56" s="8">
        <v>-30991</v>
      </c>
    </row>
    <row r="57" spans="1:16" x14ac:dyDescent="0.25">
      <c r="A57" s="25" t="s">
        <v>200</v>
      </c>
      <c r="B57" s="14">
        <v>156077</v>
      </c>
      <c r="C57" s="6">
        <v>2310842</v>
      </c>
      <c r="D57" s="6">
        <v>0</v>
      </c>
      <c r="E57" s="6">
        <v>0</v>
      </c>
      <c r="F57" s="6">
        <v>0</v>
      </c>
      <c r="G57" s="6">
        <v>0</v>
      </c>
      <c r="H57" s="6">
        <v>0</v>
      </c>
      <c r="I57" s="15">
        <v>2466919</v>
      </c>
      <c r="J57" s="19">
        <v>101485</v>
      </c>
      <c r="K57" s="8">
        <v>2568404</v>
      </c>
      <c r="L57" s="8">
        <v>2559140</v>
      </c>
      <c r="M57" s="8">
        <v>9264</v>
      </c>
      <c r="N57" s="14">
        <v>169</v>
      </c>
      <c r="O57" s="15">
        <v>102883</v>
      </c>
      <c r="P57" s="8">
        <v>-93450</v>
      </c>
    </row>
    <row r="58" spans="1:16" x14ac:dyDescent="0.25">
      <c r="A58" s="25" t="s">
        <v>201</v>
      </c>
      <c r="B58" s="14">
        <v>114734</v>
      </c>
      <c r="C58" s="6">
        <v>2333141</v>
      </c>
      <c r="D58" s="6">
        <v>0</v>
      </c>
      <c r="E58" s="6">
        <v>0</v>
      </c>
      <c r="F58" s="6">
        <v>0</v>
      </c>
      <c r="G58" s="6">
        <v>0</v>
      </c>
      <c r="H58" s="6">
        <v>0</v>
      </c>
      <c r="I58" s="15">
        <v>2447875</v>
      </c>
      <c r="J58" s="19">
        <v>71494</v>
      </c>
      <c r="K58" s="8">
        <v>2519369</v>
      </c>
      <c r="L58" s="8">
        <v>2651008</v>
      </c>
      <c r="M58" s="8">
        <v>-131639</v>
      </c>
      <c r="N58" s="14">
        <v>240</v>
      </c>
      <c r="O58" s="15">
        <v>2621</v>
      </c>
      <c r="P58" s="8">
        <v>-134020</v>
      </c>
    </row>
    <row r="59" spans="1:16" x14ac:dyDescent="0.25">
      <c r="A59" s="25" t="s">
        <v>202</v>
      </c>
      <c r="B59" s="14">
        <v>191832</v>
      </c>
      <c r="C59" s="6">
        <v>2713648</v>
      </c>
      <c r="D59" s="6">
        <v>0</v>
      </c>
      <c r="E59" s="6">
        <v>0</v>
      </c>
      <c r="F59" s="6">
        <v>0</v>
      </c>
      <c r="G59" s="6">
        <v>0</v>
      </c>
      <c r="H59" s="6">
        <v>0</v>
      </c>
      <c r="I59" s="15">
        <v>2905480</v>
      </c>
      <c r="J59" s="19">
        <v>66403</v>
      </c>
      <c r="K59" s="8">
        <v>2971883</v>
      </c>
      <c r="L59" s="8">
        <v>2757556</v>
      </c>
      <c r="M59" s="8">
        <v>214327</v>
      </c>
      <c r="N59" s="14">
        <v>166</v>
      </c>
      <c r="O59" s="15">
        <v>2148</v>
      </c>
      <c r="P59" s="8">
        <v>212345</v>
      </c>
    </row>
    <row r="60" spans="1:16" x14ac:dyDescent="0.25">
      <c r="A60" s="22" t="s">
        <v>157</v>
      </c>
      <c r="B60" s="12">
        <f t="shared" ref="B60:I60" si="14">SUM(B56:B59)</f>
        <v>677272</v>
      </c>
      <c r="C60" s="5">
        <f t="shared" si="14"/>
        <v>9675245</v>
      </c>
      <c r="D60" s="5">
        <f t="shared" si="14"/>
        <v>0</v>
      </c>
      <c r="E60" s="5">
        <f t="shared" si="14"/>
        <v>0</v>
      </c>
      <c r="F60" s="5">
        <f t="shared" si="14"/>
        <v>0</v>
      </c>
      <c r="G60" s="5">
        <f t="shared" si="14"/>
        <v>0</v>
      </c>
      <c r="H60" s="5">
        <f t="shared" si="14"/>
        <v>0</v>
      </c>
      <c r="I60" s="13">
        <f t="shared" si="14"/>
        <v>10352517</v>
      </c>
      <c r="J60" s="18">
        <f t="shared" ref="J60:P60" si="15">SUM(J56:J59)</f>
        <v>304425</v>
      </c>
      <c r="K60" s="7">
        <f t="shared" si="15"/>
        <v>10656942</v>
      </c>
      <c r="L60" s="7">
        <f t="shared" si="15"/>
        <v>10591161</v>
      </c>
      <c r="M60" s="7">
        <f t="shared" si="15"/>
        <v>65781</v>
      </c>
      <c r="N60" s="12">
        <f t="shared" si="15"/>
        <v>778</v>
      </c>
      <c r="O60" s="13">
        <f t="shared" si="15"/>
        <v>112675</v>
      </c>
      <c r="P60" s="7">
        <f t="shared" si="15"/>
        <v>-46116</v>
      </c>
    </row>
    <row r="61" spans="1:16" x14ac:dyDescent="0.25">
      <c r="A61" s="24"/>
      <c r="B61" s="33"/>
      <c r="C61" s="34"/>
      <c r="D61" s="34"/>
      <c r="E61" s="34"/>
      <c r="F61" s="34"/>
      <c r="G61" s="34"/>
      <c r="H61" s="34"/>
      <c r="I61" s="35"/>
      <c r="J61" s="47"/>
      <c r="K61" s="36"/>
      <c r="L61" s="36"/>
      <c r="M61" s="36"/>
      <c r="N61" s="33"/>
      <c r="O61" s="35"/>
      <c r="P61" s="36"/>
    </row>
    <row r="62" spans="1:16" x14ac:dyDescent="0.25">
      <c r="A62" s="22" t="s">
        <v>165</v>
      </c>
      <c r="B62" s="33"/>
      <c r="C62" s="34"/>
      <c r="D62" s="34"/>
      <c r="E62" s="34"/>
      <c r="F62" s="34"/>
      <c r="G62" s="34"/>
      <c r="H62" s="34"/>
      <c r="I62" s="35"/>
      <c r="J62" s="47"/>
      <c r="K62" s="36"/>
      <c r="L62" s="36"/>
      <c r="M62" s="36"/>
      <c r="N62" s="33"/>
      <c r="O62" s="35"/>
      <c r="P62" s="36"/>
    </row>
    <row r="63" spans="1:16" x14ac:dyDescent="0.25">
      <c r="A63" s="25" t="s">
        <v>199</v>
      </c>
      <c r="B63" s="14">
        <v>53287839.200000003</v>
      </c>
      <c r="C63" s="6">
        <v>25932744.690000001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15">
        <v>79220583.890000001</v>
      </c>
      <c r="J63" s="19">
        <v>283470.39</v>
      </c>
      <c r="K63" s="8">
        <v>79504054.280000001</v>
      </c>
      <c r="L63" s="8">
        <v>77422884.890000001</v>
      </c>
      <c r="M63" s="8">
        <v>2081169.39</v>
      </c>
      <c r="N63" s="14">
        <v>0</v>
      </c>
      <c r="O63" s="15">
        <v>5005661</v>
      </c>
      <c r="P63" s="8">
        <v>-2924491.61</v>
      </c>
    </row>
    <row r="64" spans="1:16" x14ac:dyDescent="0.25">
      <c r="A64" s="25" t="s">
        <v>200</v>
      </c>
      <c r="B64" s="14">
        <v>56768072.979999997</v>
      </c>
      <c r="C64" s="6">
        <v>27303446.440000001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15">
        <v>84071519.420000002</v>
      </c>
      <c r="J64" s="19">
        <v>1310022.1200000001</v>
      </c>
      <c r="K64" s="8">
        <v>85381541.540000007</v>
      </c>
      <c r="L64" s="8">
        <v>76361722.489999995</v>
      </c>
      <c r="M64" s="8">
        <v>9019819.0500000007</v>
      </c>
      <c r="N64" s="14">
        <v>0</v>
      </c>
      <c r="O64" s="15">
        <v>4982803</v>
      </c>
      <c r="P64" s="8">
        <v>4037016.05</v>
      </c>
    </row>
    <row r="65" spans="1:16" x14ac:dyDescent="0.25">
      <c r="A65" s="25" t="s">
        <v>201</v>
      </c>
      <c r="B65" s="14">
        <v>57392674.130000003</v>
      </c>
      <c r="C65" s="6">
        <v>26479586.190000001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15">
        <v>83872260.319999993</v>
      </c>
      <c r="J65" s="19">
        <v>304844.39</v>
      </c>
      <c r="K65" s="8">
        <v>84177104.709999993</v>
      </c>
      <c r="L65" s="8">
        <v>79560449.069999993</v>
      </c>
      <c r="M65" s="8">
        <v>4616655.6399999997</v>
      </c>
      <c r="N65" s="14">
        <v>0</v>
      </c>
      <c r="O65" s="15">
        <v>4882573</v>
      </c>
      <c r="P65" s="8">
        <v>-265917.36</v>
      </c>
    </row>
    <row r="66" spans="1:16" x14ac:dyDescent="0.25">
      <c r="A66" s="25" t="s">
        <v>202</v>
      </c>
      <c r="B66" s="14">
        <v>60731717.119999997</v>
      </c>
      <c r="C66" s="6">
        <v>26549276.539999999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15">
        <v>87280993.659999996</v>
      </c>
      <c r="J66" s="19">
        <v>864468.11</v>
      </c>
      <c r="K66" s="8">
        <v>88145461.769999996</v>
      </c>
      <c r="L66" s="8">
        <v>82224521.120000005</v>
      </c>
      <c r="M66" s="8">
        <v>5920940.6500000004</v>
      </c>
      <c r="N66" s="14">
        <v>0</v>
      </c>
      <c r="O66" s="15">
        <v>4891407.5</v>
      </c>
      <c r="P66" s="8">
        <v>1029533.15</v>
      </c>
    </row>
    <row r="67" spans="1:16" x14ac:dyDescent="0.25">
      <c r="A67" s="22" t="s">
        <v>157</v>
      </c>
      <c r="B67" s="12">
        <f t="shared" ref="B67:I67" si="16">SUM(B63:B66)</f>
        <v>228180303.43000001</v>
      </c>
      <c r="C67" s="5">
        <f t="shared" si="16"/>
        <v>106265053.86000001</v>
      </c>
      <c r="D67" s="5">
        <f t="shared" si="16"/>
        <v>0</v>
      </c>
      <c r="E67" s="5">
        <f t="shared" si="16"/>
        <v>0</v>
      </c>
      <c r="F67" s="5">
        <f t="shared" si="16"/>
        <v>0</v>
      </c>
      <c r="G67" s="5">
        <f t="shared" si="16"/>
        <v>0</v>
      </c>
      <c r="H67" s="5">
        <f t="shared" si="16"/>
        <v>0</v>
      </c>
      <c r="I67" s="13">
        <f t="shared" si="16"/>
        <v>334445357.28999996</v>
      </c>
      <c r="J67" s="18">
        <f t="shared" ref="J67:P67" si="17">SUM(J63:J66)</f>
        <v>2762805.0100000002</v>
      </c>
      <c r="K67" s="7">
        <f t="shared" si="17"/>
        <v>337208162.29999995</v>
      </c>
      <c r="L67" s="7">
        <f t="shared" si="17"/>
        <v>315569577.56999999</v>
      </c>
      <c r="M67" s="7">
        <f t="shared" si="17"/>
        <v>21638584.730000004</v>
      </c>
      <c r="N67" s="12">
        <f t="shared" si="17"/>
        <v>0</v>
      </c>
      <c r="O67" s="13">
        <f t="shared" si="17"/>
        <v>19762444.5</v>
      </c>
      <c r="P67" s="7">
        <f t="shared" si="17"/>
        <v>1876140.23</v>
      </c>
    </row>
    <row r="68" spans="1:16" x14ac:dyDescent="0.25">
      <c r="A68" s="24"/>
      <c r="B68" s="33"/>
      <c r="C68" s="34"/>
      <c r="D68" s="34"/>
      <c r="E68" s="34"/>
      <c r="F68" s="34"/>
      <c r="G68" s="34"/>
      <c r="H68" s="34"/>
      <c r="I68" s="35"/>
      <c r="J68" s="47"/>
      <c r="K68" s="36"/>
      <c r="L68" s="36"/>
      <c r="M68" s="36"/>
      <c r="N68" s="33"/>
      <c r="O68" s="35"/>
      <c r="P68" s="36"/>
    </row>
    <row r="69" spans="1:16" x14ac:dyDescent="0.25">
      <c r="A69" s="22" t="s">
        <v>166</v>
      </c>
      <c r="B69" s="33"/>
      <c r="C69" s="34"/>
      <c r="D69" s="34"/>
      <c r="E69" s="34"/>
      <c r="F69" s="34"/>
      <c r="G69" s="34"/>
      <c r="H69" s="34"/>
      <c r="I69" s="35"/>
      <c r="J69" s="47"/>
      <c r="K69" s="36"/>
      <c r="L69" s="36"/>
      <c r="M69" s="36"/>
      <c r="N69" s="33"/>
      <c r="O69" s="35"/>
      <c r="P69" s="36"/>
    </row>
    <row r="70" spans="1:16" x14ac:dyDescent="0.25">
      <c r="A70" s="25" t="s">
        <v>199</v>
      </c>
      <c r="B70" s="14">
        <v>107627368</v>
      </c>
      <c r="C70" s="6">
        <v>52523116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15">
        <v>160150484</v>
      </c>
      <c r="J70" s="19">
        <v>1956620</v>
      </c>
      <c r="K70" s="8">
        <v>162107104</v>
      </c>
      <c r="L70" s="8">
        <v>146402474</v>
      </c>
      <c r="M70" s="8">
        <v>15704630</v>
      </c>
      <c r="N70" s="14">
        <v>0</v>
      </c>
      <c r="O70" s="15">
        <v>0</v>
      </c>
      <c r="P70" s="8">
        <v>15704630</v>
      </c>
    </row>
    <row r="71" spans="1:16" x14ac:dyDescent="0.25">
      <c r="A71" s="25" t="s">
        <v>200</v>
      </c>
      <c r="B71" s="14">
        <v>110938812</v>
      </c>
      <c r="C71" s="6">
        <v>48991767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15">
        <v>159930579</v>
      </c>
      <c r="J71" s="19">
        <v>1972148</v>
      </c>
      <c r="K71" s="8">
        <v>161902727</v>
      </c>
      <c r="L71" s="8">
        <v>145428447</v>
      </c>
      <c r="M71" s="8">
        <v>16474280</v>
      </c>
      <c r="N71" s="14">
        <v>0</v>
      </c>
      <c r="O71" s="15">
        <v>0</v>
      </c>
      <c r="P71" s="8">
        <v>16474280</v>
      </c>
    </row>
    <row r="72" spans="1:16" x14ac:dyDescent="0.25">
      <c r="A72" s="25" t="s">
        <v>201</v>
      </c>
      <c r="B72" s="14">
        <v>102360804</v>
      </c>
      <c r="C72" s="6">
        <v>51840124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15">
        <v>154200928</v>
      </c>
      <c r="J72" s="19">
        <v>1884169</v>
      </c>
      <c r="K72" s="8">
        <v>156085097</v>
      </c>
      <c r="L72" s="8">
        <v>147307216</v>
      </c>
      <c r="M72" s="8">
        <v>8777881</v>
      </c>
      <c r="N72" s="14">
        <v>0</v>
      </c>
      <c r="O72" s="15">
        <v>0</v>
      </c>
      <c r="P72" s="8">
        <v>8777881</v>
      </c>
    </row>
    <row r="73" spans="1:16" x14ac:dyDescent="0.25">
      <c r="A73" s="25" t="s">
        <v>202</v>
      </c>
      <c r="B73" s="14">
        <v>110736697</v>
      </c>
      <c r="C73" s="6">
        <v>60003460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15">
        <v>170740157</v>
      </c>
      <c r="J73" s="19">
        <v>1936280</v>
      </c>
      <c r="K73" s="8">
        <v>172676437</v>
      </c>
      <c r="L73" s="8">
        <v>151463603</v>
      </c>
      <c r="M73" s="8">
        <v>21212834</v>
      </c>
      <c r="N73" s="14">
        <v>0</v>
      </c>
      <c r="O73" s="15">
        <v>0</v>
      </c>
      <c r="P73" s="8">
        <v>21212834</v>
      </c>
    </row>
    <row r="74" spans="1:16" x14ac:dyDescent="0.25">
      <c r="A74" s="22" t="s">
        <v>157</v>
      </c>
      <c r="B74" s="12">
        <f t="shared" ref="B74:I74" si="18">SUM(B70:B73)</f>
        <v>431663681</v>
      </c>
      <c r="C74" s="5">
        <f t="shared" si="18"/>
        <v>213358467</v>
      </c>
      <c r="D74" s="5">
        <f t="shared" si="18"/>
        <v>0</v>
      </c>
      <c r="E74" s="5">
        <f t="shared" si="18"/>
        <v>0</v>
      </c>
      <c r="F74" s="5">
        <f t="shared" si="18"/>
        <v>0</v>
      </c>
      <c r="G74" s="5">
        <f t="shared" si="18"/>
        <v>0</v>
      </c>
      <c r="H74" s="5">
        <f t="shared" si="18"/>
        <v>0</v>
      </c>
      <c r="I74" s="13">
        <f t="shared" si="18"/>
        <v>645022148</v>
      </c>
      <c r="J74" s="18">
        <f t="shared" ref="J74:P74" si="19">SUM(J70:J73)</f>
        <v>7749217</v>
      </c>
      <c r="K74" s="7">
        <f t="shared" si="19"/>
        <v>652771365</v>
      </c>
      <c r="L74" s="7">
        <f t="shared" si="19"/>
        <v>590601740</v>
      </c>
      <c r="M74" s="7">
        <f t="shared" si="19"/>
        <v>62169625</v>
      </c>
      <c r="N74" s="12">
        <f t="shared" si="19"/>
        <v>0</v>
      </c>
      <c r="O74" s="13">
        <f t="shared" si="19"/>
        <v>0</v>
      </c>
      <c r="P74" s="7">
        <f t="shared" si="19"/>
        <v>62169625</v>
      </c>
    </row>
    <row r="75" spans="1:16" x14ac:dyDescent="0.25">
      <c r="A75" s="24"/>
      <c r="B75" s="33"/>
      <c r="C75" s="34"/>
      <c r="D75" s="34"/>
      <c r="E75" s="34"/>
      <c r="F75" s="34"/>
      <c r="G75" s="34"/>
      <c r="H75" s="34"/>
      <c r="I75" s="35"/>
      <c r="J75" s="47"/>
      <c r="K75" s="36"/>
      <c r="L75" s="36"/>
      <c r="M75" s="36"/>
      <c r="N75" s="33"/>
      <c r="O75" s="35"/>
      <c r="P75" s="36"/>
    </row>
    <row r="76" spans="1:16" x14ac:dyDescent="0.25">
      <c r="A76" s="22" t="s">
        <v>167</v>
      </c>
      <c r="B76" s="33"/>
      <c r="C76" s="34"/>
      <c r="D76" s="34"/>
      <c r="E76" s="34"/>
      <c r="F76" s="34"/>
      <c r="G76" s="34"/>
      <c r="H76" s="34"/>
      <c r="I76" s="35"/>
      <c r="J76" s="47"/>
      <c r="K76" s="36"/>
      <c r="L76" s="36"/>
      <c r="M76" s="36"/>
      <c r="N76" s="33"/>
      <c r="O76" s="35"/>
      <c r="P76" s="36"/>
    </row>
    <row r="77" spans="1:16" x14ac:dyDescent="0.25">
      <c r="A77" s="25" t="s">
        <v>199</v>
      </c>
      <c r="B77" s="14">
        <v>24350428.739999998</v>
      </c>
      <c r="C77" s="6">
        <v>6952696.29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15">
        <v>31303125.030000001</v>
      </c>
      <c r="J77" s="19">
        <v>223220.37</v>
      </c>
      <c r="K77" s="8">
        <v>31526345.399999999</v>
      </c>
      <c r="L77" s="8">
        <v>26484327.030000001</v>
      </c>
      <c r="M77" s="8">
        <v>5042018.37</v>
      </c>
      <c r="N77" s="14">
        <v>0</v>
      </c>
      <c r="O77" s="15">
        <v>0</v>
      </c>
      <c r="P77" s="8">
        <v>5042018.37</v>
      </c>
    </row>
    <row r="78" spans="1:16" x14ac:dyDescent="0.25">
      <c r="A78" s="25" t="s">
        <v>200</v>
      </c>
      <c r="B78" s="14">
        <v>22444089.489999998</v>
      </c>
      <c r="C78" s="6">
        <v>5452278.5099999998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15">
        <v>27896368</v>
      </c>
      <c r="J78" s="19">
        <v>255036.44</v>
      </c>
      <c r="K78" s="8">
        <v>28151404.440000001</v>
      </c>
      <c r="L78" s="8">
        <v>25804139.739999998</v>
      </c>
      <c r="M78" s="8">
        <v>2347264.7000000002</v>
      </c>
      <c r="N78" s="14">
        <v>0</v>
      </c>
      <c r="O78" s="15">
        <v>0</v>
      </c>
      <c r="P78" s="8">
        <v>2347264.7000000002</v>
      </c>
    </row>
    <row r="79" spans="1:16" x14ac:dyDescent="0.25">
      <c r="A79" s="25" t="s">
        <v>201</v>
      </c>
      <c r="B79" s="14">
        <v>22002899.129999999</v>
      </c>
      <c r="C79" s="6">
        <v>6921720.9000000004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15">
        <v>28924620.030000001</v>
      </c>
      <c r="J79" s="19">
        <v>375680.87</v>
      </c>
      <c r="K79" s="8">
        <v>29300300.899999999</v>
      </c>
      <c r="L79" s="8">
        <v>27596464.91</v>
      </c>
      <c r="M79" s="8">
        <v>1703835.99</v>
      </c>
      <c r="N79" s="14">
        <v>0</v>
      </c>
      <c r="O79" s="15">
        <v>0</v>
      </c>
      <c r="P79" s="8">
        <v>1703835.99</v>
      </c>
    </row>
    <row r="80" spans="1:16" x14ac:dyDescent="0.25">
      <c r="A80" s="25" t="s">
        <v>202</v>
      </c>
      <c r="B80" s="14">
        <v>29468595.739999998</v>
      </c>
      <c r="C80" s="6">
        <v>4447145.83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15">
        <v>33915741.57</v>
      </c>
      <c r="J80" s="19">
        <v>192194.83</v>
      </c>
      <c r="K80" s="8">
        <v>34107936.399999999</v>
      </c>
      <c r="L80" s="8">
        <v>28395007.899999999</v>
      </c>
      <c r="M80" s="8">
        <v>5712928.5</v>
      </c>
      <c r="N80" s="14">
        <v>0</v>
      </c>
      <c r="O80" s="15">
        <v>0</v>
      </c>
      <c r="P80" s="8">
        <v>5712928.5</v>
      </c>
    </row>
    <row r="81" spans="1:16" x14ac:dyDescent="0.25">
      <c r="A81" s="22" t="s">
        <v>157</v>
      </c>
      <c r="B81" s="12">
        <f t="shared" ref="B81:I81" si="20">SUM(B77:B80)</f>
        <v>98266013.099999994</v>
      </c>
      <c r="C81" s="5">
        <f t="shared" si="20"/>
        <v>23773841.530000001</v>
      </c>
      <c r="D81" s="5">
        <f t="shared" si="20"/>
        <v>0</v>
      </c>
      <c r="E81" s="5">
        <f t="shared" si="20"/>
        <v>0</v>
      </c>
      <c r="F81" s="5">
        <f t="shared" si="20"/>
        <v>0</v>
      </c>
      <c r="G81" s="5">
        <f t="shared" si="20"/>
        <v>0</v>
      </c>
      <c r="H81" s="5">
        <f t="shared" si="20"/>
        <v>0</v>
      </c>
      <c r="I81" s="13">
        <f t="shared" si="20"/>
        <v>122039854.63</v>
      </c>
      <c r="J81" s="18">
        <f t="shared" ref="J81:P81" si="21">SUM(J77:J80)</f>
        <v>1046132.5099999999</v>
      </c>
      <c r="K81" s="7">
        <f t="shared" si="21"/>
        <v>123085987.14000002</v>
      </c>
      <c r="L81" s="7">
        <f t="shared" si="21"/>
        <v>108279939.57999998</v>
      </c>
      <c r="M81" s="7">
        <f t="shared" si="21"/>
        <v>14806047.560000001</v>
      </c>
      <c r="N81" s="12">
        <f t="shared" si="21"/>
        <v>0</v>
      </c>
      <c r="O81" s="13">
        <f t="shared" si="21"/>
        <v>0</v>
      </c>
      <c r="P81" s="7">
        <f t="shared" si="21"/>
        <v>14806047.560000001</v>
      </c>
    </row>
    <row r="82" spans="1:16" x14ac:dyDescent="0.25">
      <c r="A82" s="24"/>
      <c r="B82" s="33"/>
      <c r="C82" s="34"/>
      <c r="D82" s="34"/>
      <c r="E82" s="34"/>
      <c r="F82" s="34"/>
      <c r="G82" s="34"/>
      <c r="H82" s="34"/>
      <c r="I82" s="35"/>
      <c r="J82" s="47"/>
      <c r="K82" s="36"/>
      <c r="L82" s="36"/>
      <c r="M82" s="36"/>
      <c r="N82" s="33"/>
      <c r="O82" s="35"/>
      <c r="P82" s="36"/>
    </row>
    <row r="83" spans="1:16" x14ac:dyDescent="0.25">
      <c r="A83" s="22" t="s">
        <v>168</v>
      </c>
      <c r="B83" s="33"/>
      <c r="C83" s="34"/>
      <c r="D83" s="34"/>
      <c r="E83" s="34"/>
      <c r="F83" s="34"/>
      <c r="G83" s="34"/>
      <c r="H83" s="34"/>
      <c r="I83" s="35"/>
      <c r="J83" s="47"/>
      <c r="K83" s="36"/>
      <c r="L83" s="36"/>
      <c r="M83" s="36"/>
      <c r="N83" s="33"/>
      <c r="O83" s="35"/>
      <c r="P83" s="36"/>
    </row>
    <row r="84" spans="1:16" x14ac:dyDescent="0.25">
      <c r="A84" s="25" t="s">
        <v>199</v>
      </c>
      <c r="B84" s="14">
        <v>48972929</v>
      </c>
      <c r="C84" s="6">
        <v>37800518</v>
      </c>
      <c r="D84" s="6">
        <v>0</v>
      </c>
      <c r="E84" s="6">
        <v>0</v>
      </c>
      <c r="F84" s="6">
        <v>0</v>
      </c>
      <c r="G84" s="6">
        <v>0</v>
      </c>
      <c r="H84" s="6">
        <v>0</v>
      </c>
      <c r="I84" s="15">
        <v>86773447</v>
      </c>
      <c r="J84" s="19">
        <v>772091</v>
      </c>
      <c r="K84" s="8">
        <v>87545538</v>
      </c>
      <c r="L84" s="8">
        <v>75133560</v>
      </c>
      <c r="M84" s="8">
        <v>12411978</v>
      </c>
      <c r="N84" s="14">
        <v>0</v>
      </c>
      <c r="O84" s="15">
        <v>0</v>
      </c>
      <c r="P84" s="8">
        <v>12411978</v>
      </c>
    </row>
    <row r="85" spans="1:16" x14ac:dyDescent="0.25">
      <c r="A85" s="25" t="s">
        <v>200</v>
      </c>
      <c r="B85" s="14">
        <v>50918216</v>
      </c>
      <c r="C85" s="6">
        <v>38587206</v>
      </c>
      <c r="D85" s="6">
        <v>0</v>
      </c>
      <c r="E85" s="6">
        <v>0</v>
      </c>
      <c r="F85" s="6">
        <v>0</v>
      </c>
      <c r="G85" s="6">
        <v>0</v>
      </c>
      <c r="H85" s="6">
        <v>0</v>
      </c>
      <c r="I85" s="15">
        <v>89505422</v>
      </c>
      <c r="J85" s="19">
        <v>660571</v>
      </c>
      <c r="K85" s="8">
        <v>90165993</v>
      </c>
      <c r="L85" s="8">
        <v>76609286</v>
      </c>
      <c r="M85" s="8">
        <v>13556707</v>
      </c>
      <c r="N85" s="14">
        <v>0</v>
      </c>
      <c r="O85" s="15">
        <v>0</v>
      </c>
      <c r="P85" s="8">
        <v>13556707</v>
      </c>
    </row>
    <row r="86" spans="1:16" x14ac:dyDescent="0.25">
      <c r="A86" s="25" t="s">
        <v>201</v>
      </c>
      <c r="B86" s="14">
        <v>47346346</v>
      </c>
      <c r="C86" s="6">
        <v>40480399</v>
      </c>
      <c r="D86" s="6">
        <v>0</v>
      </c>
      <c r="E86" s="6">
        <v>0</v>
      </c>
      <c r="F86" s="6">
        <v>0</v>
      </c>
      <c r="G86" s="6">
        <v>0</v>
      </c>
      <c r="H86" s="6">
        <v>0</v>
      </c>
      <c r="I86" s="15">
        <v>87826745</v>
      </c>
      <c r="J86" s="19">
        <v>562557</v>
      </c>
      <c r="K86" s="8">
        <v>88389302</v>
      </c>
      <c r="L86" s="8">
        <v>79708856</v>
      </c>
      <c r="M86" s="8">
        <v>8680446</v>
      </c>
      <c r="N86" s="14">
        <v>0</v>
      </c>
      <c r="O86" s="15">
        <v>0</v>
      </c>
      <c r="P86" s="8">
        <v>8680446</v>
      </c>
    </row>
    <row r="87" spans="1:16" x14ac:dyDescent="0.25">
      <c r="A87" s="25" t="s">
        <v>202</v>
      </c>
      <c r="B87" s="14">
        <v>58947799</v>
      </c>
      <c r="C87" s="6">
        <v>39346360</v>
      </c>
      <c r="D87" s="6">
        <v>0</v>
      </c>
      <c r="E87" s="6">
        <v>0</v>
      </c>
      <c r="F87" s="6">
        <v>0</v>
      </c>
      <c r="G87" s="6">
        <v>0</v>
      </c>
      <c r="H87" s="6">
        <v>0</v>
      </c>
      <c r="I87" s="15">
        <v>98294159</v>
      </c>
      <c r="J87" s="19">
        <v>608688</v>
      </c>
      <c r="K87" s="8">
        <v>98902847</v>
      </c>
      <c r="L87" s="8">
        <v>81805983</v>
      </c>
      <c r="M87" s="8">
        <v>17096864</v>
      </c>
      <c r="N87" s="14">
        <v>0</v>
      </c>
      <c r="O87" s="15">
        <v>0</v>
      </c>
      <c r="P87" s="8">
        <v>17096864</v>
      </c>
    </row>
    <row r="88" spans="1:16" x14ac:dyDescent="0.25">
      <c r="A88" s="22" t="s">
        <v>157</v>
      </c>
      <c r="B88" s="12">
        <f t="shared" ref="B88:I88" si="22">SUM(B84:B87)</f>
        <v>206185290</v>
      </c>
      <c r="C88" s="5">
        <f t="shared" si="22"/>
        <v>156214483</v>
      </c>
      <c r="D88" s="5">
        <f t="shared" si="22"/>
        <v>0</v>
      </c>
      <c r="E88" s="5">
        <f t="shared" si="22"/>
        <v>0</v>
      </c>
      <c r="F88" s="5">
        <f t="shared" si="22"/>
        <v>0</v>
      </c>
      <c r="G88" s="5">
        <f t="shared" si="22"/>
        <v>0</v>
      </c>
      <c r="H88" s="5">
        <f t="shared" si="22"/>
        <v>0</v>
      </c>
      <c r="I88" s="13">
        <f t="shared" si="22"/>
        <v>362399773</v>
      </c>
      <c r="J88" s="18">
        <f t="shared" ref="J88:P88" si="23">SUM(J84:J87)</f>
        <v>2603907</v>
      </c>
      <c r="K88" s="7">
        <f t="shared" si="23"/>
        <v>365003680</v>
      </c>
      <c r="L88" s="7">
        <f t="shared" si="23"/>
        <v>313257685</v>
      </c>
      <c r="M88" s="7">
        <f t="shared" si="23"/>
        <v>51745995</v>
      </c>
      <c r="N88" s="12">
        <f t="shared" si="23"/>
        <v>0</v>
      </c>
      <c r="O88" s="13">
        <f t="shared" si="23"/>
        <v>0</v>
      </c>
      <c r="P88" s="7">
        <f t="shared" si="23"/>
        <v>51745995</v>
      </c>
    </row>
    <row r="89" spans="1:16" x14ac:dyDescent="0.25">
      <c r="A89" s="24"/>
      <c r="B89" s="33"/>
      <c r="C89" s="34"/>
      <c r="D89" s="34"/>
      <c r="E89" s="34"/>
      <c r="F89" s="34"/>
      <c r="G89" s="34"/>
      <c r="H89" s="34"/>
      <c r="I89" s="35"/>
      <c r="J89" s="47"/>
      <c r="K89" s="36"/>
      <c r="L89" s="36"/>
      <c r="M89" s="36"/>
      <c r="N89" s="33"/>
      <c r="O89" s="35"/>
      <c r="P89" s="36"/>
    </row>
    <row r="90" spans="1:16" x14ac:dyDescent="0.25">
      <c r="A90" s="22" t="s">
        <v>169</v>
      </c>
      <c r="B90" s="33"/>
      <c r="C90" s="34"/>
      <c r="D90" s="34"/>
      <c r="E90" s="34"/>
      <c r="F90" s="34"/>
      <c r="G90" s="34"/>
      <c r="H90" s="34"/>
      <c r="I90" s="35"/>
      <c r="J90" s="47"/>
      <c r="K90" s="36"/>
      <c r="L90" s="36"/>
      <c r="M90" s="36"/>
      <c r="N90" s="33"/>
      <c r="O90" s="35"/>
      <c r="P90" s="36"/>
    </row>
    <row r="91" spans="1:16" x14ac:dyDescent="0.25">
      <c r="A91" s="25" t="s">
        <v>199</v>
      </c>
      <c r="B91" s="14">
        <v>63375778.630000003</v>
      </c>
      <c r="C91" s="6">
        <v>23961879.23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15">
        <v>87337657.859999999</v>
      </c>
      <c r="J91" s="19">
        <v>761597.61</v>
      </c>
      <c r="K91" s="8">
        <v>88099255.469999999</v>
      </c>
      <c r="L91" s="8">
        <v>82132699.510000005</v>
      </c>
      <c r="M91" s="8">
        <v>5966555.96</v>
      </c>
      <c r="N91" s="14">
        <v>0</v>
      </c>
      <c r="O91" s="15">
        <v>2579211</v>
      </c>
      <c r="P91" s="8">
        <v>3387344.96</v>
      </c>
    </row>
    <row r="92" spans="1:16" x14ac:dyDescent="0.25">
      <c r="A92" s="25" t="s">
        <v>200</v>
      </c>
      <c r="B92" s="14">
        <v>63679191.310000002</v>
      </c>
      <c r="C92" s="6">
        <v>26861934.809999999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15">
        <v>90541126.120000005</v>
      </c>
      <c r="J92" s="19">
        <v>1819899.17</v>
      </c>
      <c r="K92" s="8">
        <v>92361025.290000007</v>
      </c>
      <c r="L92" s="8">
        <v>82023300.640000001</v>
      </c>
      <c r="M92" s="8">
        <v>10337724.65</v>
      </c>
      <c r="N92" s="14">
        <v>0</v>
      </c>
      <c r="O92" s="15">
        <v>2638014.5</v>
      </c>
      <c r="P92" s="8">
        <v>7699710.1500000004</v>
      </c>
    </row>
    <row r="93" spans="1:16" x14ac:dyDescent="0.25">
      <c r="A93" s="25" t="s">
        <v>201</v>
      </c>
      <c r="B93" s="14">
        <v>64626557.399999999</v>
      </c>
      <c r="C93" s="6">
        <v>24780913.800000001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15">
        <v>89407471.200000003</v>
      </c>
      <c r="J93" s="19">
        <v>807445.65</v>
      </c>
      <c r="K93" s="8">
        <v>90214916.849999994</v>
      </c>
      <c r="L93" s="8">
        <v>85756923.75</v>
      </c>
      <c r="M93" s="8">
        <v>4457993.0999999996</v>
      </c>
      <c r="N93" s="14">
        <v>0</v>
      </c>
      <c r="O93" s="15">
        <v>2592314</v>
      </c>
      <c r="P93" s="8">
        <v>1865679.1</v>
      </c>
    </row>
    <row r="94" spans="1:16" x14ac:dyDescent="0.25">
      <c r="A94" s="25" t="s">
        <v>202</v>
      </c>
      <c r="B94" s="14">
        <v>65066702.340000004</v>
      </c>
      <c r="C94" s="6">
        <v>23757354.489999998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15">
        <v>88824056.829999998</v>
      </c>
      <c r="J94" s="19">
        <v>824656.01</v>
      </c>
      <c r="K94" s="8">
        <v>89648712.840000004</v>
      </c>
      <c r="L94" s="8">
        <v>87472502.120000005</v>
      </c>
      <c r="M94" s="8">
        <v>2176210.7200000002</v>
      </c>
      <c r="N94" s="14">
        <v>0</v>
      </c>
      <c r="O94" s="15">
        <v>2603878.5</v>
      </c>
      <c r="P94" s="8">
        <v>-427667.78</v>
      </c>
    </row>
    <row r="95" spans="1:16" x14ac:dyDescent="0.25">
      <c r="A95" s="22" t="s">
        <v>157</v>
      </c>
      <c r="B95" s="12">
        <f t="shared" ref="B95:I95" si="24">SUM(B91:B94)</f>
        <v>256748229.68000001</v>
      </c>
      <c r="C95" s="5">
        <f t="shared" si="24"/>
        <v>99362082.329999998</v>
      </c>
      <c r="D95" s="5">
        <f t="shared" si="24"/>
        <v>0</v>
      </c>
      <c r="E95" s="5">
        <f t="shared" si="24"/>
        <v>0</v>
      </c>
      <c r="F95" s="5">
        <f t="shared" si="24"/>
        <v>0</v>
      </c>
      <c r="G95" s="5">
        <f t="shared" si="24"/>
        <v>0</v>
      </c>
      <c r="H95" s="5">
        <f t="shared" si="24"/>
        <v>0</v>
      </c>
      <c r="I95" s="13">
        <f t="shared" si="24"/>
        <v>356110312.00999999</v>
      </c>
      <c r="J95" s="18">
        <f t="shared" ref="J95:P95" si="25">SUM(J91:J94)</f>
        <v>4213598.4399999995</v>
      </c>
      <c r="K95" s="7">
        <f t="shared" si="25"/>
        <v>360323910.45000005</v>
      </c>
      <c r="L95" s="7">
        <f t="shared" si="25"/>
        <v>337385426.01999998</v>
      </c>
      <c r="M95" s="7">
        <f t="shared" si="25"/>
        <v>22938484.43</v>
      </c>
      <c r="N95" s="12">
        <f t="shared" si="25"/>
        <v>0</v>
      </c>
      <c r="O95" s="13">
        <f t="shared" si="25"/>
        <v>10413418</v>
      </c>
      <c r="P95" s="7">
        <f t="shared" si="25"/>
        <v>12525066.43</v>
      </c>
    </row>
    <row r="96" spans="1:16" x14ac:dyDescent="0.25">
      <c r="A96" s="24"/>
      <c r="B96" s="33"/>
      <c r="C96" s="34"/>
      <c r="D96" s="34"/>
      <c r="E96" s="34"/>
      <c r="F96" s="34"/>
      <c r="G96" s="34"/>
      <c r="H96" s="34"/>
      <c r="I96" s="35"/>
      <c r="J96" s="47"/>
      <c r="K96" s="36"/>
      <c r="L96" s="36"/>
      <c r="M96" s="36"/>
      <c r="N96" s="33"/>
      <c r="O96" s="35"/>
      <c r="P96" s="36"/>
    </row>
    <row r="97" spans="1:16" x14ac:dyDescent="0.25">
      <c r="A97" s="22" t="s">
        <v>170</v>
      </c>
      <c r="B97" s="33"/>
      <c r="C97" s="34"/>
      <c r="D97" s="34"/>
      <c r="E97" s="34"/>
      <c r="F97" s="34"/>
      <c r="G97" s="34"/>
      <c r="H97" s="34"/>
      <c r="I97" s="35"/>
      <c r="J97" s="47"/>
      <c r="K97" s="36"/>
      <c r="L97" s="36"/>
      <c r="M97" s="36"/>
      <c r="N97" s="33"/>
      <c r="O97" s="35"/>
      <c r="P97" s="36"/>
    </row>
    <row r="98" spans="1:16" x14ac:dyDescent="0.25">
      <c r="A98" s="25" t="s">
        <v>199</v>
      </c>
      <c r="B98" s="14">
        <v>329381</v>
      </c>
      <c r="C98" s="6">
        <v>4311237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15">
        <v>4640618</v>
      </c>
      <c r="J98" s="19">
        <v>61509</v>
      </c>
      <c r="K98" s="8">
        <v>4702127</v>
      </c>
      <c r="L98" s="8">
        <v>8169144</v>
      </c>
      <c r="M98" s="8">
        <v>-3467017</v>
      </c>
      <c r="N98" s="14">
        <v>535848</v>
      </c>
      <c r="O98" s="15">
        <v>-65739</v>
      </c>
      <c r="P98" s="8">
        <v>-2865430</v>
      </c>
    </row>
    <row r="99" spans="1:16" x14ac:dyDescent="0.25">
      <c r="A99" s="25" t="s">
        <v>200</v>
      </c>
      <c r="B99" s="14">
        <v>855294</v>
      </c>
      <c r="C99" s="6">
        <v>4856640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15">
        <v>5711934</v>
      </c>
      <c r="J99" s="19">
        <v>1112384</v>
      </c>
      <c r="K99" s="8">
        <v>6824318</v>
      </c>
      <c r="L99" s="8">
        <v>7834587</v>
      </c>
      <c r="M99" s="8">
        <v>-1010269</v>
      </c>
      <c r="N99" s="14">
        <v>770571</v>
      </c>
      <c r="O99" s="15">
        <v>-65739</v>
      </c>
      <c r="P99" s="8">
        <v>-173959</v>
      </c>
    </row>
    <row r="100" spans="1:16" x14ac:dyDescent="0.25">
      <c r="A100" s="25" t="s">
        <v>201</v>
      </c>
      <c r="B100" s="14">
        <v>552803</v>
      </c>
      <c r="C100" s="6">
        <v>4151565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15">
        <v>4704368</v>
      </c>
      <c r="J100" s="19">
        <v>69906</v>
      </c>
      <c r="K100" s="8">
        <v>4774274</v>
      </c>
      <c r="L100" s="8">
        <v>7818259</v>
      </c>
      <c r="M100" s="8">
        <v>-3043985</v>
      </c>
      <c r="N100" s="14">
        <v>419211</v>
      </c>
      <c r="O100" s="15">
        <v>-48280</v>
      </c>
      <c r="P100" s="8">
        <v>-2576494</v>
      </c>
    </row>
    <row r="101" spans="1:16" x14ac:dyDescent="0.25">
      <c r="A101" s="25" t="s">
        <v>202</v>
      </c>
      <c r="B101" s="14">
        <v>944606</v>
      </c>
      <c r="C101" s="6">
        <v>4673598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15">
        <v>5618204</v>
      </c>
      <c r="J101" s="19">
        <v>64580</v>
      </c>
      <c r="K101" s="8">
        <v>5682784</v>
      </c>
      <c r="L101" s="8">
        <v>7744209</v>
      </c>
      <c r="M101" s="8">
        <v>-2061425</v>
      </c>
      <c r="N101" s="14">
        <v>732728</v>
      </c>
      <c r="O101" s="15">
        <v>-48280</v>
      </c>
      <c r="P101" s="8">
        <v>-1280417</v>
      </c>
    </row>
    <row r="102" spans="1:16" x14ac:dyDescent="0.25">
      <c r="A102" s="22" t="s">
        <v>157</v>
      </c>
      <c r="B102" s="12">
        <f t="shared" ref="B102:I102" si="26">SUM(B98:B101)</f>
        <v>2682084</v>
      </c>
      <c r="C102" s="5">
        <f t="shared" si="26"/>
        <v>17993040</v>
      </c>
      <c r="D102" s="5">
        <f t="shared" si="26"/>
        <v>0</v>
      </c>
      <c r="E102" s="5">
        <f t="shared" si="26"/>
        <v>0</v>
      </c>
      <c r="F102" s="5">
        <f t="shared" si="26"/>
        <v>0</v>
      </c>
      <c r="G102" s="5">
        <f t="shared" si="26"/>
        <v>0</v>
      </c>
      <c r="H102" s="5">
        <f t="shared" si="26"/>
        <v>0</v>
      </c>
      <c r="I102" s="13">
        <f t="shared" si="26"/>
        <v>20675124</v>
      </c>
      <c r="J102" s="18">
        <f t="shared" ref="J102:P102" si="27">SUM(J98:J101)</f>
        <v>1308379</v>
      </c>
      <c r="K102" s="7">
        <f t="shared" si="27"/>
        <v>21983503</v>
      </c>
      <c r="L102" s="7">
        <f t="shared" si="27"/>
        <v>31566199</v>
      </c>
      <c r="M102" s="7">
        <f t="shared" si="27"/>
        <v>-9582696</v>
      </c>
      <c r="N102" s="12">
        <f t="shared" si="27"/>
        <v>2458358</v>
      </c>
      <c r="O102" s="13">
        <f t="shared" si="27"/>
        <v>-228038</v>
      </c>
      <c r="P102" s="7">
        <f t="shared" si="27"/>
        <v>-6896300</v>
      </c>
    </row>
    <row r="103" spans="1:16" x14ac:dyDescent="0.25">
      <c r="A103" s="24"/>
      <c r="B103" s="33"/>
      <c r="C103" s="34"/>
      <c r="D103" s="34"/>
      <c r="E103" s="34"/>
      <c r="F103" s="34"/>
      <c r="G103" s="34"/>
      <c r="H103" s="34"/>
      <c r="I103" s="35"/>
      <c r="J103" s="47"/>
      <c r="K103" s="36"/>
      <c r="L103" s="36"/>
      <c r="M103" s="36"/>
      <c r="N103" s="33"/>
      <c r="O103" s="35"/>
      <c r="P103" s="36"/>
    </row>
    <row r="104" spans="1:16" x14ac:dyDescent="0.25">
      <c r="A104" s="22" t="s">
        <v>171</v>
      </c>
      <c r="B104" s="33"/>
      <c r="C104" s="34"/>
      <c r="D104" s="34"/>
      <c r="E104" s="34"/>
      <c r="F104" s="34"/>
      <c r="G104" s="34"/>
      <c r="H104" s="34"/>
      <c r="I104" s="35"/>
      <c r="J104" s="47"/>
      <c r="K104" s="36"/>
      <c r="L104" s="36"/>
      <c r="M104" s="36"/>
      <c r="N104" s="33"/>
      <c r="O104" s="35"/>
      <c r="P104" s="36"/>
    </row>
    <row r="105" spans="1:16" x14ac:dyDescent="0.25">
      <c r="A105" s="25" t="s">
        <v>199</v>
      </c>
      <c r="B105" s="14">
        <v>28580240</v>
      </c>
      <c r="C105" s="6">
        <v>16079561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15">
        <v>44659801</v>
      </c>
      <c r="J105" s="19">
        <v>799169</v>
      </c>
      <c r="K105" s="8">
        <v>45458970</v>
      </c>
      <c r="L105" s="8">
        <v>53807030</v>
      </c>
      <c r="M105" s="8">
        <v>-8348060</v>
      </c>
      <c r="N105" s="14">
        <v>1509409</v>
      </c>
      <c r="O105" s="15">
        <v>13749.99</v>
      </c>
      <c r="P105" s="8">
        <v>-6852400.9900000002</v>
      </c>
    </row>
    <row r="106" spans="1:16" x14ac:dyDescent="0.25">
      <c r="A106" s="25" t="s">
        <v>200</v>
      </c>
      <c r="B106" s="14">
        <v>28758576</v>
      </c>
      <c r="C106" s="6">
        <v>13977061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15">
        <v>42735637</v>
      </c>
      <c r="J106" s="19">
        <v>6761556</v>
      </c>
      <c r="K106" s="8">
        <v>49497193</v>
      </c>
      <c r="L106" s="8">
        <v>52946405</v>
      </c>
      <c r="M106" s="8">
        <v>-3449212</v>
      </c>
      <c r="N106" s="14">
        <v>1648478</v>
      </c>
      <c r="O106" s="15">
        <v>13749.99</v>
      </c>
      <c r="P106" s="8">
        <v>-1814483.99</v>
      </c>
    </row>
    <row r="107" spans="1:16" x14ac:dyDescent="0.25">
      <c r="A107" s="25" t="s">
        <v>201</v>
      </c>
      <c r="B107" s="14">
        <v>27074014</v>
      </c>
      <c r="C107" s="6">
        <v>13529496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15">
        <v>40603510</v>
      </c>
      <c r="J107" s="19">
        <v>797671</v>
      </c>
      <c r="K107" s="8">
        <v>41401181</v>
      </c>
      <c r="L107" s="8">
        <v>52586297.780000001</v>
      </c>
      <c r="M107" s="8">
        <v>-11185116.779999999</v>
      </c>
      <c r="N107" s="14">
        <v>1264074</v>
      </c>
      <c r="O107" s="15">
        <v>13749.99</v>
      </c>
      <c r="P107" s="8">
        <v>-9934792.7699999996</v>
      </c>
    </row>
    <row r="108" spans="1:16" x14ac:dyDescent="0.25">
      <c r="A108" s="25" t="s">
        <v>202</v>
      </c>
      <c r="B108" s="14">
        <v>28940823</v>
      </c>
      <c r="C108" s="6">
        <v>16074936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15">
        <v>45015759</v>
      </c>
      <c r="J108" s="19">
        <v>721180</v>
      </c>
      <c r="K108" s="8">
        <v>45736939</v>
      </c>
      <c r="L108" s="8">
        <v>55899756</v>
      </c>
      <c r="M108" s="8">
        <v>-10162817</v>
      </c>
      <c r="N108" s="14">
        <v>1150722</v>
      </c>
      <c r="O108" s="15">
        <v>13749.99</v>
      </c>
      <c r="P108" s="8">
        <v>-9025844.9900000002</v>
      </c>
    </row>
    <row r="109" spans="1:16" x14ac:dyDescent="0.25">
      <c r="A109" s="22" t="s">
        <v>157</v>
      </c>
      <c r="B109" s="12">
        <f t="shared" ref="B109:I109" si="28">SUM(B105:B108)</f>
        <v>113353653</v>
      </c>
      <c r="C109" s="5">
        <f t="shared" si="28"/>
        <v>59661054</v>
      </c>
      <c r="D109" s="5">
        <f t="shared" si="28"/>
        <v>0</v>
      </c>
      <c r="E109" s="5">
        <f t="shared" si="28"/>
        <v>0</v>
      </c>
      <c r="F109" s="5">
        <f t="shared" si="28"/>
        <v>0</v>
      </c>
      <c r="G109" s="5">
        <f t="shared" si="28"/>
        <v>0</v>
      </c>
      <c r="H109" s="5">
        <f t="shared" si="28"/>
        <v>0</v>
      </c>
      <c r="I109" s="13">
        <f t="shared" si="28"/>
        <v>173014707</v>
      </c>
      <c r="J109" s="18">
        <f t="shared" ref="J109:P109" si="29">SUM(J105:J108)</f>
        <v>9079576</v>
      </c>
      <c r="K109" s="7">
        <f t="shared" si="29"/>
        <v>182094283</v>
      </c>
      <c r="L109" s="7">
        <f t="shared" si="29"/>
        <v>215239488.78</v>
      </c>
      <c r="M109" s="7">
        <f t="shared" si="29"/>
        <v>-33145205.780000001</v>
      </c>
      <c r="N109" s="12">
        <f t="shared" si="29"/>
        <v>5572683</v>
      </c>
      <c r="O109" s="13">
        <f t="shared" si="29"/>
        <v>54999.96</v>
      </c>
      <c r="P109" s="7">
        <f t="shared" si="29"/>
        <v>-27627522.740000002</v>
      </c>
    </row>
    <row r="110" spans="1:16" x14ac:dyDescent="0.25">
      <c r="A110" s="24"/>
      <c r="B110" s="33"/>
      <c r="C110" s="34"/>
      <c r="D110" s="34"/>
      <c r="E110" s="34"/>
      <c r="F110" s="34"/>
      <c r="G110" s="34"/>
      <c r="H110" s="34"/>
      <c r="I110" s="35"/>
      <c r="J110" s="47"/>
      <c r="K110" s="36"/>
      <c r="L110" s="36"/>
      <c r="M110" s="36"/>
      <c r="N110" s="33"/>
      <c r="O110" s="35"/>
      <c r="P110" s="36"/>
    </row>
    <row r="111" spans="1:16" x14ac:dyDescent="0.25">
      <c r="A111" s="22" t="s">
        <v>172</v>
      </c>
      <c r="B111" s="33"/>
      <c r="C111" s="34"/>
      <c r="D111" s="34"/>
      <c r="E111" s="34"/>
      <c r="F111" s="34"/>
      <c r="G111" s="34"/>
      <c r="H111" s="34"/>
      <c r="I111" s="35"/>
      <c r="J111" s="47"/>
      <c r="K111" s="36"/>
      <c r="L111" s="36"/>
      <c r="M111" s="36"/>
      <c r="N111" s="33"/>
      <c r="O111" s="35"/>
      <c r="P111" s="36"/>
    </row>
    <row r="112" spans="1:16" x14ac:dyDescent="0.25">
      <c r="A112" s="25" t="s">
        <v>199</v>
      </c>
      <c r="B112" s="14">
        <v>81982767</v>
      </c>
      <c r="C112" s="6">
        <v>43306554</v>
      </c>
      <c r="D112" s="6">
        <v>0</v>
      </c>
      <c r="E112" s="6">
        <v>0</v>
      </c>
      <c r="F112" s="6">
        <v>0</v>
      </c>
      <c r="G112" s="6">
        <v>0</v>
      </c>
      <c r="H112" s="6">
        <v>0</v>
      </c>
      <c r="I112" s="15">
        <v>125289321</v>
      </c>
      <c r="J112" s="19">
        <v>1706936</v>
      </c>
      <c r="K112" s="8">
        <v>126996257</v>
      </c>
      <c r="L112" s="8">
        <v>131708969</v>
      </c>
      <c r="M112" s="8">
        <v>-4712712</v>
      </c>
      <c r="N112" s="14">
        <v>3101954</v>
      </c>
      <c r="O112" s="15">
        <v>-1406722</v>
      </c>
      <c r="P112" s="8">
        <v>-204036</v>
      </c>
    </row>
    <row r="113" spans="1:16" x14ac:dyDescent="0.25">
      <c r="A113" s="25" t="s">
        <v>200</v>
      </c>
      <c r="B113" s="14">
        <v>81123962</v>
      </c>
      <c r="C113" s="6">
        <v>43511169</v>
      </c>
      <c r="D113" s="6">
        <v>0</v>
      </c>
      <c r="E113" s="6">
        <v>0</v>
      </c>
      <c r="F113" s="6">
        <v>0</v>
      </c>
      <c r="G113" s="6">
        <v>0</v>
      </c>
      <c r="H113" s="6">
        <v>0</v>
      </c>
      <c r="I113" s="15">
        <v>124635131</v>
      </c>
      <c r="J113" s="19">
        <v>19005812</v>
      </c>
      <c r="K113" s="8">
        <v>143640943</v>
      </c>
      <c r="L113" s="8">
        <v>130713100</v>
      </c>
      <c r="M113" s="8">
        <v>12927843</v>
      </c>
      <c r="N113" s="14">
        <v>2789001</v>
      </c>
      <c r="O113" s="15">
        <v>-1406722</v>
      </c>
      <c r="P113" s="8">
        <v>17123566</v>
      </c>
    </row>
    <row r="114" spans="1:16" x14ac:dyDescent="0.25">
      <c r="A114" s="25" t="s">
        <v>201</v>
      </c>
      <c r="B114" s="14">
        <v>84145221</v>
      </c>
      <c r="C114" s="6">
        <v>46037651</v>
      </c>
      <c r="D114" s="6">
        <v>0</v>
      </c>
      <c r="E114" s="6">
        <v>0</v>
      </c>
      <c r="F114" s="6">
        <v>0</v>
      </c>
      <c r="G114" s="6">
        <v>0</v>
      </c>
      <c r="H114" s="6">
        <v>0</v>
      </c>
      <c r="I114" s="15">
        <v>130182872</v>
      </c>
      <c r="J114" s="19">
        <v>1911244</v>
      </c>
      <c r="K114" s="8">
        <v>132094116</v>
      </c>
      <c r="L114" s="8">
        <v>133211629</v>
      </c>
      <c r="M114" s="8">
        <v>-1117513</v>
      </c>
      <c r="N114" s="14">
        <v>2646553</v>
      </c>
      <c r="O114" s="15">
        <v>-1005417</v>
      </c>
      <c r="P114" s="8">
        <v>2534457</v>
      </c>
    </row>
    <row r="115" spans="1:16" x14ac:dyDescent="0.25">
      <c r="A115" s="25" t="s">
        <v>202</v>
      </c>
      <c r="B115" s="14">
        <v>86253978</v>
      </c>
      <c r="C115" s="6">
        <v>46172575</v>
      </c>
      <c r="D115" s="6">
        <v>0</v>
      </c>
      <c r="E115" s="6">
        <v>0</v>
      </c>
      <c r="F115" s="6">
        <v>0</v>
      </c>
      <c r="G115" s="6">
        <v>0</v>
      </c>
      <c r="H115" s="6">
        <v>0</v>
      </c>
      <c r="I115" s="15">
        <v>132426553</v>
      </c>
      <c r="J115" s="19">
        <v>2117420</v>
      </c>
      <c r="K115" s="8">
        <v>134543973</v>
      </c>
      <c r="L115" s="8">
        <v>132939644</v>
      </c>
      <c r="M115" s="8">
        <v>1604329</v>
      </c>
      <c r="N115" s="14">
        <v>4933814</v>
      </c>
      <c r="O115" s="15">
        <v>-1005417</v>
      </c>
      <c r="P115" s="8">
        <v>7543560</v>
      </c>
    </row>
    <row r="116" spans="1:16" x14ac:dyDescent="0.25">
      <c r="A116" s="22" t="s">
        <v>157</v>
      </c>
      <c r="B116" s="12">
        <f t="shared" ref="B116:I116" si="30">SUM(B112:B115)</f>
        <v>333505928</v>
      </c>
      <c r="C116" s="5">
        <f t="shared" si="30"/>
        <v>179027949</v>
      </c>
      <c r="D116" s="5">
        <f t="shared" si="30"/>
        <v>0</v>
      </c>
      <c r="E116" s="5">
        <f t="shared" si="30"/>
        <v>0</v>
      </c>
      <c r="F116" s="5">
        <f t="shared" si="30"/>
        <v>0</v>
      </c>
      <c r="G116" s="5">
        <f t="shared" si="30"/>
        <v>0</v>
      </c>
      <c r="H116" s="5">
        <f t="shared" si="30"/>
        <v>0</v>
      </c>
      <c r="I116" s="13">
        <f t="shared" si="30"/>
        <v>512533877</v>
      </c>
      <c r="J116" s="18">
        <f t="shared" ref="J116:P116" si="31">SUM(J112:J115)</f>
        <v>24741412</v>
      </c>
      <c r="K116" s="7">
        <f t="shared" si="31"/>
        <v>537275289</v>
      </c>
      <c r="L116" s="7">
        <f t="shared" si="31"/>
        <v>528573342</v>
      </c>
      <c r="M116" s="7">
        <f t="shared" si="31"/>
        <v>8701947</v>
      </c>
      <c r="N116" s="12">
        <f t="shared" si="31"/>
        <v>13471322</v>
      </c>
      <c r="O116" s="13">
        <f t="shared" si="31"/>
        <v>-4824278</v>
      </c>
      <c r="P116" s="7">
        <f t="shared" si="31"/>
        <v>26997547</v>
      </c>
    </row>
    <row r="117" spans="1:16" x14ac:dyDescent="0.25">
      <c r="A117" s="24"/>
      <c r="B117" s="33"/>
      <c r="C117" s="34"/>
      <c r="D117" s="34"/>
      <c r="E117" s="34"/>
      <c r="F117" s="34"/>
      <c r="G117" s="34"/>
      <c r="H117" s="34"/>
      <c r="I117" s="35"/>
      <c r="J117" s="47"/>
      <c r="K117" s="36"/>
      <c r="L117" s="36"/>
      <c r="M117" s="36"/>
      <c r="N117" s="33"/>
      <c r="O117" s="35"/>
      <c r="P117" s="36"/>
    </row>
    <row r="118" spans="1:16" x14ac:dyDescent="0.25">
      <c r="A118" s="22" t="s">
        <v>173</v>
      </c>
      <c r="B118" s="33"/>
      <c r="C118" s="34"/>
      <c r="D118" s="34"/>
      <c r="E118" s="34"/>
      <c r="F118" s="34"/>
      <c r="G118" s="34"/>
      <c r="H118" s="34"/>
      <c r="I118" s="35"/>
      <c r="J118" s="47"/>
      <c r="K118" s="36"/>
      <c r="L118" s="36"/>
      <c r="M118" s="36"/>
      <c r="N118" s="33"/>
      <c r="O118" s="35"/>
      <c r="P118" s="36"/>
    </row>
    <row r="119" spans="1:16" x14ac:dyDescent="0.25">
      <c r="A119" s="25" t="s">
        <v>199</v>
      </c>
      <c r="B119" s="14">
        <v>78690798.959999993</v>
      </c>
      <c r="C119" s="6">
        <v>31705491.940000001</v>
      </c>
      <c r="D119" s="6">
        <v>0</v>
      </c>
      <c r="E119" s="6">
        <v>0</v>
      </c>
      <c r="F119" s="6">
        <v>0</v>
      </c>
      <c r="G119" s="6">
        <v>0</v>
      </c>
      <c r="H119" s="6">
        <v>0</v>
      </c>
      <c r="I119" s="15">
        <v>110396290.90000001</v>
      </c>
      <c r="J119" s="19">
        <v>1104532.29</v>
      </c>
      <c r="K119" s="8">
        <v>111500823.19</v>
      </c>
      <c r="L119" s="8">
        <v>101422264.19</v>
      </c>
      <c r="M119" s="8">
        <v>10078559</v>
      </c>
      <c r="N119" s="14">
        <v>0</v>
      </c>
      <c r="O119" s="15">
        <v>2754478</v>
      </c>
      <c r="P119" s="8">
        <v>7324081</v>
      </c>
    </row>
    <row r="120" spans="1:16" x14ac:dyDescent="0.25">
      <c r="A120" s="25" t="s">
        <v>200</v>
      </c>
      <c r="B120" s="14">
        <v>81987024.810000002</v>
      </c>
      <c r="C120" s="6">
        <v>33602897.549999997</v>
      </c>
      <c r="D120" s="6">
        <v>0</v>
      </c>
      <c r="E120" s="6">
        <v>0</v>
      </c>
      <c r="F120" s="6">
        <v>0</v>
      </c>
      <c r="G120" s="6">
        <v>0</v>
      </c>
      <c r="H120" s="6">
        <v>0</v>
      </c>
      <c r="I120" s="15">
        <v>115589922.36</v>
      </c>
      <c r="J120" s="19">
        <v>2029726.34</v>
      </c>
      <c r="K120" s="8">
        <v>117619648.7</v>
      </c>
      <c r="L120" s="8">
        <v>100341405.64</v>
      </c>
      <c r="M120" s="8">
        <v>17278243.059999999</v>
      </c>
      <c r="N120" s="14">
        <v>0</v>
      </c>
      <c r="O120" s="15">
        <v>2795628.5</v>
      </c>
      <c r="P120" s="8">
        <v>14482614.560000001</v>
      </c>
    </row>
    <row r="121" spans="1:16" x14ac:dyDescent="0.25">
      <c r="A121" s="25" t="s">
        <v>201</v>
      </c>
      <c r="B121" s="14">
        <v>73437584.790000007</v>
      </c>
      <c r="C121" s="6">
        <v>33265742.91</v>
      </c>
      <c r="D121" s="6">
        <v>0</v>
      </c>
      <c r="E121" s="6">
        <v>0</v>
      </c>
      <c r="F121" s="6">
        <v>0</v>
      </c>
      <c r="G121" s="6">
        <v>0</v>
      </c>
      <c r="H121" s="6">
        <v>0</v>
      </c>
      <c r="I121" s="15">
        <v>106703327.7</v>
      </c>
      <c r="J121" s="19">
        <v>1146710.6299999999</v>
      </c>
      <c r="K121" s="8">
        <v>107850038.33</v>
      </c>
      <c r="L121" s="8">
        <v>99349880.439999998</v>
      </c>
      <c r="M121" s="8">
        <v>8500157.8900000006</v>
      </c>
      <c r="N121" s="14">
        <v>0</v>
      </c>
      <c r="O121" s="15">
        <v>2677610</v>
      </c>
      <c r="P121" s="8">
        <v>5822547.8899999997</v>
      </c>
    </row>
    <row r="122" spans="1:16" x14ac:dyDescent="0.25">
      <c r="A122" s="25" t="s">
        <v>202</v>
      </c>
      <c r="B122" s="14">
        <v>79053226.159999996</v>
      </c>
      <c r="C122" s="6">
        <v>31999435.989999998</v>
      </c>
      <c r="D122" s="6">
        <v>0</v>
      </c>
      <c r="E122" s="6">
        <v>0</v>
      </c>
      <c r="F122" s="6">
        <v>0</v>
      </c>
      <c r="G122" s="6">
        <v>0</v>
      </c>
      <c r="H122" s="6">
        <v>0</v>
      </c>
      <c r="I122" s="15">
        <v>111052662.15000001</v>
      </c>
      <c r="J122" s="19">
        <v>1110230.54</v>
      </c>
      <c r="K122" s="8">
        <v>112162892.69</v>
      </c>
      <c r="L122" s="8">
        <v>100485368.97</v>
      </c>
      <c r="M122" s="8">
        <v>11677523.720000001</v>
      </c>
      <c r="N122" s="14">
        <v>0</v>
      </c>
      <c r="O122" s="15">
        <v>2719686.5</v>
      </c>
      <c r="P122" s="8">
        <v>8957837.2200000007</v>
      </c>
    </row>
    <row r="123" spans="1:16" x14ac:dyDescent="0.25">
      <c r="A123" s="22" t="s">
        <v>157</v>
      </c>
      <c r="B123" s="12">
        <f t="shared" ref="B123:I123" si="32">SUM(B119:B122)</f>
        <v>313168634.72000003</v>
      </c>
      <c r="C123" s="5">
        <f t="shared" si="32"/>
        <v>130573568.38999999</v>
      </c>
      <c r="D123" s="5">
        <f t="shared" si="32"/>
        <v>0</v>
      </c>
      <c r="E123" s="5">
        <f t="shared" si="32"/>
        <v>0</v>
      </c>
      <c r="F123" s="5">
        <f t="shared" si="32"/>
        <v>0</v>
      </c>
      <c r="G123" s="5">
        <f t="shared" si="32"/>
        <v>0</v>
      </c>
      <c r="H123" s="5">
        <f t="shared" si="32"/>
        <v>0</v>
      </c>
      <c r="I123" s="13">
        <f t="shared" si="32"/>
        <v>443742203.11000001</v>
      </c>
      <c r="J123" s="18">
        <f t="shared" ref="J123:P123" si="33">SUM(J119:J122)</f>
        <v>5391199.7999999998</v>
      </c>
      <c r="K123" s="7">
        <f t="shared" si="33"/>
        <v>449133402.90999997</v>
      </c>
      <c r="L123" s="7">
        <f t="shared" si="33"/>
        <v>401598919.24000001</v>
      </c>
      <c r="M123" s="7">
        <f t="shared" si="33"/>
        <v>47534483.670000002</v>
      </c>
      <c r="N123" s="12">
        <f t="shared" si="33"/>
        <v>0</v>
      </c>
      <c r="O123" s="13">
        <f t="shared" si="33"/>
        <v>10947403</v>
      </c>
      <c r="P123" s="7">
        <f t="shared" si="33"/>
        <v>36587080.670000002</v>
      </c>
    </row>
    <row r="124" spans="1:16" x14ac:dyDescent="0.25">
      <c r="A124" s="24"/>
      <c r="B124" s="33"/>
      <c r="C124" s="34"/>
      <c r="D124" s="34"/>
      <c r="E124" s="34"/>
      <c r="F124" s="34"/>
      <c r="G124" s="34"/>
      <c r="H124" s="34"/>
      <c r="I124" s="35"/>
      <c r="J124" s="47"/>
      <c r="K124" s="36"/>
      <c r="L124" s="36"/>
      <c r="M124" s="36"/>
      <c r="N124" s="33"/>
      <c r="O124" s="35"/>
      <c r="P124" s="36"/>
    </row>
    <row r="125" spans="1:16" x14ac:dyDescent="0.25">
      <c r="A125" s="22" t="s">
        <v>175</v>
      </c>
      <c r="B125" s="33"/>
      <c r="C125" s="34"/>
      <c r="D125" s="34"/>
      <c r="E125" s="34"/>
      <c r="F125" s="34"/>
      <c r="G125" s="34"/>
      <c r="H125" s="34"/>
      <c r="I125" s="35"/>
      <c r="J125" s="47"/>
      <c r="K125" s="36"/>
      <c r="L125" s="36"/>
      <c r="M125" s="36"/>
      <c r="N125" s="33"/>
      <c r="O125" s="35"/>
      <c r="P125" s="36"/>
    </row>
    <row r="126" spans="1:16" x14ac:dyDescent="0.25">
      <c r="A126" s="25" t="s">
        <v>199</v>
      </c>
      <c r="B126" s="14">
        <v>157145818</v>
      </c>
      <c r="C126" s="6">
        <v>60617535</v>
      </c>
      <c r="D126" s="6">
        <v>0</v>
      </c>
      <c r="E126" s="6">
        <v>0</v>
      </c>
      <c r="F126" s="6">
        <v>0</v>
      </c>
      <c r="G126" s="6">
        <v>0</v>
      </c>
      <c r="H126" s="6">
        <v>0</v>
      </c>
      <c r="I126" s="15">
        <v>217763353</v>
      </c>
      <c r="J126" s="19">
        <v>1464642</v>
      </c>
      <c r="K126" s="8">
        <v>219227995</v>
      </c>
      <c r="L126" s="8">
        <v>217774718</v>
      </c>
      <c r="M126" s="8">
        <v>1453277</v>
      </c>
      <c r="N126" s="14">
        <v>0</v>
      </c>
      <c r="O126" s="15">
        <v>0</v>
      </c>
      <c r="P126" s="8">
        <v>1453277</v>
      </c>
    </row>
    <row r="127" spans="1:16" x14ac:dyDescent="0.25">
      <c r="A127" s="25" t="s">
        <v>200</v>
      </c>
      <c r="B127" s="14">
        <v>168854675</v>
      </c>
      <c r="C127" s="6">
        <v>46034807</v>
      </c>
      <c r="D127" s="6">
        <v>0</v>
      </c>
      <c r="E127" s="6">
        <v>0</v>
      </c>
      <c r="F127" s="6">
        <v>0</v>
      </c>
      <c r="G127" s="6">
        <v>0</v>
      </c>
      <c r="H127" s="6">
        <v>0</v>
      </c>
      <c r="I127" s="15">
        <v>214889482</v>
      </c>
      <c r="J127" s="19">
        <v>1389424</v>
      </c>
      <c r="K127" s="8">
        <v>216278906</v>
      </c>
      <c r="L127" s="8">
        <v>219418370</v>
      </c>
      <c r="M127" s="8">
        <v>-3139464</v>
      </c>
      <c r="N127" s="14">
        <v>0</v>
      </c>
      <c r="O127" s="15">
        <v>0</v>
      </c>
      <c r="P127" s="8">
        <v>-3139464</v>
      </c>
    </row>
    <row r="128" spans="1:16" x14ac:dyDescent="0.25">
      <c r="A128" s="25" t="s">
        <v>201</v>
      </c>
      <c r="B128" s="14">
        <v>159065927</v>
      </c>
      <c r="C128" s="6">
        <v>62353559</v>
      </c>
      <c r="D128" s="6">
        <v>0</v>
      </c>
      <c r="E128" s="6">
        <v>0</v>
      </c>
      <c r="F128" s="6">
        <v>0</v>
      </c>
      <c r="G128" s="6">
        <v>0</v>
      </c>
      <c r="H128" s="6">
        <v>0</v>
      </c>
      <c r="I128" s="15">
        <v>221419486</v>
      </c>
      <c r="J128" s="19">
        <v>1433799</v>
      </c>
      <c r="K128" s="8">
        <v>222853285</v>
      </c>
      <c r="L128" s="8">
        <v>225238192</v>
      </c>
      <c r="M128" s="8">
        <v>-2384907</v>
      </c>
      <c r="N128" s="14">
        <v>0</v>
      </c>
      <c r="O128" s="15">
        <v>0</v>
      </c>
      <c r="P128" s="8">
        <v>-2384907</v>
      </c>
    </row>
    <row r="129" spans="1:16" x14ac:dyDescent="0.25">
      <c r="A129" s="25" t="s">
        <v>202</v>
      </c>
      <c r="B129" s="14">
        <v>196973858</v>
      </c>
      <c r="C129" s="6">
        <v>29004697</v>
      </c>
      <c r="D129" s="6">
        <v>0</v>
      </c>
      <c r="E129" s="6">
        <v>0</v>
      </c>
      <c r="F129" s="6">
        <v>0</v>
      </c>
      <c r="G129" s="6">
        <v>0</v>
      </c>
      <c r="H129" s="6">
        <v>0</v>
      </c>
      <c r="I129" s="15">
        <v>225978555</v>
      </c>
      <c r="J129" s="19">
        <v>1357847</v>
      </c>
      <c r="K129" s="8">
        <v>227336402</v>
      </c>
      <c r="L129" s="8">
        <v>227553369</v>
      </c>
      <c r="M129" s="8">
        <v>-216967</v>
      </c>
      <c r="N129" s="14">
        <v>0</v>
      </c>
      <c r="O129" s="15">
        <v>0</v>
      </c>
      <c r="P129" s="8">
        <v>-216967</v>
      </c>
    </row>
    <row r="130" spans="1:16" x14ac:dyDescent="0.25">
      <c r="A130" s="22" t="s">
        <v>157</v>
      </c>
      <c r="B130" s="12">
        <f t="shared" ref="B130:I130" si="34">SUM(B126:B129)</f>
        <v>682040278</v>
      </c>
      <c r="C130" s="5">
        <f t="shared" si="34"/>
        <v>198010598</v>
      </c>
      <c r="D130" s="5">
        <f t="shared" si="34"/>
        <v>0</v>
      </c>
      <c r="E130" s="5">
        <f t="shared" si="34"/>
        <v>0</v>
      </c>
      <c r="F130" s="5">
        <f t="shared" si="34"/>
        <v>0</v>
      </c>
      <c r="G130" s="5">
        <f t="shared" si="34"/>
        <v>0</v>
      </c>
      <c r="H130" s="5">
        <f t="shared" si="34"/>
        <v>0</v>
      </c>
      <c r="I130" s="13">
        <f t="shared" si="34"/>
        <v>880050876</v>
      </c>
      <c r="J130" s="18">
        <f t="shared" ref="J130:P130" si="35">SUM(J126:J129)</f>
        <v>5645712</v>
      </c>
      <c r="K130" s="7">
        <f t="shared" si="35"/>
        <v>885696588</v>
      </c>
      <c r="L130" s="7">
        <f t="shared" si="35"/>
        <v>889984649</v>
      </c>
      <c r="M130" s="7">
        <f t="shared" si="35"/>
        <v>-4288061</v>
      </c>
      <c r="N130" s="12">
        <f t="shared" si="35"/>
        <v>0</v>
      </c>
      <c r="O130" s="13">
        <f t="shared" si="35"/>
        <v>0</v>
      </c>
      <c r="P130" s="7">
        <f t="shared" si="35"/>
        <v>-4288061</v>
      </c>
    </row>
    <row r="131" spans="1:16" x14ac:dyDescent="0.25">
      <c r="A131" s="24"/>
      <c r="B131" s="33"/>
      <c r="C131" s="34"/>
      <c r="D131" s="34"/>
      <c r="E131" s="34"/>
      <c r="F131" s="34"/>
      <c r="G131" s="34"/>
      <c r="H131" s="34"/>
      <c r="I131" s="35"/>
      <c r="J131" s="47"/>
      <c r="K131" s="36"/>
      <c r="L131" s="36"/>
      <c r="M131" s="36"/>
      <c r="N131" s="33"/>
      <c r="O131" s="35"/>
      <c r="P131" s="36"/>
    </row>
    <row r="132" spans="1:16" x14ac:dyDescent="0.25">
      <c r="A132" s="22" t="s">
        <v>174</v>
      </c>
      <c r="B132" s="33"/>
      <c r="C132" s="34"/>
      <c r="D132" s="34"/>
      <c r="E132" s="34"/>
      <c r="F132" s="34"/>
      <c r="G132" s="34"/>
      <c r="H132" s="34"/>
      <c r="I132" s="35"/>
      <c r="J132" s="47"/>
      <c r="K132" s="36"/>
      <c r="L132" s="36"/>
      <c r="M132" s="36"/>
      <c r="N132" s="33"/>
      <c r="O132" s="35"/>
      <c r="P132" s="36"/>
    </row>
    <row r="133" spans="1:16" x14ac:dyDescent="0.25">
      <c r="A133" s="25" t="s">
        <v>199</v>
      </c>
      <c r="B133" s="14">
        <v>179180776</v>
      </c>
      <c r="C133" s="6">
        <v>32019738</v>
      </c>
      <c r="D133" s="6">
        <v>0</v>
      </c>
      <c r="E133" s="6">
        <v>5051099</v>
      </c>
      <c r="F133" s="6">
        <v>0</v>
      </c>
      <c r="G133" s="6">
        <v>0</v>
      </c>
      <c r="H133" s="6">
        <v>5051099</v>
      </c>
      <c r="I133" s="15">
        <v>216251613</v>
      </c>
      <c r="J133" s="19">
        <v>8230768</v>
      </c>
      <c r="K133" s="8">
        <v>224482381</v>
      </c>
      <c r="L133" s="8">
        <v>220899730</v>
      </c>
      <c r="M133" s="8">
        <v>3582651</v>
      </c>
      <c r="N133" s="14">
        <v>1001232</v>
      </c>
      <c r="O133" s="15">
        <v>192905</v>
      </c>
      <c r="P133" s="8">
        <v>4390978</v>
      </c>
    </row>
    <row r="134" spans="1:16" x14ac:dyDescent="0.25">
      <c r="A134" s="25" t="s">
        <v>200</v>
      </c>
      <c r="B134" s="14">
        <v>178932695</v>
      </c>
      <c r="C134" s="6">
        <v>36513660</v>
      </c>
      <c r="D134" s="6">
        <v>0</v>
      </c>
      <c r="E134" s="6">
        <v>3919655</v>
      </c>
      <c r="F134" s="6">
        <v>0</v>
      </c>
      <c r="G134" s="6">
        <v>0</v>
      </c>
      <c r="H134" s="6">
        <v>3919655</v>
      </c>
      <c r="I134" s="15">
        <v>219366010</v>
      </c>
      <c r="J134" s="19">
        <v>10747812</v>
      </c>
      <c r="K134" s="8">
        <v>230113822</v>
      </c>
      <c r="L134" s="8">
        <v>225807000</v>
      </c>
      <c r="M134" s="8">
        <v>4306822</v>
      </c>
      <c r="N134" s="14">
        <v>31671903</v>
      </c>
      <c r="O134" s="15">
        <v>212364</v>
      </c>
      <c r="P134" s="8">
        <v>35766361</v>
      </c>
    </row>
    <row r="135" spans="1:16" x14ac:dyDescent="0.25">
      <c r="A135" s="25" t="s">
        <v>201</v>
      </c>
      <c r="B135" s="14">
        <v>153870679</v>
      </c>
      <c r="C135" s="6">
        <v>53588950</v>
      </c>
      <c r="D135" s="6">
        <v>0</v>
      </c>
      <c r="E135" s="6">
        <v>14145085</v>
      </c>
      <c r="F135" s="6">
        <v>0</v>
      </c>
      <c r="G135" s="6">
        <v>0</v>
      </c>
      <c r="H135" s="6">
        <v>14145085</v>
      </c>
      <c r="I135" s="15">
        <v>221604714</v>
      </c>
      <c r="J135" s="19">
        <v>12138140</v>
      </c>
      <c r="K135" s="8">
        <v>233742854</v>
      </c>
      <c r="L135" s="8">
        <v>231484874</v>
      </c>
      <c r="M135" s="8">
        <v>2257980</v>
      </c>
      <c r="N135" s="14">
        <v>5568126</v>
      </c>
      <c r="O135" s="15">
        <v>277857</v>
      </c>
      <c r="P135" s="8">
        <v>7548249</v>
      </c>
    </row>
    <row r="136" spans="1:16" x14ac:dyDescent="0.25">
      <c r="A136" s="25" t="s">
        <v>202</v>
      </c>
      <c r="B136" s="14">
        <v>153022893</v>
      </c>
      <c r="C136" s="6">
        <v>58208121</v>
      </c>
      <c r="D136" s="6">
        <v>0</v>
      </c>
      <c r="E136" s="6">
        <v>12846227</v>
      </c>
      <c r="F136" s="6">
        <v>0</v>
      </c>
      <c r="G136" s="6">
        <v>0</v>
      </c>
      <c r="H136" s="6">
        <v>12846227</v>
      </c>
      <c r="I136" s="15">
        <v>224077241</v>
      </c>
      <c r="J136" s="19">
        <v>10235263</v>
      </c>
      <c r="K136" s="8">
        <v>234312504</v>
      </c>
      <c r="L136" s="8">
        <v>236425443</v>
      </c>
      <c r="M136" s="8">
        <v>-2112939</v>
      </c>
      <c r="N136" s="14">
        <v>989578</v>
      </c>
      <c r="O136" s="15">
        <v>265560</v>
      </c>
      <c r="P136" s="8">
        <v>-1388921</v>
      </c>
    </row>
    <row r="137" spans="1:16" x14ac:dyDescent="0.25">
      <c r="A137" s="22" t="s">
        <v>157</v>
      </c>
      <c r="B137" s="12">
        <f t="shared" ref="B137:I137" si="36">SUM(B133:B136)</f>
        <v>665007043</v>
      </c>
      <c r="C137" s="5">
        <f t="shared" si="36"/>
        <v>180330469</v>
      </c>
      <c r="D137" s="5">
        <f t="shared" si="36"/>
        <v>0</v>
      </c>
      <c r="E137" s="5">
        <f t="shared" si="36"/>
        <v>35962066</v>
      </c>
      <c r="F137" s="5">
        <f t="shared" si="36"/>
        <v>0</v>
      </c>
      <c r="G137" s="5">
        <f t="shared" si="36"/>
        <v>0</v>
      </c>
      <c r="H137" s="5">
        <f t="shared" si="36"/>
        <v>35962066</v>
      </c>
      <c r="I137" s="13">
        <f t="shared" si="36"/>
        <v>881299578</v>
      </c>
      <c r="J137" s="18">
        <f t="shared" ref="J137:P137" si="37">SUM(J133:J136)</f>
        <v>41351983</v>
      </c>
      <c r="K137" s="7">
        <f t="shared" si="37"/>
        <v>922651561</v>
      </c>
      <c r="L137" s="7">
        <f t="shared" si="37"/>
        <v>914617047</v>
      </c>
      <c r="M137" s="7">
        <f t="shared" si="37"/>
        <v>8034514</v>
      </c>
      <c r="N137" s="12">
        <f t="shared" si="37"/>
        <v>39230839</v>
      </c>
      <c r="O137" s="13">
        <f t="shared" si="37"/>
        <v>948686</v>
      </c>
      <c r="P137" s="7">
        <f t="shared" si="37"/>
        <v>46316667</v>
      </c>
    </row>
    <row r="138" spans="1:16" x14ac:dyDescent="0.25">
      <c r="A138" s="24"/>
      <c r="B138" s="33"/>
      <c r="C138" s="34"/>
      <c r="D138" s="34"/>
      <c r="E138" s="34"/>
      <c r="F138" s="34"/>
      <c r="G138" s="34"/>
      <c r="H138" s="34"/>
      <c r="I138" s="35"/>
      <c r="J138" s="47"/>
      <c r="K138" s="36"/>
      <c r="L138" s="36"/>
      <c r="M138" s="36"/>
      <c r="N138" s="33"/>
      <c r="O138" s="35"/>
      <c r="P138" s="36"/>
    </row>
    <row r="139" spans="1:16" x14ac:dyDescent="0.25">
      <c r="A139" s="22" t="s">
        <v>176</v>
      </c>
      <c r="B139" s="33"/>
      <c r="C139" s="34"/>
      <c r="D139" s="34"/>
      <c r="E139" s="34"/>
      <c r="F139" s="34"/>
      <c r="G139" s="34"/>
      <c r="H139" s="34"/>
      <c r="I139" s="35"/>
      <c r="J139" s="47"/>
      <c r="K139" s="36"/>
      <c r="L139" s="36"/>
      <c r="M139" s="36"/>
      <c r="N139" s="33"/>
      <c r="O139" s="35"/>
      <c r="P139" s="36"/>
    </row>
    <row r="140" spans="1:16" x14ac:dyDescent="0.25">
      <c r="A140" s="25" t="s">
        <v>199</v>
      </c>
      <c r="B140" s="14">
        <v>57330746.140000001</v>
      </c>
      <c r="C140" s="6">
        <v>19147840.59</v>
      </c>
      <c r="D140" s="6">
        <v>0</v>
      </c>
      <c r="E140" s="6">
        <v>0</v>
      </c>
      <c r="F140" s="6">
        <v>0</v>
      </c>
      <c r="G140" s="6">
        <v>0</v>
      </c>
      <c r="H140" s="6">
        <v>0</v>
      </c>
      <c r="I140" s="15">
        <v>76478586.730000004</v>
      </c>
      <c r="J140" s="19">
        <v>352325.2</v>
      </c>
      <c r="K140" s="8">
        <v>76830911.930000007</v>
      </c>
      <c r="L140" s="8">
        <v>80973017.25</v>
      </c>
      <c r="M140" s="8">
        <v>-4142105.32</v>
      </c>
      <c r="N140" s="14">
        <v>0</v>
      </c>
      <c r="O140" s="15">
        <v>2101899.5</v>
      </c>
      <c r="P140" s="8">
        <v>-6244004.8200000003</v>
      </c>
    </row>
    <row r="141" spans="1:16" x14ac:dyDescent="0.25">
      <c r="A141" s="25" t="s">
        <v>200</v>
      </c>
      <c r="B141" s="14">
        <v>56954565.109999999</v>
      </c>
      <c r="C141" s="6">
        <v>21347790.609999999</v>
      </c>
      <c r="D141" s="6">
        <v>0</v>
      </c>
      <c r="E141" s="6">
        <v>0</v>
      </c>
      <c r="F141" s="6">
        <v>0</v>
      </c>
      <c r="G141" s="6">
        <v>0</v>
      </c>
      <c r="H141" s="6">
        <v>0</v>
      </c>
      <c r="I141" s="15">
        <v>78302355.719999999</v>
      </c>
      <c r="J141" s="19">
        <v>1194746.6599999999</v>
      </c>
      <c r="K141" s="8">
        <v>79497102.379999995</v>
      </c>
      <c r="L141" s="8">
        <v>81314882.769999996</v>
      </c>
      <c r="M141" s="8">
        <v>-1817780.39</v>
      </c>
      <c r="N141" s="14">
        <v>0</v>
      </c>
      <c r="O141" s="15">
        <v>1979792</v>
      </c>
      <c r="P141" s="8">
        <v>-3797572.39</v>
      </c>
    </row>
    <row r="142" spans="1:16" x14ac:dyDescent="0.25">
      <c r="A142" s="25" t="s">
        <v>201</v>
      </c>
      <c r="B142" s="14">
        <v>52547050.140000001</v>
      </c>
      <c r="C142" s="6">
        <v>21634579.129999999</v>
      </c>
      <c r="D142" s="6">
        <v>0</v>
      </c>
      <c r="E142" s="6">
        <v>0</v>
      </c>
      <c r="F142" s="6">
        <v>0</v>
      </c>
      <c r="G142" s="6">
        <v>0</v>
      </c>
      <c r="H142" s="6">
        <v>0</v>
      </c>
      <c r="I142" s="15">
        <v>74181629.269999996</v>
      </c>
      <c r="J142" s="19">
        <v>418378.26</v>
      </c>
      <c r="K142" s="8">
        <v>74600007.530000001</v>
      </c>
      <c r="L142" s="8">
        <v>83395794.909999996</v>
      </c>
      <c r="M142" s="8">
        <v>-8795787.3800000008</v>
      </c>
      <c r="N142" s="14">
        <v>0</v>
      </c>
      <c r="O142" s="15">
        <v>2002460.5</v>
      </c>
      <c r="P142" s="8">
        <v>-10798247.880000001</v>
      </c>
    </row>
    <row r="143" spans="1:16" x14ac:dyDescent="0.25">
      <c r="A143" s="25" t="s">
        <v>202</v>
      </c>
      <c r="B143" s="14">
        <v>57982713.710000001</v>
      </c>
      <c r="C143" s="6">
        <v>21237909.710000001</v>
      </c>
      <c r="D143" s="6">
        <v>0</v>
      </c>
      <c r="E143" s="6">
        <v>0</v>
      </c>
      <c r="F143" s="6">
        <v>0</v>
      </c>
      <c r="G143" s="6">
        <v>0</v>
      </c>
      <c r="H143" s="6">
        <v>0</v>
      </c>
      <c r="I143" s="15">
        <v>79220623.420000002</v>
      </c>
      <c r="J143" s="19">
        <v>369713.61</v>
      </c>
      <c r="K143" s="8">
        <v>79590337.030000001</v>
      </c>
      <c r="L143" s="8">
        <v>82957693.879999995</v>
      </c>
      <c r="M143" s="8">
        <v>-3367356.85</v>
      </c>
      <c r="N143" s="14">
        <v>0</v>
      </c>
      <c r="O143" s="15">
        <v>2084761</v>
      </c>
      <c r="P143" s="8">
        <v>-5452117.8499999996</v>
      </c>
    </row>
    <row r="144" spans="1:16" x14ac:dyDescent="0.25">
      <c r="A144" s="22" t="s">
        <v>157</v>
      </c>
      <c r="B144" s="12">
        <f t="shared" ref="B144:I144" si="38">SUM(B140:B143)</f>
        <v>224815075.09999999</v>
      </c>
      <c r="C144" s="5">
        <f t="shared" si="38"/>
        <v>83368120.039999992</v>
      </c>
      <c r="D144" s="5">
        <f t="shared" si="38"/>
        <v>0</v>
      </c>
      <c r="E144" s="5">
        <f t="shared" si="38"/>
        <v>0</v>
      </c>
      <c r="F144" s="5">
        <f t="shared" si="38"/>
        <v>0</v>
      </c>
      <c r="G144" s="5">
        <f t="shared" si="38"/>
        <v>0</v>
      </c>
      <c r="H144" s="5">
        <f t="shared" si="38"/>
        <v>0</v>
      </c>
      <c r="I144" s="13">
        <f t="shared" si="38"/>
        <v>308183195.13999999</v>
      </c>
      <c r="J144" s="18">
        <f t="shared" ref="J144:P144" si="39">SUM(J140:J143)</f>
        <v>2335163.73</v>
      </c>
      <c r="K144" s="7">
        <f t="shared" si="39"/>
        <v>310518358.87</v>
      </c>
      <c r="L144" s="7">
        <f t="shared" si="39"/>
        <v>328641388.80999994</v>
      </c>
      <c r="M144" s="7">
        <f t="shared" si="39"/>
        <v>-18123029.940000001</v>
      </c>
      <c r="N144" s="12">
        <f t="shared" si="39"/>
        <v>0</v>
      </c>
      <c r="O144" s="13">
        <f t="shared" si="39"/>
        <v>8168913</v>
      </c>
      <c r="P144" s="7">
        <f t="shared" si="39"/>
        <v>-26291942.940000005</v>
      </c>
    </row>
    <row r="145" spans="1:16" x14ac:dyDescent="0.25">
      <c r="A145" s="24"/>
      <c r="B145" s="33"/>
      <c r="C145" s="34"/>
      <c r="D145" s="34"/>
      <c r="E145" s="34"/>
      <c r="F145" s="34"/>
      <c r="G145" s="34"/>
      <c r="H145" s="34"/>
      <c r="I145" s="35"/>
      <c r="J145" s="47"/>
      <c r="K145" s="36"/>
      <c r="L145" s="36"/>
      <c r="M145" s="36"/>
      <c r="N145" s="33"/>
      <c r="O145" s="35"/>
      <c r="P145" s="36"/>
    </row>
    <row r="146" spans="1:16" x14ac:dyDescent="0.25">
      <c r="A146" s="22" t="s">
        <v>177</v>
      </c>
      <c r="B146" s="33"/>
      <c r="C146" s="34"/>
      <c r="D146" s="34"/>
      <c r="E146" s="34"/>
      <c r="F146" s="34"/>
      <c r="G146" s="34"/>
      <c r="H146" s="34"/>
      <c r="I146" s="35"/>
      <c r="J146" s="47"/>
      <c r="K146" s="36"/>
      <c r="L146" s="36"/>
      <c r="M146" s="36"/>
      <c r="N146" s="33"/>
      <c r="O146" s="35"/>
      <c r="P146" s="36"/>
    </row>
    <row r="147" spans="1:16" x14ac:dyDescent="0.25">
      <c r="A147" s="25" t="s">
        <v>199</v>
      </c>
      <c r="B147" s="14">
        <v>24044793</v>
      </c>
      <c r="C147" s="6">
        <v>60229056</v>
      </c>
      <c r="D147" s="6">
        <v>0</v>
      </c>
      <c r="E147" s="6">
        <v>0</v>
      </c>
      <c r="F147" s="6">
        <v>0</v>
      </c>
      <c r="G147" s="6">
        <v>0</v>
      </c>
      <c r="H147" s="6">
        <v>0</v>
      </c>
      <c r="I147" s="15">
        <v>84273849</v>
      </c>
      <c r="J147" s="19">
        <v>2505482</v>
      </c>
      <c r="K147" s="8">
        <v>86779331</v>
      </c>
      <c r="L147" s="8">
        <v>82930372</v>
      </c>
      <c r="M147" s="8">
        <v>3848959</v>
      </c>
      <c r="N147" s="14">
        <v>6434126</v>
      </c>
      <c r="O147" s="15">
        <v>0</v>
      </c>
      <c r="P147" s="8">
        <v>10283085</v>
      </c>
    </row>
    <row r="148" spans="1:16" x14ac:dyDescent="0.25">
      <c r="A148" s="25" t="s">
        <v>200</v>
      </c>
      <c r="B148" s="14">
        <v>28240356</v>
      </c>
      <c r="C148" s="6">
        <v>61221024</v>
      </c>
      <c r="D148" s="6">
        <v>0</v>
      </c>
      <c r="E148" s="6">
        <v>0</v>
      </c>
      <c r="F148" s="6">
        <v>0</v>
      </c>
      <c r="G148" s="6">
        <v>0</v>
      </c>
      <c r="H148" s="6">
        <v>0</v>
      </c>
      <c r="I148" s="15">
        <v>89461380</v>
      </c>
      <c r="J148" s="19">
        <v>1782486</v>
      </c>
      <c r="K148" s="8">
        <v>91243866</v>
      </c>
      <c r="L148" s="8">
        <v>82146051</v>
      </c>
      <c r="M148" s="8">
        <v>9097815</v>
      </c>
      <c r="N148" s="14">
        <v>4040031</v>
      </c>
      <c r="O148" s="15">
        <v>0</v>
      </c>
      <c r="P148" s="8">
        <v>13137846</v>
      </c>
    </row>
    <row r="149" spans="1:16" x14ac:dyDescent="0.25">
      <c r="A149" s="25" t="s">
        <v>201</v>
      </c>
      <c r="B149" s="14">
        <v>21782779</v>
      </c>
      <c r="C149" s="6">
        <v>62304189</v>
      </c>
      <c r="D149" s="6">
        <v>0</v>
      </c>
      <c r="E149" s="6">
        <v>0</v>
      </c>
      <c r="F149" s="6">
        <v>0</v>
      </c>
      <c r="G149" s="6">
        <v>0</v>
      </c>
      <c r="H149" s="6">
        <v>0</v>
      </c>
      <c r="I149" s="15">
        <v>84086968</v>
      </c>
      <c r="J149" s="19">
        <v>1972374</v>
      </c>
      <c r="K149" s="8">
        <v>86059342</v>
      </c>
      <c r="L149" s="8">
        <v>80836109</v>
      </c>
      <c r="M149" s="8">
        <v>5223233</v>
      </c>
      <c r="N149" s="14">
        <v>-3273764</v>
      </c>
      <c r="O149" s="15">
        <v>0</v>
      </c>
      <c r="P149" s="8">
        <v>1949469</v>
      </c>
    </row>
    <row r="150" spans="1:16" x14ac:dyDescent="0.25">
      <c r="A150" s="25" t="s">
        <v>202</v>
      </c>
      <c r="B150" s="14">
        <v>20433241.23</v>
      </c>
      <c r="C150" s="6">
        <v>80927193</v>
      </c>
      <c r="D150" s="6">
        <v>0</v>
      </c>
      <c r="E150" s="6">
        <v>0</v>
      </c>
      <c r="F150" s="6">
        <v>0</v>
      </c>
      <c r="G150" s="6">
        <v>0</v>
      </c>
      <c r="H150" s="6">
        <v>0</v>
      </c>
      <c r="I150" s="15">
        <v>101360434.23</v>
      </c>
      <c r="J150" s="19">
        <v>1313948.46</v>
      </c>
      <c r="K150" s="8">
        <v>102674382.69</v>
      </c>
      <c r="L150" s="8">
        <v>90075395.950000003</v>
      </c>
      <c r="M150" s="8">
        <v>12598986.74</v>
      </c>
      <c r="N150" s="14">
        <v>12338430.9</v>
      </c>
      <c r="O150" s="15">
        <v>0</v>
      </c>
      <c r="P150" s="8">
        <v>24937417.640000001</v>
      </c>
    </row>
    <row r="151" spans="1:16" x14ac:dyDescent="0.25">
      <c r="A151" s="22" t="s">
        <v>157</v>
      </c>
      <c r="B151" s="12">
        <f t="shared" ref="B151:I151" si="40">SUM(B147:B150)</f>
        <v>94501169.230000004</v>
      </c>
      <c r="C151" s="27">
        <f t="shared" si="40"/>
        <v>264681462</v>
      </c>
      <c r="D151" s="5">
        <f t="shared" si="40"/>
        <v>0</v>
      </c>
      <c r="E151" s="5">
        <f t="shared" si="40"/>
        <v>0</v>
      </c>
      <c r="F151" s="5">
        <f t="shared" si="40"/>
        <v>0</v>
      </c>
      <c r="G151" s="5">
        <f t="shared" si="40"/>
        <v>0</v>
      </c>
      <c r="H151" s="5">
        <f t="shared" si="40"/>
        <v>0</v>
      </c>
      <c r="I151" s="13">
        <f t="shared" si="40"/>
        <v>359182631.23000002</v>
      </c>
      <c r="J151" s="18">
        <f t="shared" ref="J151:P151" si="41">SUM(J147:J150)</f>
        <v>7574290.46</v>
      </c>
      <c r="K151" s="7">
        <f t="shared" si="41"/>
        <v>366756921.69</v>
      </c>
      <c r="L151" s="7">
        <f t="shared" si="41"/>
        <v>335987927.94999999</v>
      </c>
      <c r="M151" s="7">
        <f t="shared" si="41"/>
        <v>30768993.740000002</v>
      </c>
      <c r="N151" s="12">
        <f t="shared" si="41"/>
        <v>19538823.899999999</v>
      </c>
      <c r="O151" s="13">
        <f t="shared" si="41"/>
        <v>0</v>
      </c>
      <c r="P151" s="7">
        <f t="shared" si="41"/>
        <v>50307817.640000001</v>
      </c>
    </row>
    <row r="152" spans="1:16" x14ac:dyDescent="0.25">
      <c r="A152" s="24"/>
      <c r="B152" s="33"/>
      <c r="C152" s="34"/>
      <c r="D152" s="34"/>
      <c r="E152" s="34"/>
      <c r="F152" s="34"/>
      <c r="G152" s="34"/>
      <c r="H152" s="34"/>
      <c r="I152" s="35"/>
      <c r="J152" s="47"/>
      <c r="K152" s="36"/>
      <c r="L152" s="36"/>
      <c r="M152" s="36"/>
      <c r="N152" s="33"/>
      <c r="O152" s="35"/>
      <c r="P152" s="36"/>
    </row>
    <row r="153" spans="1:16" x14ac:dyDescent="0.25">
      <c r="A153" s="22" t="s">
        <v>178</v>
      </c>
      <c r="B153" s="33"/>
      <c r="C153" s="34"/>
      <c r="D153" s="34"/>
      <c r="E153" s="34"/>
      <c r="F153" s="34"/>
      <c r="G153" s="34"/>
      <c r="H153" s="34"/>
      <c r="I153" s="35"/>
      <c r="J153" s="47"/>
      <c r="K153" s="36"/>
      <c r="L153" s="36"/>
      <c r="M153" s="36"/>
      <c r="N153" s="33"/>
      <c r="O153" s="35"/>
      <c r="P153" s="36"/>
    </row>
    <row r="154" spans="1:16" x14ac:dyDescent="0.25">
      <c r="A154" s="25" t="s">
        <v>199</v>
      </c>
      <c r="B154" s="14" t="s">
        <v>206</v>
      </c>
      <c r="C154" s="6" t="s">
        <v>206</v>
      </c>
      <c r="D154" s="6" t="s">
        <v>206</v>
      </c>
      <c r="E154" s="6" t="s">
        <v>206</v>
      </c>
      <c r="F154" s="6" t="s">
        <v>206</v>
      </c>
      <c r="G154" s="6" t="s">
        <v>206</v>
      </c>
      <c r="H154" s="6" t="s">
        <v>206</v>
      </c>
      <c r="I154" s="15" t="s">
        <v>206</v>
      </c>
      <c r="J154" s="19" t="s">
        <v>206</v>
      </c>
      <c r="K154" s="8" t="s">
        <v>206</v>
      </c>
      <c r="L154" s="8" t="s">
        <v>206</v>
      </c>
      <c r="M154" s="8" t="s">
        <v>206</v>
      </c>
      <c r="N154" s="14" t="s">
        <v>206</v>
      </c>
      <c r="O154" s="15" t="s">
        <v>206</v>
      </c>
      <c r="P154" s="8" t="s">
        <v>206</v>
      </c>
    </row>
    <row r="155" spans="1:16" x14ac:dyDescent="0.25">
      <c r="A155" s="25" t="s">
        <v>200</v>
      </c>
      <c r="B155" s="14" t="s">
        <v>206</v>
      </c>
      <c r="C155" s="6" t="s">
        <v>206</v>
      </c>
      <c r="D155" s="6" t="s">
        <v>206</v>
      </c>
      <c r="E155" s="6" t="s">
        <v>206</v>
      </c>
      <c r="F155" s="6" t="s">
        <v>206</v>
      </c>
      <c r="G155" s="6" t="s">
        <v>206</v>
      </c>
      <c r="H155" s="6" t="s">
        <v>206</v>
      </c>
      <c r="I155" s="15" t="s">
        <v>206</v>
      </c>
      <c r="J155" s="19" t="s">
        <v>206</v>
      </c>
      <c r="K155" s="8" t="s">
        <v>206</v>
      </c>
      <c r="L155" s="8" t="s">
        <v>206</v>
      </c>
      <c r="M155" s="8" t="s">
        <v>206</v>
      </c>
      <c r="N155" s="14" t="s">
        <v>206</v>
      </c>
      <c r="O155" s="15" t="s">
        <v>206</v>
      </c>
      <c r="P155" s="8" t="s">
        <v>206</v>
      </c>
    </row>
    <row r="156" spans="1:16" x14ac:dyDescent="0.25">
      <c r="A156" s="25" t="s">
        <v>201</v>
      </c>
      <c r="B156" s="14" t="s">
        <v>206</v>
      </c>
      <c r="C156" s="6" t="s">
        <v>206</v>
      </c>
      <c r="D156" s="6" t="s">
        <v>206</v>
      </c>
      <c r="E156" s="6" t="s">
        <v>206</v>
      </c>
      <c r="F156" s="6" t="s">
        <v>206</v>
      </c>
      <c r="G156" s="6" t="s">
        <v>206</v>
      </c>
      <c r="H156" s="6" t="s">
        <v>206</v>
      </c>
      <c r="I156" s="15" t="s">
        <v>206</v>
      </c>
      <c r="J156" s="19" t="s">
        <v>206</v>
      </c>
      <c r="K156" s="8" t="s">
        <v>206</v>
      </c>
      <c r="L156" s="8" t="s">
        <v>206</v>
      </c>
      <c r="M156" s="8" t="s">
        <v>206</v>
      </c>
      <c r="N156" s="14" t="s">
        <v>206</v>
      </c>
      <c r="O156" s="15" t="s">
        <v>206</v>
      </c>
      <c r="P156" s="8" t="s">
        <v>206</v>
      </c>
    </row>
    <row r="157" spans="1:16" x14ac:dyDescent="0.25">
      <c r="A157" s="25" t="s">
        <v>202</v>
      </c>
      <c r="B157" s="14" t="s">
        <v>206</v>
      </c>
      <c r="C157" s="6" t="s">
        <v>206</v>
      </c>
      <c r="D157" s="6" t="s">
        <v>206</v>
      </c>
      <c r="E157" s="6" t="s">
        <v>206</v>
      </c>
      <c r="F157" s="6" t="s">
        <v>206</v>
      </c>
      <c r="G157" s="6" t="s">
        <v>206</v>
      </c>
      <c r="H157" s="6" t="s">
        <v>206</v>
      </c>
      <c r="I157" s="15" t="s">
        <v>206</v>
      </c>
      <c r="J157" s="19" t="s">
        <v>206</v>
      </c>
      <c r="K157" s="8" t="s">
        <v>206</v>
      </c>
      <c r="L157" s="8" t="s">
        <v>206</v>
      </c>
      <c r="M157" s="8" t="s">
        <v>206</v>
      </c>
      <c r="N157" s="14" t="s">
        <v>206</v>
      </c>
      <c r="O157" s="15" t="s">
        <v>206</v>
      </c>
      <c r="P157" s="8" t="s">
        <v>206</v>
      </c>
    </row>
    <row r="158" spans="1:16" x14ac:dyDescent="0.25">
      <c r="A158" s="22" t="s">
        <v>157</v>
      </c>
      <c r="B158" s="12">
        <f t="shared" ref="B158:I158" si="42">SUM(B154:B157)</f>
        <v>0</v>
      </c>
      <c r="C158" s="5">
        <f t="shared" si="42"/>
        <v>0</v>
      </c>
      <c r="D158" s="5">
        <f t="shared" si="42"/>
        <v>0</v>
      </c>
      <c r="E158" s="5">
        <f t="shared" si="42"/>
        <v>0</v>
      </c>
      <c r="F158" s="5">
        <f t="shared" si="42"/>
        <v>0</v>
      </c>
      <c r="G158" s="5">
        <f t="shared" si="42"/>
        <v>0</v>
      </c>
      <c r="H158" s="5">
        <f t="shared" si="42"/>
        <v>0</v>
      </c>
      <c r="I158" s="13">
        <f t="shared" si="42"/>
        <v>0</v>
      </c>
      <c r="J158" s="18">
        <f t="shared" ref="J158:P158" si="43">SUM(J154:J157)</f>
        <v>0</v>
      </c>
      <c r="K158" s="7">
        <f t="shared" si="43"/>
        <v>0</v>
      </c>
      <c r="L158" s="7">
        <f t="shared" si="43"/>
        <v>0</v>
      </c>
      <c r="M158" s="7">
        <f t="shared" si="43"/>
        <v>0</v>
      </c>
      <c r="N158" s="12">
        <f t="shared" si="43"/>
        <v>0</v>
      </c>
      <c r="O158" s="13">
        <f t="shared" si="43"/>
        <v>0</v>
      </c>
      <c r="P158" s="7">
        <f t="shared" si="43"/>
        <v>0</v>
      </c>
    </row>
    <row r="159" spans="1:16" x14ac:dyDescent="0.25">
      <c r="A159" s="24"/>
      <c r="B159" s="33"/>
      <c r="C159" s="34"/>
      <c r="D159" s="34"/>
      <c r="E159" s="34"/>
      <c r="F159" s="34"/>
      <c r="G159" s="34"/>
      <c r="H159" s="34"/>
      <c r="I159" s="35"/>
      <c r="J159" s="47"/>
      <c r="K159" s="36"/>
      <c r="L159" s="36"/>
      <c r="M159" s="36"/>
      <c r="N159" s="33"/>
      <c r="O159" s="35"/>
      <c r="P159" s="36"/>
    </row>
    <row r="160" spans="1:16" x14ac:dyDescent="0.25">
      <c r="A160" s="22" t="s">
        <v>179</v>
      </c>
      <c r="B160" s="33"/>
      <c r="C160" s="34"/>
      <c r="D160" s="34"/>
      <c r="E160" s="34"/>
      <c r="F160" s="34"/>
      <c r="G160" s="34"/>
      <c r="H160" s="34"/>
      <c r="I160" s="35"/>
      <c r="J160" s="47"/>
      <c r="K160" s="36"/>
      <c r="L160" s="36"/>
      <c r="M160" s="36"/>
      <c r="N160" s="33"/>
      <c r="O160" s="35"/>
      <c r="P160" s="36"/>
    </row>
    <row r="161" spans="1:16" x14ac:dyDescent="0.25">
      <c r="A161" s="25" t="s">
        <v>199</v>
      </c>
      <c r="B161" s="14">
        <v>16990580.640000001</v>
      </c>
      <c r="C161" s="6">
        <v>16304576.050000001</v>
      </c>
      <c r="D161" s="6">
        <v>0</v>
      </c>
      <c r="E161" s="6">
        <v>0</v>
      </c>
      <c r="F161" s="6">
        <v>0</v>
      </c>
      <c r="G161" s="6">
        <v>0</v>
      </c>
      <c r="H161" s="6">
        <v>0</v>
      </c>
      <c r="I161" s="15">
        <v>33295156.690000001</v>
      </c>
      <c r="J161" s="19">
        <v>323499.69</v>
      </c>
      <c r="K161" s="8">
        <v>33618656.380000003</v>
      </c>
      <c r="L161" s="8">
        <v>34968244.729999997</v>
      </c>
      <c r="M161" s="8">
        <v>-1349588.35</v>
      </c>
      <c r="N161" s="14">
        <v>0</v>
      </c>
      <c r="O161" s="15">
        <v>801271</v>
      </c>
      <c r="P161" s="8">
        <v>-2150859.35</v>
      </c>
    </row>
    <row r="162" spans="1:16" x14ac:dyDescent="0.25">
      <c r="A162" s="25" t="s">
        <v>200</v>
      </c>
      <c r="B162" s="14">
        <v>18215326.600000001</v>
      </c>
      <c r="C162" s="6">
        <v>17534908.539999999</v>
      </c>
      <c r="D162" s="6">
        <v>0</v>
      </c>
      <c r="E162" s="6">
        <v>0</v>
      </c>
      <c r="F162" s="6">
        <v>0</v>
      </c>
      <c r="G162" s="6">
        <v>0</v>
      </c>
      <c r="H162" s="6">
        <v>0</v>
      </c>
      <c r="I162" s="15">
        <v>35750235.140000001</v>
      </c>
      <c r="J162" s="19">
        <v>350324.93</v>
      </c>
      <c r="K162" s="8">
        <v>36100560.07</v>
      </c>
      <c r="L162" s="8">
        <v>36084063.359999999</v>
      </c>
      <c r="M162" s="8">
        <v>16496.71</v>
      </c>
      <c r="N162" s="14">
        <v>0</v>
      </c>
      <c r="O162" s="15">
        <v>800800</v>
      </c>
      <c r="P162" s="8">
        <v>-784303.29</v>
      </c>
    </row>
    <row r="163" spans="1:16" x14ac:dyDescent="0.25">
      <c r="A163" s="25" t="s">
        <v>201</v>
      </c>
      <c r="B163" s="14">
        <v>19662697.68</v>
      </c>
      <c r="C163" s="6">
        <v>17166843.460000001</v>
      </c>
      <c r="D163" s="6">
        <v>0</v>
      </c>
      <c r="E163" s="6">
        <v>0</v>
      </c>
      <c r="F163" s="6">
        <v>0</v>
      </c>
      <c r="G163" s="6">
        <v>0</v>
      </c>
      <c r="H163" s="6">
        <v>0</v>
      </c>
      <c r="I163" s="15">
        <v>36829541.140000001</v>
      </c>
      <c r="J163" s="19">
        <v>355771.45</v>
      </c>
      <c r="K163" s="8">
        <v>37185312.590000004</v>
      </c>
      <c r="L163" s="8">
        <v>34988936.799999997</v>
      </c>
      <c r="M163" s="8">
        <v>2196375.79</v>
      </c>
      <c r="N163" s="14">
        <v>0</v>
      </c>
      <c r="O163" s="15">
        <v>762293</v>
      </c>
      <c r="P163" s="8">
        <v>1434082.79</v>
      </c>
    </row>
    <row r="164" spans="1:16" x14ac:dyDescent="0.25">
      <c r="A164" s="25" t="s">
        <v>202</v>
      </c>
      <c r="B164" s="14">
        <v>18979259.190000001</v>
      </c>
      <c r="C164" s="6">
        <v>16010984.300000001</v>
      </c>
      <c r="D164" s="6">
        <v>0</v>
      </c>
      <c r="E164" s="6">
        <v>0</v>
      </c>
      <c r="F164" s="6">
        <v>0</v>
      </c>
      <c r="G164" s="6">
        <v>0</v>
      </c>
      <c r="H164" s="6">
        <v>0</v>
      </c>
      <c r="I164" s="15">
        <v>34990243.490000002</v>
      </c>
      <c r="J164" s="19">
        <v>172680.26</v>
      </c>
      <c r="K164" s="8">
        <v>35162923.75</v>
      </c>
      <c r="L164" s="8">
        <v>37619965.829999998</v>
      </c>
      <c r="M164" s="8">
        <v>-2457042.08</v>
      </c>
      <c r="N164" s="14">
        <v>0</v>
      </c>
      <c r="O164" s="15">
        <v>852692</v>
      </c>
      <c r="P164" s="8">
        <v>-3309734.08</v>
      </c>
    </row>
    <row r="165" spans="1:16" x14ac:dyDescent="0.25">
      <c r="A165" s="22" t="s">
        <v>157</v>
      </c>
      <c r="B165" s="12">
        <f t="shared" ref="B165:I165" si="44">SUM(B161:B164)</f>
        <v>73847864.109999999</v>
      </c>
      <c r="C165" s="5">
        <f t="shared" si="44"/>
        <v>67017312.350000009</v>
      </c>
      <c r="D165" s="5">
        <f t="shared" si="44"/>
        <v>0</v>
      </c>
      <c r="E165" s="5">
        <f t="shared" si="44"/>
        <v>0</v>
      </c>
      <c r="F165" s="5">
        <f t="shared" si="44"/>
        <v>0</v>
      </c>
      <c r="G165" s="5">
        <f t="shared" si="44"/>
        <v>0</v>
      </c>
      <c r="H165" s="5">
        <f t="shared" si="44"/>
        <v>0</v>
      </c>
      <c r="I165" s="13">
        <f t="shared" si="44"/>
        <v>140865176.46000001</v>
      </c>
      <c r="J165" s="18">
        <f t="shared" ref="J165:P165" si="45">SUM(J161:J164)</f>
        <v>1202276.33</v>
      </c>
      <c r="K165" s="7">
        <f t="shared" si="45"/>
        <v>142067452.79000002</v>
      </c>
      <c r="L165" s="7">
        <f t="shared" si="45"/>
        <v>143661210.72</v>
      </c>
      <c r="M165" s="7">
        <f t="shared" si="45"/>
        <v>-1593757.9300000002</v>
      </c>
      <c r="N165" s="12">
        <f t="shared" si="45"/>
        <v>0</v>
      </c>
      <c r="O165" s="13">
        <f t="shared" si="45"/>
        <v>3217056</v>
      </c>
      <c r="P165" s="7">
        <f t="shared" si="45"/>
        <v>-4810813.93</v>
      </c>
    </row>
    <row r="166" spans="1:16" x14ac:dyDescent="0.25">
      <c r="A166" s="24"/>
      <c r="B166" s="33"/>
      <c r="C166" s="34"/>
      <c r="D166" s="34"/>
      <c r="E166" s="34"/>
      <c r="F166" s="34"/>
      <c r="G166" s="34"/>
      <c r="H166" s="34"/>
      <c r="I166" s="35"/>
      <c r="J166" s="47"/>
      <c r="K166" s="36"/>
      <c r="L166" s="36"/>
      <c r="M166" s="36"/>
      <c r="N166" s="33"/>
      <c r="O166" s="35"/>
      <c r="P166" s="36"/>
    </row>
    <row r="167" spans="1:16" x14ac:dyDescent="0.25">
      <c r="A167" s="22" t="s">
        <v>180</v>
      </c>
      <c r="B167" s="33"/>
      <c r="C167" s="34"/>
      <c r="D167" s="34"/>
      <c r="E167" s="34"/>
      <c r="F167" s="34"/>
      <c r="G167" s="34"/>
      <c r="H167" s="34"/>
      <c r="I167" s="35"/>
      <c r="J167" s="47"/>
      <c r="K167" s="36"/>
      <c r="L167" s="36"/>
      <c r="M167" s="36"/>
      <c r="N167" s="33"/>
      <c r="O167" s="35"/>
      <c r="P167" s="36"/>
    </row>
    <row r="168" spans="1:16" x14ac:dyDescent="0.25">
      <c r="A168" s="25" t="s">
        <v>199</v>
      </c>
      <c r="B168" s="14">
        <v>17798888.379999999</v>
      </c>
      <c r="C168" s="6">
        <v>13631656.01</v>
      </c>
      <c r="D168" s="6">
        <v>0</v>
      </c>
      <c r="E168" s="6">
        <v>0</v>
      </c>
      <c r="F168" s="6">
        <v>0</v>
      </c>
      <c r="G168" s="6">
        <v>0</v>
      </c>
      <c r="H168" s="6">
        <v>0</v>
      </c>
      <c r="I168" s="15">
        <v>31430544.390000001</v>
      </c>
      <c r="J168" s="19">
        <v>42087.41</v>
      </c>
      <c r="K168" s="8">
        <v>31472631.800000001</v>
      </c>
      <c r="L168" s="8">
        <v>45443730.920000002</v>
      </c>
      <c r="M168" s="8">
        <v>-13971099.119999999</v>
      </c>
      <c r="N168" s="14">
        <v>0</v>
      </c>
      <c r="O168" s="15">
        <v>4615720.5</v>
      </c>
      <c r="P168" s="8">
        <v>-18586819.620000001</v>
      </c>
    </row>
    <row r="169" spans="1:16" x14ac:dyDescent="0.25">
      <c r="A169" s="25" t="s">
        <v>200</v>
      </c>
      <c r="B169" s="14">
        <v>17045722.789999999</v>
      </c>
      <c r="C169" s="6">
        <v>15415605</v>
      </c>
      <c r="D169" s="6">
        <v>0</v>
      </c>
      <c r="E169" s="6">
        <v>0</v>
      </c>
      <c r="F169" s="6">
        <v>0</v>
      </c>
      <c r="G169" s="6">
        <v>0</v>
      </c>
      <c r="H169" s="6">
        <v>0</v>
      </c>
      <c r="I169" s="15">
        <v>32461327.789999999</v>
      </c>
      <c r="J169" s="19">
        <v>51838.97</v>
      </c>
      <c r="K169" s="8">
        <v>32513166.760000002</v>
      </c>
      <c r="L169" s="8">
        <v>48173434.719999999</v>
      </c>
      <c r="M169" s="8">
        <v>-15660267.960000001</v>
      </c>
      <c r="N169" s="14">
        <v>0</v>
      </c>
      <c r="O169" s="15">
        <v>4610022</v>
      </c>
      <c r="P169" s="8">
        <v>-20270289.960000001</v>
      </c>
    </row>
    <row r="170" spans="1:16" x14ac:dyDescent="0.25">
      <c r="A170" s="25" t="s">
        <v>201</v>
      </c>
      <c r="B170" s="14">
        <v>16033204.630000001</v>
      </c>
      <c r="C170" s="6">
        <v>14352121.07</v>
      </c>
      <c r="D170" s="6">
        <v>0</v>
      </c>
      <c r="E170" s="6">
        <v>0</v>
      </c>
      <c r="F170" s="6">
        <v>0</v>
      </c>
      <c r="G170" s="6">
        <v>0</v>
      </c>
      <c r="H170" s="6">
        <v>0</v>
      </c>
      <c r="I170" s="15">
        <v>30385325.699999999</v>
      </c>
      <c r="J170" s="19">
        <v>-357808.77</v>
      </c>
      <c r="K170" s="8">
        <v>30027516.93</v>
      </c>
      <c r="L170" s="8">
        <v>47471609.25</v>
      </c>
      <c r="M170" s="8">
        <v>-17444092.32</v>
      </c>
      <c r="N170" s="14">
        <v>0</v>
      </c>
      <c r="O170" s="15">
        <v>4411875.5</v>
      </c>
      <c r="P170" s="8">
        <v>-21855967.82</v>
      </c>
    </row>
    <row r="171" spans="1:16" x14ac:dyDescent="0.25">
      <c r="A171" s="25" t="s">
        <v>202</v>
      </c>
      <c r="B171" s="14">
        <v>18504781.100000001</v>
      </c>
      <c r="C171" s="6">
        <v>16131278.720000001</v>
      </c>
      <c r="D171" s="6">
        <v>0</v>
      </c>
      <c r="E171" s="6">
        <v>0</v>
      </c>
      <c r="F171" s="6">
        <v>0</v>
      </c>
      <c r="G171" s="6">
        <v>0</v>
      </c>
      <c r="H171" s="6">
        <v>0</v>
      </c>
      <c r="I171" s="15">
        <v>34636059.82</v>
      </c>
      <c r="J171" s="19">
        <v>56550.62</v>
      </c>
      <c r="K171" s="8">
        <v>34692610.439999998</v>
      </c>
      <c r="L171" s="8">
        <v>48438121.630000003</v>
      </c>
      <c r="M171" s="8">
        <v>-13745511.189999999</v>
      </c>
      <c r="N171" s="14">
        <v>0</v>
      </c>
      <c r="O171" s="15">
        <v>4328138.5</v>
      </c>
      <c r="P171" s="8">
        <v>-18073649.690000001</v>
      </c>
    </row>
    <row r="172" spans="1:16" x14ac:dyDescent="0.25">
      <c r="A172" s="22" t="s">
        <v>157</v>
      </c>
      <c r="B172" s="12">
        <f t="shared" ref="B172:P172" si="46">SUM(B168:B171)</f>
        <v>69382596.900000006</v>
      </c>
      <c r="C172" s="5">
        <f t="shared" si="46"/>
        <v>59530660.799999997</v>
      </c>
      <c r="D172" s="5">
        <f t="shared" si="46"/>
        <v>0</v>
      </c>
      <c r="E172" s="5">
        <f t="shared" si="46"/>
        <v>0</v>
      </c>
      <c r="F172" s="5">
        <f t="shared" si="46"/>
        <v>0</v>
      </c>
      <c r="G172" s="5">
        <f t="shared" si="46"/>
        <v>0</v>
      </c>
      <c r="H172" s="5">
        <f t="shared" si="46"/>
        <v>0</v>
      </c>
      <c r="I172" s="13">
        <f t="shared" si="46"/>
        <v>128913257.69999999</v>
      </c>
      <c r="J172" s="18">
        <f t="shared" si="46"/>
        <v>-207331.77000000002</v>
      </c>
      <c r="K172" s="7">
        <f t="shared" si="46"/>
        <v>128705925.93000001</v>
      </c>
      <c r="L172" s="7">
        <f t="shared" si="46"/>
        <v>189526896.51999998</v>
      </c>
      <c r="M172" s="7">
        <f t="shared" si="46"/>
        <v>-60820970.589999996</v>
      </c>
      <c r="N172" s="12">
        <f t="shared" si="46"/>
        <v>0</v>
      </c>
      <c r="O172" s="13">
        <f t="shared" si="46"/>
        <v>17965756.5</v>
      </c>
      <c r="P172" s="7">
        <f t="shared" si="46"/>
        <v>-78786727.090000004</v>
      </c>
    </row>
    <row r="173" spans="1:16" x14ac:dyDescent="0.25">
      <c r="A173" s="24"/>
      <c r="B173" s="33"/>
      <c r="C173" s="34"/>
      <c r="D173" s="34"/>
      <c r="E173" s="34"/>
      <c r="F173" s="34"/>
      <c r="G173" s="34"/>
      <c r="H173" s="34"/>
      <c r="I173" s="35"/>
      <c r="J173" s="47"/>
      <c r="K173" s="36"/>
      <c r="L173" s="36"/>
      <c r="M173" s="36"/>
      <c r="N173" s="33"/>
      <c r="O173" s="35"/>
      <c r="P173" s="36"/>
    </row>
    <row r="174" spans="1:16" x14ac:dyDescent="0.25">
      <c r="A174" s="22" t="s">
        <v>181</v>
      </c>
      <c r="B174" s="33"/>
      <c r="C174" s="34"/>
      <c r="D174" s="34"/>
      <c r="E174" s="34"/>
      <c r="F174" s="34"/>
      <c r="G174" s="34"/>
      <c r="H174" s="34"/>
      <c r="I174" s="35"/>
      <c r="J174" s="47"/>
      <c r="K174" s="36"/>
      <c r="L174" s="36"/>
      <c r="M174" s="36"/>
      <c r="N174" s="33"/>
      <c r="O174" s="35"/>
      <c r="P174" s="36"/>
    </row>
    <row r="175" spans="1:16" x14ac:dyDescent="0.25">
      <c r="A175" s="25" t="s">
        <v>199</v>
      </c>
      <c r="B175" s="14">
        <v>150337769</v>
      </c>
      <c r="C175" s="6">
        <v>104666849</v>
      </c>
      <c r="D175" s="6">
        <v>0</v>
      </c>
      <c r="E175" s="6">
        <v>1502405</v>
      </c>
      <c r="F175" s="6">
        <v>0</v>
      </c>
      <c r="G175" s="6">
        <v>3142235</v>
      </c>
      <c r="H175" s="6">
        <v>4644640</v>
      </c>
      <c r="I175" s="15">
        <v>259649258</v>
      </c>
      <c r="J175" s="19">
        <v>3680894</v>
      </c>
      <c r="K175" s="8">
        <v>263330152</v>
      </c>
      <c r="L175" s="8">
        <v>257140237</v>
      </c>
      <c r="M175" s="8">
        <v>6189915</v>
      </c>
      <c r="N175" s="14">
        <v>324881</v>
      </c>
      <c r="O175" s="15">
        <v>479195</v>
      </c>
      <c r="P175" s="8">
        <v>6035601</v>
      </c>
    </row>
    <row r="176" spans="1:16" x14ac:dyDescent="0.25">
      <c r="A176" s="25" t="s">
        <v>200</v>
      </c>
      <c r="B176" s="14">
        <v>152210901</v>
      </c>
      <c r="C176" s="6">
        <v>113730982</v>
      </c>
      <c r="D176" s="6">
        <v>0</v>
      </c>
      <c r="E176" s="6">
        <v>481301</v>
      </c>
      <c r="F176" s="6">
        <v>0</v>
      </c>
      <c r="G176" s="6">
        <v>3423156</v>
      </c>
      <c r="H176" s="6">
        <v>3904457</v>
      </c>
      <c r="I176" s="15">
        <v>269846340</v>
      </c>
      <c r="J176" s="19">
        <v>7390872</v>
      </c>
      <c r="K176" s="8">
        <v>277237212</v>
      </c>
      <c r="L176" s="8">
        <v>265025968</v>
      </c>
      <c r="M176" s="8">
        <v>12211244</v>
      </c>
      <c r="N176" s="14">
        <v>1610065</v>
      </c>
      <c r="O176" s="15">
        <v>270696</v>
      </c>
      <c r="P176" s="8">
        <v>13550613</v>
      </c>
    </row>
    <row r="177" spans="1:16" x14ac:dyDescent="0.25">
      <c r="A177" s="25" t="s">
        <v>201</v>
      </c>
      <c r="B177" s="14">
        <v>160761318</v>
      </c>
      <c r="C177" s="6">
        <v>113034061</v>
      </c>
      <c r="D177" s="6">
        <v>0</v>
      </c>
      <c r="E177" s="6">
        <v>192205</v>
      </c>
      <c r="F177" s="6">
        <v>0</v>
      </c>
      <c r="G177" s="6">
        <v>1351793</v>
      </c>
      <c r="H177" s="6">
        <v>1543998</v>
      </c>
      <c r="I177" s="15">
        <v>275339377</v>
      </c>
      <c r="J177" s="19">
        <v>3854775</v>
      </c>
      <c r="K177" s="8">
        <v>279194152</v>
      </c>
      <c r="L177" s="8">
        <v>270048186</v>
      </c>
      <c r="M177" s="8">
        <v>9145966</v>
      </c>
      <c r="N177" s="14">
        <v>370384</v>
      </c>
      <c r="O177" s="15">
        <v>122852</v>
      </c>
      <c r="P177" s="8">
        <v>9393498</v>
      </c>
    </row>
    <row r="178" spans="1:16" x14ac:dyDescent="0.25">
      <c r="A178" s="25" t="s">
        <v>202</v>
      </c>
      <c r="B178" s="14">
        <v>172517533</v>
      </c>
      <c r="C178" s="6">
        <v>128121387</v>
      </c>
      <c r="D178" s="6">
        <v>0</v>
      </c>
      <c r="E178" s="6">
        <v>308559</v>
      </c>
      <c r="F178" s="6">
        <v>0</v>
      </c>
      <c r="G178" s="6">
        <v>2313927</v>
      </c>
      <c r="H178" s="6">
        <v>2622486</v>
      </c>
      <c r="I178" s="15">
        <v>303261406</v>
      </c>
      <c r="J178" s="19">
        <v>3665539</v>
      </c>
      <c r="K178" s="8">
        <v>306926945</v>
      </c>
      <c r="L178" s="8">
        <v>273173766</v>
      </c>
      <c r="M178" s="8">
        <v>33753179</v>
      </c>
      <c r="N178" s="14">
        <v>819984</v>
      </c>
      <c r="O178" s="15">
        <v>89040</v>
      </c>
      <c r="P178" s="8">
        <v>34484123</v>
      </c>
    </row>
    <row r="179" spans="1:16" x14ac:dyDescent="0.25">
      <c r="A179" s="22" t="s">
        <v>157</v>
      </c>
      <c r="B179" s="12">
        <f t="shared" ref="B179:I179" si="47">SUM(B175:B178)</f>
        <v>635827521</v>
      </c>
      <c r="C179" s="5">
        <f t="shared" si="47"/>
        <v>459553279</v>
      </c>
      <c r="D179" s="5">
        <f t="shared" si="47"/>
        <v>0</v>
      </c>
      <c r="E179" s="5">
        <f t="shared" si="47"/>
        <v>2484470</v>
      </c>
      <c r="F179" s="5">
        <f t="shared" si="47"/>
        <v>0</v>
      </c>
      <c r="G179" s="5">
        <f t="shared" si="47"/>
        <v>10231111</v>
      </c>
      <c r="H179" s="5">
        <f t="shared" si="47"/>
        <v>12715581</v>
      </c>
      <c r="I179" s="13">
        <f t="shared" si="47"/>
        <v>1108096381</v>
      </c>
      <c r="J179" s="18">
        <f t="shared" ref="J179:P179" si="48">SUM(J175:J178)</f>
        <v>18592080</v>
      </c>
      <c r="K179" s="7">
        <f t="shared" si="48"/>
        <v>1126688461</v>
      </c>
      <c r="L179" s="7">
        <f t="shared" si="48"/>
        <v>1065388157</v>
      </c>
      <c r="M179" s="7">
        <f t="shared" si="48"/>
        <v>61300304</v>
      </c>
      <c r="N179" s="12">
        <f t="shared" si="48"/>
        <v>3125314</v>
      </c>
      <c r="O179" s="13">
        <f t="shared" si="48"/>
        <v>961783</v>
      </c>
      <c r="P179" s="7">
        <f t="shared" si="48"/>
        <v>63463835</v>
      </c>
    </row>
    <row r="180" spans="1:16" x14ac:dyDescent="0.25">
      <c r="A180" s="24"/>
      <c r="B180" s="33"/>
      <c r="C180" s="34"/>
      <c r="D180" s="34"/>
      <c r="E180" s="34"/>
      <c r="F180" s="34"/>
      <c r="G180" s="34"/>
      <c r="H180" s="34"/>
      <c r="I180" s="35"/>
      <c r="J180" s="47"/>
      <c r="K180" s="36"/>
      <c r="L180" s="36"/>
      <c r="M180" s="36"/>
      <c r="N180" s="33"/>
      <c r="O180" s="35"/>
      <c r="P180" s="36"/>
    </row>
    <row r="181" spans="1:16" x14ac:dyDescent="0.25">
      <c r="A181" s="22" t="s">
        <v>182</v>
      </c>
      <c r="B181" s="33"/>
      <c r="C181" s="34"/>
      <c r="D181" s="34"/>
      <c r="E181" s="34"/>
      <c r="F181" s="34"/>
      <c r="G181" s="34"/>
      <c r="H181" s="34"/>
      <c r="I181" s="35"/>
      <c r="J181" s="47"/>
      <c r="K181" s="36"/>
      <c r="L181" s="36"/>
      <c r="M181" s="36"/>
      <c r="N181" s="33"/>
      <c r="O181" s="35"/>
      <c r="P181" s="36"/>
    </row>
    <row r="182" spans="1:16" x14ac:dyDescent="0.25">
      <c r="A182" s="25" t="s">
        <v>199</v>
      </c>
      <c r="B182" s="14">
        <v>11916890</v>
      </c>
      <c r="C182" s="6">
        <v>22895557</v>
      </c>
      <c r="D182" s="6">
        <v>0</v>
      </c>
      <c r="E182" s="6">
        <v>0</v>
      </c>
      <c r="F182" s="6">
        <v>0</v>
      </c>
      <c r="G182" s="6">
        <v>0</v>
      </c>
      <c r="H182" s="6">
        <v>0</v>
      </c>
      <c r="I182" s="15">
        <v>34812447</v>
      </c>
      <c r="J182" s="19">
        <v>213315</v>
      </c>
      <c r="K182" s="8">
        <v>35025762</v>
      </c>
      <c r="L182" s="8">
        <v>31995374</v>
      </c>
      <c r="M182" s="8">
        <v>3030388</v>
      </c>
      <c r="N182" s="14">
        <v>0</v>
      </c>
      <c r="O182" s="15">
        <v>3731</v>
      </c>
      <c r="P182" s="8">
        <v>3026657</v>
      </c>
    </row>
    <row r="183" spans="1:16" x14ac:dyDescent="0.25">
      <c r="A183" s="25" t="s">
        <v>200</v>
      </c>
      <c r="B183" s="14">
        <v>11186161</v>
      </c>
      <c r="C183" s="6">
        <v>24104169</v>
      </c>
      <c r="D183" s="6">
        <v>0</v>
      </c>
      <c r="E183" s="6">
        <v>0</v>
      </c>
      <c r="F183" s="6">
        <v>0</v>
      </c>
      <c r="G183" s="6">
        <v>0</v>
      </c>
      <c r="H183" s="6">
        <v>0</v>
      </c>
      <c r="I183" s="15">
        <v>35290330</v>
      </c>
      <c r="J183" s="19">
        <v>253338</v>
      </c>
      <c r="K183" s="8">
        <v>35543668</v>
      </c>
      <c r="L183" s="8">
        <v>31566538</v>
      </c>
      <c r="M183" s="8">
        <v>3977130</v>
      </c>
      <c r="N183" s="14">
        <v>25712</v>
      </c>
      <c r="O183" s="15">
        <v>7511</v>
      </c>
      <c r="P183" s="8">
        <v>3995331</v>
      </c>
    </row>
    <row r="184" spans="1:16" x14ac:dyDescent="0.25">
      <c r="A184" s="25" t="s">
        <v>201</v>
      </c>
      <c r="B184" s="14">
        <v>12078678</v>
      </c>
      <c r="C184" s="6">
        <v>23049025</v>
      </c>
      <c r="D184" s="6">
        <v>0</v>
      </c>
      <c r="E184" s="6">
        <v>0</v>
      </c>
      <c r="F184" s="6">
        <v>0</v>
      </c>
      <c r="G184" s="6">
        <v>0</v>
      </c>
      <c r="H184" s="6">
        <v>0</v>
      </c>
      <c r="I184" s="15">
        <v>35127703</v>
      </c>
      <c r="J184" s="19">
        <v>189683</v>
      </c>
      <c r="K184" s="8">
        <v>35317386</v>
      </c>
      <c r="L184" s="8">
        <v>32207505</v>
      </c>
      <c r="M184" s="8">
        <v>3109881</v>
      </c>
      <c r="N184" s="14">
        <v>0</v>
      </c>
      <c r="O184" s="15">
        <v>5033</v>
      </c>
      <c r="P184" s="8">
        <v>3104848</v>
      </c>
    </row>
    <row r="185" spans="1:16" x14ac:dyDescent="0.25">
      <c r="A185" s="25" t="s">
        <v>202</v>
      </c>
      <c r="B185" s="14">
        <v>13239879</v>
      </c>
      <c r="C185" s="6">
        <v>24396261</v>
      </c>
      <c r="D185" s="6">
        <v>0</v>
      </c>
      <c r="E185" s="6">
        <v>0</v>
      </c>
      <c r="F185" s="6">
        <v>0</v>
      </c>
      <c r="G185" s="6">
        <v>0</v>
      </c>
      <c r="H185" s="6">
        <v>0</v>
      </c>
      <c r="I185" s="15">
        <v>37636140</v>
      </c>
      <c r="J185" s="19">
        <v>199424</v>
      </c>
      <c r="K185" s="8">
        <v>37835564</v>
      </c>
      <c r="L185" s="8">
        <v>33152389</v>
      </c>
      <c r="M185" s="8">
        <v>4683175</v>
      </c>
      <c r="N185" s="14">
        <v>0</v>
      </c>
      <c r="O185" s="15">
        <v>0</v>
      </c>
      <c r="P185" s="8">
        <v>4683175</v>
      </c>
    </row>
    <row r="186" spans="1:16" x14ac:dyDescent="0.25">
      <c r="A186" s="22" t="s">
        <v>157</v>
      </c>
      <c r="B186" s="12">
        <f t="shared" ref="B186:I186" si="49">SUM(B182:B185)</f>
        <v>48421608</v>
      </c>
      <c r="C186" s="5">
        <f t="shared" si="49"/>
        <v>94445012</v>
      </c>
      <c r="D186" s="5">
        <f t="shared" si="49"/>
        <v>0</v>
      </c>
      <c r="E186" s="5">
        <f t="shared" si="49"/>
        <v>0</v>
      </c>
      <c r="F186" s="5">
        <f t="shared" si="49"/>
        <v>0</v>
      </c>
      <c r="G186" s="5">
        <f t="shared" si="49"/>
        <v>0</v>
      </c>
      <c r="H186" s="5">
        <f t="shared" si="49"/>
        <v>0</v>
      </c>
      <c r="I186" s="13">
        <f t="shared" si="49"/>
        <v>142866620</v>
      </c>
      <c r="J186" s="18">
        <f t="shared" ref="J186:P186" si="50">SUM(J182:J185)</f>
        <v>855760</v>
      </c>
      <c r="K186" s="7">
        <f t="shared" si="50"/>
        <v>143722380</v>
      </c>
      <c r="L186" s="7">
        <f t="shared" si="50"/>
        <v>128921806</v>
      </c>
      <c r="M186" s="7">
        <f t="shared" si="50"/>
        <v>14800574</v>
      </c>
      <c r="N186" s="12">
        <f t="shared" si="50"/>
        <v>25712</v>
      </c>
      <c r="O186" s="13">
        <f t="shared" si="50"/>
        <v>16275</v>
      </c>
      <c r="P186" s="7">
        <f t="shared" si="50"/>
        <v>14810011</v>
      </c>
    </row>
    <row r="187" spans="1:16" x14ac:dyDescent="0.25">
      <c r="A187" s="24"/>
      <c r="B187" s="33"/>
      <c r="C187" s="34"/>
      <c r="D187" s="34"/>
      <c r="E187" s="34"/>
      <c r="F187" s="34"/>
      <c r="G187" s="34"/>
      <c r="H187" s="34"/>
      <c r="I187" s="35"/>
      <c r="J187" s="47"/>
      <c r="K187" s="36"/>
      <c r="L187" s="36"/>
      <c r="M187" s="36"/>
      <c r="N187" s="33"/>
      <c r="O187" s="35"/>
      <c r="P187" s="36"/>
    </row>
    <row r="188" spans="1:16" x14ac:dyDescent="0.25">
      <c r="A188" s="22" t="s">
        <v>183</v>
      </c>
      <c r="B188" s="33"/>
      <c r="C188" s="34"/>
      <c r="D188" s="34"/>
      <c r="E188" s="34"/>
      <c r="F188" s="34"/>
      <c r="G188" s="34"/>
      <c r="H188" s="34"/>
      <c r="I188" s="35"/>
      <c r="J188" s="47"/>
      <c r="K188" s="36"/>
      <c r="L188" s="36"/>
      <c r="M188" s="36"/>
      <c r="N188" s="33"/>
      <c r="O188" s="35"/>
      <c r="P188" s="36"/>
    </row>
    <row r="189" spans="1:16" x14ac:dyDescent="0.25">
      <c r="A189" s="25" t="s">
        <v>199</v>
      </c>
      <c r="B189" s="14">
        <v>-4352259.76</v>
      </c>
      <c r="C189" s="6">
        <v>53949604.159999996</v>
      </c>
      <c r="D189" s="6">
        <v>0</v>
      </c>
      <c r="E189" s="6">
        <v>0</v>
      </c>
      <c r="F189" s="6">
        <v>0</v>
      </c>
      <c r="G189" s="6">
        <v>0</v>
      </c>
      <c r="H189" s="6">
        <v>0</v>
      </c>
      <c r="I189" s="15">
        <v>49597344.399999999</v>
      </c>
      <c r="J189" s="19">
        <v>1276837</v>
      </c>
      <c r="K189" s="8">
        <v>50874181.399999999</v>
      </c>
      <c r="L189" s="8">
        <v>53649617</v>
      </c>
      <c r="M189" s="8">
        <v>-2775435.6</v>
      </c>
      <c r="N189" s="14">
        <v>0</v>
      </c>
      <c r="O189" s="15">
        <v>926132</v>
      </c>
      <c r="P189" s="8">
        <v>-3701567.6</v>
      </c>
    </row>
    <row r="190" spans="1:16" x14ac:dyDescent="0.25">
      <c r="A190" s="25" t="s">
        <v>200</v>
      </c>
      <c r="B190" s="14">
        <v>26868096.809999999</v>
      </c>
      <c r="C190" s="6">
        <v>17327912.16</v>
      </c>
      <c r="D190" s="6">
        <v>0</v>
      </c>
      <c r="E190" s="6">
        <v>0</v>
      </c>
      <c r="F190" s="6">
        <v>0</v>
      </c>
      <c r="G190" s="6">
        <v>0</v>
      </c>
      <c r="H190" s="6">
        <v>0</v>
      </c>
      <c r="I190" s="15">
        <v>44196008.969999999</v>
      </c>
      <c r="J190" s="19">
        <v>996030.35</v>
      </c>
      <c r="K190" s="8">
        <v>45192039.32</v>
      </c>
      <c r="L190" s="8">
        <v>50056217.119999997</v>
      </c>
      <c r="M190" s="8">
        <v>-4864177.8</v>
      </c>
      <c r="N190" s="14">
        <v>0</v>
      </c>
      <c r="O190" s="15">
        <v>42355.59</v>
      </c>
      <c r="P190" s="8">
        <v>-4906533.3899999997</v>
      </c>
    </row>
    <row r="191" spans="1:16" x14ac:dyDescent="0.25">
      <c r="A191" s="25" t="s">
        <v>201</v>
      </c>
      <c r="B191" s="14">
        <v>27229689.690000001</v>
      </c>
      <c r="C191" s="6">
        <v>14106372.84</v>
      </c>
      <c r="D191" s="6">
        <v>0</v>
      </c>
      <c r="E191" s="6">
        <v>0</v>
      </c>
      <c r="F191" s="6">
        <v>0</v>
      </c>
      <c r="G191" s="6">
        <v>0</v>
      </c>
      <c r="H191" s="6">
        <v>0</v>
      </c>
      <c r="I191" s="15">
        <v>41336062.530000001</v>
      </c>
      <c r="J191" s="19">
        <v>1008780.51</v>
      </c>
      <c r="K191" s="8">
        <v>42344843.039999999</v>
      </c>
      <c r="L191" s="8">
        <v>47198520.299999997</v>
      </c>
      <c r="M191" s="8">
        <v>-4853677.26</v>
      </c>
      <c r="N191" s="14">
        <v>0</v>
      </c>
      <c r="O191" s="15">
        <v>80698.240000000005</v>
      </c>
      <c r="P191" s="8">
        <v>-4934375.5</v>
      </c>
    </row>
    <row r="192" spans="1:16" x14ac:dyDescent="0.25">
      <c r="A192" s="25" t="s">
        <v>202</v>
      </c>
      <c r="B192" s="14">
        <v>28820183</v>
      </c>
      <c r="C192" s="6">
        <v>14708941</v>
      </c>
      <c r="D192" s="6">
        <v>0</v>
      </c>
      <c r="E192" s="6">
        <v>0</v>
      </c>
      <c r="F192" s="6">
        <v>0</v>
      </c>
      <c r="G192" s="6">
        <v>0</v>
      </c>
      <c r="H192" s="6">
        <v>0</v>
      </c>
      <c r="I192" s="15">
        <v>43529124</v>
      </c>
      <c r="J192" s="19">
        <v>1125742</v>
      </c>
      <c r="K192" s="8">
        <v>44654866</v>
      </c>
      <c r="L192" s="8">
        <v>50863685</v>
      </c>
      <c r="M192" s="8">
        <v>-6208819</v>
      </c>
      <c r="N192" s="14">
        <v>0</v>
      </c>
      <c r="O192" s="15">
        <v>-7058</v>
      </c>
      <c r="P192" s="8">
        <v>-6201761</v>
      </c>
    </row>
    <row r="193" spans="1:16" x14ac:dyDescent="0.25">
      <c r="A193" s="22" t="s">
        <v>157</v>
      </c>
      <c r="B193" s="12">
        <f t="shared" ref="B193:I193" si="51">SUM(B189:B192)</f>
        <v>78565709.739999995</v>
      </c>
      <c r="C193" s="5">
        <f t="shared" si="51"/>
        <v>100092830.16</v>
      </c>
      <c r="D193" s="5">
        <f t="shared" si="51"/>
        <v>0</v>
      </c>
      <c r="E193" s="5">
        <f t="shared" si="51"/>
        <v>0</v>
      </c>
      <c r="F193" s="5">
        <f t="shared" si="51"/>
        <v>0</v>
      </c>
      <c r="G193" s="5">
        <f t="shared" si="51"/>
        <v>0</v>
      </c>
      <c r="H193" s="5">
        <f t="shared" si="51"/>
        <v>0</v>
      </c>
      <c r="I193" s="13">
        <f t="shared" si="51"/>
        <v>178658539.90000001</v>
      </c>
      <c r="J193" s="18">
        <f t="shared" ref="J193:P193" si="52">SUM(J189:J192)</f>
        <v>4407389.8600000003</v>
      </c>
      <c r="K193" s="7">
        <f t="shared" si="52"/>
        <v>183065929.75999999</v>
      </c>
      <c r="L193" s="7">
        <f t="shared" si="52"/>
        <v>201768039.42000002</v>
      </c>
      <c r="M193" s="7">
        <f t="shared" si="52"/>
        <v>-18702109.66</v>
      </c>
      <c r="N193" s="12">
        <f t="shared" si="52"/>
        <v>0</v>
      </c>
      <c r="O193" s="13">
        <f t="shared" si="52"/>
        <v>1042127.8300000001</v>
      </c>
      <c r="P193" s="7">
        <f t="shared" si="52"/>
        <v>-19744237.490000002</v>
      </c>
    </row>
    <row r="194" spans="1:16" x14ac:dyDescent="0.25">
      <c r="A194" s="24"/>
      <c r="B194" s="33"/>
      <c r="C194" s="34"/>
      <c r="D194" s="34"/>
      <c r="E194" s="34"/>
      <c r="F194" s="34"/>
      <c r="G194" s="34"/>
      <c r="H194" s="34"/>
      <c r="I194" s="35"/>
      <c r="J194" s="47"/>
      <c r="K194" s="36"/>
      <c r="L194" s="36"/>
      <c r="M194" s="36"/>
      <c r="N194" s="33"/>
      <c r="O194" s="35"/>
      <c r="P194" s="36"/>
    </row>
    <row r="195" spans="1:16" x14ac:dyDescent="0.25">
      <c r="A195" s="22" t="s">
        <v>184</v>
      </c>
      <c r="B195" s="33"/>
      <c r="C195" s="34"/>
      <c r="D195" s="34"/>
      <c r="E195" s="34"/>
      <c r="F195" s="34"/>
      <c r="G195" s="34"/>
      <c r="H195" s="34"/>
      <c r="I195" s="35"/>
      <c r="J195" s="47"/>
      <c r="K195" s="36"/>
      <c r="L195" s="36"/>
      <c r="M195" s="36"/>
      <c r="N195" s="33"/>
      <c r="O195" s="35"/>
      <c r="P195" s="36"/>
    </row>
    <row r="196" spans="1:16" x14ac:dyDescent="0.25">
      <c r="A196" s="25" t="s">
        <v>199</v>
      </c>
      <c r="B196" s="14">
        <v>4610917</v>
      </c>
      <c r="C196" s="6">
        <v>8212141</v>
      </c>
      <c r="D196" s="6">
        <v>0</v>
      </c>
      <c r="E196" s="6">
        <v>2177935</v>
      </c>
      <c r="F196" s="6">
        <v>0</v>
      </c>
      <c r="G196" s="6">
        <v>0</v>
      </c>
      <c r="H196" s="6">
        <v>2177935</v>
      </c>
      <c r="I196" s="15">
        <v>15000993</v>
      </c>
      <c r="J196" s="19">
        <v>220288</v>
      </c>
      <c r="K196" s="8">
        <v>15221281</v>
      </c>
      <c r="L196" s="8">
        <v>15670198</v>
      </c>
      <c r="M196" s="8">
        <v>-448917</v>
      </c>
      <c r="N196" s="14">
        <v>0</v>
      </c>
      <c r="O196" s="15">
        <v>0</v>
      </c>
      <c r="P196" s="8">
        <v>-448917</v>
      </c>
    </row>
    <row r="197" spans="1:16" x14ac:dyDescent="0.25">
      <c r="A197" s="25" t="s">
        <v>200</v>
      </c>
      <c r="B197" s="14">
        <v>3876644</v>
      </c>
      <c r="C197" s="6">
        <v>8893053</v>
      </c>
      <c r="D197" s="6">
        <v>0</v>
      </c>
      <c r="E197" s="6">
        <v>2291367</v>
      </c>
      <c r="F197" s="6">
        <v>0</v>
      </c>
      <c r="G197" s="6">
        <v>0</v>
      </c>
      <c r="H197" s="6">
        <v>2291367</v>
      </c>
      <c r="I197" s="15">
        <v>15061064</v>
      </c>
      <c r="J197" s="19">
        <v>280814</v>
      </c>
      <c r="K197" s="8">
        <v>15341878</v>
      </c>
      <c r="L197" s="8">
        <v>16073777</v>
      </c>
      <c r="M197" s="8">
        <v>-731899</v>
      </c>
      <c r="N197" s="14">
        <v>0</v>
      </c>
      <c r="O197" s="15">
        <v>0</v>
      </c>
      <c r="P197" s="8">
        <v>-731899</v>
      </c>
    </row>
    <row r="198" spans="1:16" x14ac:dyDescent="0.25">
      <c r="A198" s="25" t="s">
        <v>201</v>
      </c>
      <c r="B198" s="14">
        <v>3301744</v>
      </c>
      <c r="C198" s="6">
        <v>8846078</v>
      </c>
      <c r="D198" s="6">
        <v>0</v>
      </c>
      <c r="E198" s="6">
        <v>2123069</v>
      </c>
      <c r="F198" s="6">
        <v>0</v>
      </c>
      <c r="G198" s="6">
        <v>0</v>
      </c>
      <c r="H198" s="6">
        <v>2123069</v>
      </c>
      <c r="I198" s="15">
        <v>14270891</v>
      </c>
      <c r="J198" s="19">
        <v>304750</v>
      </c>
      <c r="K198" s="8">
        <v>14575641</v>
      </c>
      <c r="L198" s="8">
        <v>15432428</v>
      </c>
      <c r="M198" s="8">
        <v>-856787</v>
      </c>
      <c r="N198" s="14">
        <v>0</v>
      </c>
      <c r="O198" s="15">
        <v>0</v>
      </c>
      <c r="P198" s="8">
        <v>-856787</v>
      </c>
    </row>
    <row r="199" spans="1:16" x14ac:dyDescent="0.25">
      <c r="A199" s="25" t="s">
        <v>202</v>
      </c>
      <c r="B199" s="14">
        <v>9949961</v>
      </c>
      <c r="C199" s="6">
        <v>8635161</v>
      </c>
      <c r="D199" s="6">
        <v>0</v>
      </c>
      <c r="E199" s="6">
        <v>2074254</v>
      </c>
      <c r="F199" s="6">
        <v>0</v>
      </c>
      <c r="G199" s="6">
        <v>0</v>
      </c>
      <c r="H199" s="6">
        <v>2074254</v>
      </c>
      <c r="I199" s="15">
        <v>20659376</v>
      </c>
      <c r="J199" s="19">
        <v>398601</v>
      </c>
      <c r="K199" s="8">
        <v>21057977</v>
      </c>
      <c r="L199" s="8">
        <v>16071431</v>
      </c>
      <c r="M199" s="8">
        <v>4986546</v>
      </c>
      <c r="N199" s="14">
        <v>0</v>
      </c>
      <c r="O199" s="15">
        <v>0</v>
      </c>
      <c r="P199" s="8">
        <v>4986546</v>
      </c>
    </row>
    <row r="200" spans="1:16" x14ac:dyDescent="0.25">
      <c r="A200" s="22" t="s">
        <v>157</v>
      </c>
      <c r="B200" s="12">
        <f t="shared" ref="B200:I200" si="53">SUM(B196:B199)</f>
        <v>21739266</v>
      </c>
      <c r="C200" s="5">
        <f t="shared" si="53"/>
        <v>34586433</v>
      </c>
      <c r="D200" s="5">
        <f t="shared" si="53"/>
        <v>0</v>
      </c>
      <c r="E200" s="5">
        <f t="shared" si="53"/>
        <v>8666625</v>
      </c>
      <c r="F200" s="5">
        <f t="shared" si="53"/>
        <v>0</v>
      </c>
      <c r="G200" s="5">
        <f t="shared" si="53"/>
        <v>0</v>
      </c>
      <c r="H200" s="5">
        <f t="shared" si="53"/>
        <v>8666625</v>
      </c>
      <c r="I200" s="13">
        <f t="shared" si="53"/>
        <v>64992324</v>
      </c>
      <c r="J200" s="18">
        <f t="shared" ref="J200:P200" si="54">SUM(J196:J199)</f>
        <v>1204453</v>
      </c>
      <c r="K200" s="7">
        <f t="shared" si="54"/>
        <v>66196777</v>
      </c>
      <c r="L200" s="7">
        <f t="shared" si="54"/>
        <v>63247834</v>
      </c>
      <c r="M200" s="7">
        <f t="shared" si="54"/>
        <v>2948943</v>
      </c>
      <c r="N200" s="12">
        <f t="shared" si="54"/>
        <v>0</v>
      </c>
      <c r="O200" s="13">
        <f t="shared" si="54"/>
        <v>0</v>
      </c>
      <c r="P200" s="7">
        <f t="shared" si="54"/>
        <v>2948943</v>
      </c>
    </row>
    <row r="201" spans="1:16" x14ac:dyDescent="0.25">
      <c r="A201" s="24"/>
      <c r="B201" s="33"/>
      <c r="C201" s="34"/>
      <c r="D201" s="34"/>
      <c r="E201" s="34"/>
      <c r="F201" s="34"/>
      <c r="G201" s="34"/>
      <c r="H201" s="34"/>
      <c r="I201" s="35"/>
      <c r="J201" s="47"/>
      <c r="K201" s="36"/>
      <c r="L201" s="36"/>
      <c r="M201" s="36"/>
      <c r="N201" s="33"/>
      <c r="O201" s="35"/>
      <c r="P201" s="36"/>
    </row>
    <row r="202" spans="1:16" x14ac:dyDescent="0.25">
      <c r="A202" s="22" t="s">
        <v>185</v>
      </c>
      <c r="B202" s="33"/>
      <c r="C202" s="34"/>
      <c r="D202" s="34"/>
      <c r="E202" s="34"/>
      <c r="F202" s="34"/>
      <c r="G202" s="34"/>
      <c r="H202" s="34"/>
      <c r="I202" s="35"/>
      <c r="J202" s="47"/>
      <c r="K202" s="36"/>
      <c r="L202" s="36"/>
      <c r="M202" s="36"/>
      <c r="N202" s="33"/>
      <c r="O202" s="35"/>
      <c r="P202" s="36"/>
    </row>
    <row r="203" spans="1:16" x14ac:dyDescent="0.25">
      <c r="A203" s="25" t="s">
        <v>199</v>
      </c>
      <c r="B203" s="14">
        <v>9381</v>
      </c>
      <c r="C203" s="6">
        <v>1838486</v>
      </c>
      <c r="D203" s="6">
        <v>604128</v>
      </c>
      <c r="E203" s="6">
        <v>428395</v>
      </c>
      <c r="F203" s="6">
        <v>0</v>
      </c>
      <c r="G203" s="6">
        <v>460</v>
      </c>
      <c r="H203" s="6">
        <v>1032983</v>
      </c>
      <c r="I203" s="15">
        <v>2880850</v>
      </c>
      <c r="J203" s="19">
        <v>155279</v>
      </c>
      <c r="K203" s="8">
        <v>3036129</v>
      </c>
      <c r="L203" s="8">
        <v>4179857</v>
      </c>
      <c r="M203" s="8">
        <v>-1143728</v>
      </c>
      <c r="N203" s="14">
        <v>1793086</v>
      </c>
      <c r="O203" s="15">
        <v>1332</v>
      </c>
      <c r="P203" s="8">
        <v>648026</v>
      </c>
    </row>
    <row r="204" spans="1:16" x14ac:dyDescent="0.25">
      <c r="A204" s="25" t="s">
        <v>200</v>
      </c>
      <c r="B204" s="14">
        <v>115524</v>
      </c>
      <c r="C204" s="6">
        <v>2830770</v>
      </c>
      <c r="D204" s="6">
        <v>625286</v>
      </c>
      <c r="E204" s="6">
        <v>400501</v>
      </c>
      <c r="F204" s="6">
        <v>0</v>
      </c>
      <c r="G204" s="6">
        <v>0</v>
      </c>
      <c r="H204" s="6">
        <v>1025787</v>
      </c>
      <c r="I204" s="15">
        <v>3972081</v>
      </c>
      <c r="J204" s="19">
        <v>165615</v>
      </c>
      <c r="K204" s="8">
        <v>4137696</v>
      </c>
      <c r="L204" s="8">
        <v>4372163</v>
      </c>
      <c r="M204" s="8">
        <v>-234467</v>
      </c>
      <c r="N204" s="14">
        <v>3124722</v>
      </c>
      <c r="O204" s="15">
        <v>1488</v>
      </c>
      <c r="P204" s="8">
        <v>2888767</v>
      </c>
    </row>
    <row r="205" spans="1:16" x14ac:dyDescent="0.25">
      <c r="A205" s="25" t="s">
        <v>201</v>
      </c>
      <c r="B205" s="14">
        <v>40775</v>
      </c>
      <c r="C205" s="6">
        <v>1957038</v>
      </c>
      <c r="D205" s="6">
        <v>569463</v>
      </c>
      <c r="E205" s="6">
        <v>417186</v>
      </c>
      <c r="F205" s="6">
        <v>0</v>
      </c>
      <c r="G205" s="6">
        <v>188264</v>
      </c>
      <c r="H205" s="6">
        <v>1174913</v>
      </c>
      <c r="I205" s="15">
        <v>3172726</v>
      </c>
      <c r="J205" s="19">
        <v>166461</v>
      </c>
      <c r="K205" s="8">
        <v>3339187</v>
      </c>
      <c r="L205" s="8">
        <v>4508790</v>
      </c>
      <c r="M205" s="8">
        <v>-1169603</v>
      </c>
      <c r="N205" s="14">
        <v>1875733</v>
      </c>
      <c r="O205" s="15">
        <v>1103</v>
      </c>
      <c r="P205" s="8">
        <v>705027</v>
      </c>
    </row>
    <row r="206" spans="1:16" x14ac:dyDescent="0.25">
      <c r="A206" s="25" t="s">
        <v>202</v>
      </c>
      <c r="B206" s="14">
        <v>114902</v>
      </c>
      <c r="C206" s="6">
        <v>1853998</v>
      </c>
      <c r="D206" s="6">
        <v>627992</v>
      </c>
      <c r="E206" s="6">
        <v>451978</v>
      </c>
      <c r="F206" s="6">
        <v>0</v>
      </c>
      <c r="G206" s="6">
        <v>109579</v>
      </c>
      <c r="H206" s="6">
        <v>1189549</v>
      </c>
      <c r="I206" s="15">
        <v>3158449</v>
      </c>
      <c r="J206" s="19">
        <v>64536</v>
      </c>
      <c r="K206" s="8">
        <v>3222985</v>
      </c>
      <c r="L206" s="8">
        <v>4406359</v>
      </c>
      <c r="M206" s="8">
        <v>-1183374</v>
      </c>
      <c r="N206" s="14">
        <v>1866547</v>
      </c>
      <c r="O206" s="15">
        <v>1241</v>
      </c>
      <c r="P206" s="8">
        <v>681932</v>
      </c>
    </row>
    <row r="207" spans="1:16" x14ac:dyDescent="0.25">
      <c r="A207" s="22" t="s">
        <v>157</v>
      </c>
      <c r="B207" s="12">
        <f t="shared" ref="B207:I207" si="55">SUM(B203:B206)</f>
        <v>280582</v>
      </c>
      <c r="C207" s="5">
        <f t="shared" si="55"/>
        <v>8480292</v>
      </c>
      <c r="D207" s="5">
        <f t="shared" si="55"/>
        <v>2426869</v>
      </c>
      <c r="E207" s="5">
        <f t="shared" si="55"/>
        <v>1698060</v>
      </c>
      <c r="F207" s="5">
        <f t="shared" si="55"/>
        <v>0</v>
      </c>
      <c r="G207" s="5">
        <f t="shared" si="55"/>
        <v>298303</v>
      </c>
      <c r="H207" s="5">
        <f t="shared" si="55"/>
        <v>4423232</v>
      </c>
      <c r="I207" s="13">
        <f t="shared" si="55"/>
        <v>13184106</v>
      </c>
      <c r="J207" s="18">
        <f t="shared" ref="J207:P207" si="56">SUM(J203:J206)</f>
        <v>551891</v>
      </c>
      <c r="K207" s="7">
        <f t="shared" si="56"/>
        <v>13735997</v>
      </c>
      <c r="L207" s="7">
        <f t="shared" si="56"/>
        <v>17467169</v>
      </c>
      <c r="M207" s="7">
        <f t="shared" si="56"/>
        <v>-3731172</v>
      </c>
      <c r="N207" s="12">
        <f t="shared" si="56"/>
        <v>8660088</v>
      </c>
      <c r="O207" s="13">
        <f t="shared" si="56"/>
        <v>5164</v>
      </c>
      <c r="P207" s="7">
        <f t="shared" si="56"/>
        <v>4923752</v>
      </c>
    </row>
    <row r="208" spans="1:16" x14ac:dyDescent="0.25">
      <c r="A208" s="24"/>
      <c r="B208" s="33"/>
      <c r="C208" s="34"/>
      <c r="D208" s="34"/>
      <c r="E208" s="34"/>
      <c r="F208" s="34"/>
      <c r="G208" s="34"/>
      <c r="H208" s="34"/>
      <c r="I208" s="35"/>
      <c r="J208" s="47"/>
      <c r="K208" s="36"/>
      <c r="L208" s="36"/>
      <c r="M208" s="36"/>
      <c r="N208" s="33"/>
      <c r="O208" s="35"/>
      <c r="P208" s="36"/>
    </row>
    <row r="209" spans="1:16" x14ac:dyDescent="0.25">
      <c r="A209" s="22" t="s">
        <v>186</v>
      </c>
      <c r="B209" s="33"/>
      <c r="C209" s="34"/>
      <c r="D209" s="34"/>
      <c r="E209" s="34"/>
      <c r="F209" s="34"/>
      <c r="G209" s="34"/>
      <c r="H209" s="34"/>
      <c r="I209" s="35"/>
      <c r="J209" s="47"/>
      <c r="K209" s="36"/>
      <c r="L209" s="36"/>
      <c r="M209" s="36"/>
      <c r="N209" s="33"/>
      <c r="O209" s="35"/>
      <c r="P209" s="36"/>
    </row>
    <row r="210" spans="1:16" x14ac:dyDescent="0.25">
      <c r="A210" s="25" t="s">
        <v>199</v>
      </c>
      <c r="B210" s="14">
        <v>2077382.94</v>
      </c>
      <c r="C210" s="6">
        <v>6484659.0599999996</v>
      </c>
      <c r="D210" s="6">
        <v>0</v>
      </c>
      <c r="E210" s="6">
        <v>0</v>
      </c>
      <c r="F210" s="6">
        <v>0</v>
      </c>
      <c r="G210" s="6">
        <v>242941</v>
      </c>
      <c r="H210" s="6">
        <v>242941</v>
      </c>
      <c r="I210" s="15">
        <v>8804983</v>
      </c>
      <c r="J210" s="19">
        <v>126362</v>
      </c>
      <c r="K210" s="8">
        <v>8931345</v>
      </c>
      <c r="L210" s="8">
        <v>8563476</v>
      </c>
      <c r="M210" s="8">
        <v>367869</v>
      </c>
      <c r="N210" s="14">
        <v>2202</v>
      </c>
      <c r="O210" s="15">
        <v>0</v>
      </c>
      <c r="P210" s="8">
        <v>370071</v>
      </c>
    </row>
    <row r="211" spans="1:16" x14ac:dyDescent="0.25">
      <c r="A211" s="25" t="s">
        <v>200</v>
      </c>
      <c r="B211" s="14">
        <v>2428003.7999999998</v>
      </c>
      <c r="C211" s="6">
        <v>6551605.4299999997</v>
      </c>
      <c r="D211" s="6">
        <v>0</v>
      </c>
      <c r="E211" s="6">
        <v>0</v>
      </c>
      <c r="F211" s="6">
        <v>0</v>
      </c>
      <c r="G211" s="6">
        <v>420755.91</v>
      </c>
      <c r="H211" s="6">
        <v>420755.91</v>
      </c>
      <c r="I211" s="15">
        <v>9400365.1400000006</v>
      </c>
      <c r="J211" s="19">
        <v>143074.70000000001</v>
      </c>
      <c r="K211" s="8">
        <v>9543439.8399999999</v>
      </c>
      <c r="L211" s="8">
        <v>9118134.9700000007</v>
      </c>
      <c r="M211" s="8">
        <v>425304.87</v>
      </c>
      <c r="N211" s="14">
        <v>7944.47</v>
      </c>
      <c r="O211" s="15">
        <v>0</v>
      </c>
      <c r="P211" s="8">
        <v>433249.34</v>
      </c>
    </row>
    <row r="212" spans="1:16" x14ac:dyDescent="0.25">
      <c r="A212" s="25" t="s">
        <v>201</v>
      </c>
      <c r="B212" s="14">
        <v>2295562.38</v>
      </c>
      <c r="C212" s="6">
        <v>5667902.3200000003</v>
      </c>
      <c r="D212" s="6">
        <v>0</v>
      </c>
      <c r="E212" s="6">
        <v>0</v>
      </c>
      <c r="F212" s="6">
        <v>0</v>
      </c>
      <c r="G212" s="6">
        <v>244641.35</v>
      </c>
      <c r="H212" s="6">
        <v>244641.35</v>
      </c>
      <c r="I212" s="15">
        <v>8208106.0499999998</v>
      </c>
      <c r="J212" s="19">
        <v>227361.62</v>
      </c>
      <c r="K212" s="8">
        <v>8435467.6699999999</v>
      </c>
      <c r="L212" s="8">
        <v>8177425.3499999996</v>
      </c>
      <c r="M212" s="8">
        <v>258042.32</v>
      </c>
      <c r="N212" s="14">
        <v>13476.85</v>
      </c>
      <c r="O212" s="15">
        <v>0</v>
      </c>
      <c r="P212" s="8">
        <v>271519.17</v>
      </c>
    </row>
    <row r="213" spans="1:16" x14ac:dyDescent="0.25">
      <c r="A213" s="25" t="s">
        <v>202</v>
      </c>
      <c r="B213" s="14">
        <v>2590671.7999999998</v>
      </c>
      <c r="C213" s="6">
        <v>6079766.7300000004</v>
      </c>
      <c r="D213" s="6">
        <v>0</v>
      </c>
      <c r="E213" s="6">
        <v>0</v>
      </c>
      <c r="F213" s="6">
        <v>0</v>
      </c>
      <c r="G213" s="6">
        <v>21321.37</v>
      </c>
      <c r="H213" s="6">
        <v>21321.37</v>
      </c>
      <c r="I213" s="15">
        <v>8691759.9000000004</v>
      </c>
      <c r="J213" s="19">
        <v>102913.5</v>
      </c>
      <c r="K213" s="8">
        <v>8794673.4000000004</v>
      </c>
      <c r="L213" s="8">
        <v>9049024.8499999996</v>
      </c>
      <c r="M213" s="8">
        <v>-254351.45</v>
      </c>
      <c r="N213" s="14">
        <v>36086.71</v>
      </c>
      <c r="O213" s="15">
        <v>0</v>
      </c>
      <c r="P213" s="8">
        <v>-218264.74</v>
      </c>
    </row>
    <row r="214" spans="1:16" x14ac:dyDescent="0.25">
      <c r="A214" s="22" t="s">
        <v>157</v>
      </c>
      <c r="B214" s="12">
        <f t="shared" ref="B214:I214" si="57">SUM(B210:B213)</f>
        <v>9391620.9199999999</v>
      </c>
      <c r="C214" s="5">
        <f t="shared" si="57"/>
        <v>24783933.539999999</v>
      </c>
      <c r="D214" s="5">
        <f t="shared" si="57"/>
        <v>0</v>
      </c>
      <c r="E214" s="5">
        <f t="shared" si="57"/>
        <v>0</v>
      </c>
      <c r="F214" s="5">
        <f t="shared" si="57"/>
        <v>0</v>
      </c>
      <c r="G214" s="5">
        <f t="shared" si="57"/>
        <v>929659.62999999989</v>
      </c>
      <c r="H214" s="5">
        <f t="shared" si="57"/>
        <v>929659.62999999989</v>
      </c>
      <c r="I214" s="13">
        <f t="shared" si="57"/>
        <v>35105214.090000004</v>
      </c>
      <c r="J214" s="18">
        <f t="shared" ref="J214:P214" si="58">SUM(J210:J213)</f>
        <v>599711.82000000007</v>
      </c>
      <c r="K214" s="7">
        <f t="shared" si="58"/>
        <v>35704925.909999996</v>
      </c>
      <c r="L214" s="7">
        <f t="shared" si="58"/>
        <v>34908061.170000002</v>
      </c>
      <c r="M214" s="7">
        <f t="shared" si="58"/>
        <v>796864.74</v>
      </c>
      <c r="N214" s="12">
        <f t="shared" si="58"/>
        <v>59710.03</v>
      </c>
      <c r="O214" s="13">
        <f t="shared" si="58"/>
        <v>0</v>
      </c>
      <c r="P214" s="7">
        <f t="shared" si="58"/>
        <v>856574.77</v>
      </c>
    </row>
    <row r="215" spans="1:16" x14ac:dyDescent="0.25">
      <c r="A215" s="24"/>
      <c r="B215" s="33"/>
      <c r="C215" s="34"/>
      <c r="D215" s="34"/>
      <c r="E215" s="34"/>
      <c r="F215" s="34"/>
      <c r="G215" s="34"/>
      <c r="H215" s="34"/>
      <c r="I215" s="35"/>
      <c r="J215" s="47"/>
      <c r="K215" s="36"/>
      <c r="L215" s="36"/>
      <c r="M215" s="36"/>
      <c r="N215" s="33"/>
      <c r="O215" s="35"/>
      <c r="P215" s="36"/>
    </row>
    <row r="216" spans="1:16" x14ac:dyDescent="0.25">
      <c r="A216" s="22" t="s">
        <v>187</v>
      </c>
      <c r="B216" s="33"/>
      <c r="C216" s="34"/>
      <c r="D216" s="34"/>
      <c r="E216" s="34"/>
      <c r="F216" s="34"/>
      <c r="G216" s="34"/>
      <c r="H216" s="34"/>
      <c r="I216" s="35"/>
      <c r="J216" s="47"/>
      <c r="K216" s="36"/>
      <c r="L216" s="36"/>
      <c r="M216" s="36"/>
      <c r="N216" s="33"/>
      <c r="O216" s="35"/>
      <c r="P216" s="36"/>
    </row>
    <row r="217" spans="1:16" x14ac:dyDescent="0.25">
      <c r="A217" s="25" t="s">
        <v>199</v>
      </c>
      <c r="B217" s="14">
        <v>3016155.49</v>
      </c>
      <c r="C217" s="6">
        <v>17467537.949999999</v>
      </c>
      <c r="D217" s="6">
        <v>0</v>
      </c>
      <c r="E217" s="6">
        <v>1591911.56</v>
      </c>
      <c r="F217" s="6">
        <v>0</v>
      </c>
      <c r="G217" s="6">
        <v>0</v>
      </c>
      <c r="H217" s="6">
        <v>1591911.56</v>
      </c>
      <c r="I217" s="15">
        <v>22075605</v>
      </c>
      <c r="J217" s="19">
        <v>210603</v>
      </c>
      <c r="K217" s="8">
        <v>22286208</v>
      </c>
      <c r="L217" s="8">
        <v>21864128.329999998</v>
      </c>
      <c r="M217" s="8">
        <v>422079.67</v>
      </c>
      <c r="N217" s="14">
        <v>1825574.44</v>
      </c>
      <c r="O217" s="15">
        <v>0</v>
      </c>
      <c r="P217" s="8">
        <v>2247654.11</v>
      </c>
    </row>
    <row r="218" spans="1:16" x14ac:dyDescent="0.25">
      <c r="A218" s="25" t="s">
        <v>200</v>
      </c>
      <c r="B218" s="14">
        <v>2634884.6</v>
      </c>
      <c r="C218" s="6">
        <v>19115566.09</v>
      </c>
      <c r="D218" s="6">
        <v>0</v>
      </c>
      <c r="E218" s="6">
        <v>1596182.51</v>
      </c>
      <c r="F218" s="6">
        <v>0</v>
      </c>
      <c r="G218" s="6">
        <v>0</v>
      </c>
      <c r="H218" s="6">
        <v>1596182.51</v>
      </c>
      <c r="I218" s="15">
        <v>23346633.199999999</v>
      </c>
      <c r="J218" s="19">
        <v>420390.26</v>
      </c>
      <c r="K218" s="8">
        <v>23767023.460000001</v>
      </c>
      <c r="L218" s="8">
        <v>22240593.84</v>
      </c>
      <c r="M218" s="8">
        <v>1526429.62</v>
      </c>
      <c r="N218" s="14">
        <v>1060753.55</v>
      </c>
      <c r="O218" s="15">
        <v>0</v>
      </c>
      <c r="P218" s="8">
        <v>2587183.17</v>
      </c>
    </row>
    <row r="219" spans="1:16" x14ac:dyDescent="0.25">
      <c r="A219" s="25" t="s">
        <v>201</v>
      </c>
      <c r="B219" s="14">
        <v>2781527.42</v>
      </c>
      <c r="C219" s="6">
        <v>18472321.460000001</v>
      </c>
      <c r="D219" s="6">
        <v>0</v>
      </c>
      <c r="E219" s="6">
        <v>1567521.95</v>
      </c>
      <c r="F219" s="6">
        <v>0</v>
      </c>
      <c r="G219" s="6">
        <v>0</v>
      </c>
      <c r="H219" s="6">
        <v>1567521.95</v>
      </c>
      <c r="I219" s="15">
        <v>22821370.829999998</v>
      </c>
      <c r="J219" s="19">
        <v>367233.57</v>
      </c>
      <c r="K219" s="8">
        <v>23188604.399999999</v>
      </c>
      <c r="L219" s="8">
        <v>21843718.109999999</v>
      </c>
      <c r="M219" s="8">
        <v>1344886.29</v>
      </c>
      <c r="N219" s="14">
        <v>138628.17000000001</v>
      </c>
      <c r="O219" s="15">
        <v>0</v>
      </c>
      <c r="P219" s="8">
        <v>1483514.46</v>
      </c>
    </row>
    <row r="220" spans="1:16" x14ac:dyDescent="0.25">
      <c r="A220" s="25" t="s">
        <v>202</v>
      </c>
      <c r="B220" s="14">
        <v>3416521.06</v>
      </c>
      <c r="C220" s="6">
        <v>19945789.93</v>
      </c>
      <c r="D220" s="6">
        <v>0</v>
      </c>
      <c r="E220" s="6">
        <v>1591249.04</v>
      </c>
      <c r="F220" s="6">
        <v>0</v>
      </c>
      <c r="G220" s="6">
        <v>2814924</v>
      </c>
      <c r="H220" s="6">
        <v>4406173.04</v>
      </c>
      <c r="I220" s="15">
        <v>27768484.030000001</v>
      </c>
      <c r="J220" s="19">
        <v>559693.17000000004</v>
      </c>
      <c r="K220" s="8">
        <v>28328177.199999999</v>
      </c>
      <c r="L220" s="8">
        <v>23287744.899999999</v>
      </c>
      <c r="M220" s="8">
        <v>5040432.3</v>
      </c>
      <c r="N220" s="14">
        <v>3182558</v>
      </c>
      <c r="O220" s="15">
        <v>0</v>
      </c>
      <c r="P220" s="8">
        <v>8222990.2999999998</v>
      </c>
    </row>
    <row r="221" spans="1:16" x14ac:dyDescent="0.25">
      <c r="A221" s="22" t="s">
        <v>157</v>
      </c>
      <c r="B221" s="12">
        <f t="shared" ref="B221:I221" si="59">SUM(B217:B220)</f>
        <v>11849088.57</v>
      </c>
      <c r="C221" s="5">
        <f t="shared" si="59"/>
        <v>75001215.430000007</v>
      </c>
      <c r="D221" s="5">
        <f t="shared" si="59"/>
        <v>0</v>
      </c>
      <c r="E221" s="5">
        <f t="shared" si="59"/>
        <v>6346865.0600000005</v>
      </c>
      <c r="F221" s="5">
        <f t="shared" si="59"/>
        <v>0</v>
      </c>
      <c r="G221" s="5">
        <f t="shared" si="59"/>
        <v>2814924</v>
      </c>
      <c r="H221" s="5">
        <f t="shared" si="59"/>
        <v>9161789.0600000005</v>
      </c>
      <c r="I221" s="13">
        <f t="shared" si="59"/>
        <v>96012093.060000002</v>
      </c>
      <c r="J221" s="18">
        <f t="shared" ref="J221:P221" si="60">SUM(J217:J220)</f>
        <v>1557920</v>
      </c>
      <c r="K221" s="7">
        <f t="shared" si="60"/>
        <v>97570013.060000002</v>
      </c>
      <c r="L221" s="7">
        <f t="shared" si="60"/>
        <v>89236185.180000007</v>
      </c>
      <c r="M221" s="7">
        <f t="shared" si="60"/>
        <v>8333827.8799999999</v>
      </c>
      <c r="N221" s="12">
        <f t="shared" si="60"/>
        <v>6207514.1600000001</v>
      </c>
      <c r="O221" s="13">
        <f t="shared" si="60"/>
        <v>0</v>
      </c>
      <c r="P221" s="7">
        <f t="shared" si="60"/>
        <v>14541342.039999999</v>
      </c>
    </row>
    <row r="222" spans="1:16" x14ac:dyDescent="0.25">
      <c r="A222" s="24"/>
      <c r="B222" s="33"/>
      <c r="C222" s="34"/>
      <c r="D222" s="34"/>
      <c r="E222" s="34"/>
      <c r="F222" s="34"/>
      <c r="G222" s="34"/>
      <c r="H222" s="34"/>
      <c r="I222" s="35"/>
      <c r="J222" s="47"/>
      <c r="K222" s="36"/>
      <c r="L222" s="36"/>
      <c r="M222" s="36"/>
      <c r="N222" s="33"/>
      <c r="O222" s="35"/>
      <c r="P222" s="36"/>
    </row>
    <row r="223" spans="1:16" x14ac:dyDescent="0.25">
      <c r="A223" s="22" t="s">
        <v>188</v>
      </c>
      <c r="B223" s="33"/>
      <c r="C223" s="34"/>
      <c r="D223" s="34"/>
      <c r="E223" s="34"/>
      <c r="F223" s="34"/>
      <c r="G223" s="34"/>
      <c r="H223" s="34"/>
      <c r="I223" s="35"/>
      <c r="J223" s="47"/>
      <c r="K223" s="36"/>
      <c r="L223" s="36"/>
      <c r="M223" s="36"/>
      <c r="N223" s="33"/>
      <c r="O223" s="35"/>
      <c r="P223" s="36"/>
    </row>
    <row r="224" spans="1:16" x14ac:dyDescent="0.25">
      <c r="A224" s="25" t="s">
        <v>199</v>
      </c>
      <c r="B224" s="14">
        <v>1393175.2</v>
      </c>
      <c r="C224" s="6">
        <v>8094954.9500000002</v>
      </c>
      <c r="D224" s="6">
        <v>0</v>
      </c>
      <c r="E224" s="6">
        <v>0</v>
      </c>
      <c r="F224" s="6">
        <v>0</v>
      </c>
      <c r="G224" s="6">
        <v>0</v>
      </c>
      <c r="H224" s="6">
        <v>0</v>
      </c>
      <c r="I224" s="15">
        <v>9488130.1500000004</v>
      </c>
      <c r="J224" s="19">
        <v>190905.11</v>
      </c>
      <c r="K224" s="8">
        <v>9679035.2599999998</v>
      </c>
      <c r="L224" s="8">
        <v>9310265.4000000004</v>
      </c>
      <c r="M224" s="8">
        <v>368769.86</v>
      </c>
      <c r="N224" s="14">
        <v>0</v>
      </c>
      <c r="O224" s="15">
        <v>1075062</v>
      </c>
      <c r="P224" s="8">
        <v>-706292.14</v>
      </c>
    </row>
    <row r="225" spans="1:16" x14ac:dyDescent="0.25">
      <c r="A225" s="25" t="s">
        <v>200</v>
      </c>
      <c r="B225" s="14">
        <v>1102976.7</v>
      </c>
      <c r="C225" s="6">
        <v>8040130.2999999998</v>
      </c>
      <c r="D225" s="6">
        <v>0</v>
      </c>
      <c r="E225" s="6">
        <v>0</v>
      </c>
      <c r="F225" s="6">
        <v>0</v>
      </c>
      <c r="G225" s="6">
        <v>0</v>
      </c>
      <c r="H225" s="6">
        <v>0</v>
      </c>
      <c r="I225" s="15">
        <v>9143107</v>
      </c>
      <c r="J225" s="19">
        <v>39425.050000000003</v>
      </c>
      <c r="K225" s="8">
        <v>9182532.0500000007</v>
      </c>
      <c r="L225" s="8">
        <v>9920684.2799999993</v>
      </c>
      <c r="M225" s="8">
        <v>-738152.23</v>
      </c>
      <c r="N225" s="14">
        <v>0</v>
      </c>
      <c r="O225" s="15">
        <v>1073979</v>
      </c>
      <c r="P225" s="8">
        <v>-1812131.23</v>
      </c>
    </row>
    <row r="226" spans="1:16" x14ac:dyDescent="0.25">
      <c r="A226" s="25" t="s">
        <v>201</v>
      </c>
      <c r="B226" s="14">
        <v>1353665.05</v>
      </c>
      <c r="C226" s="6">
        <v>8747404.3300000001</v>
      </c>
      <c r="D226" s="6">
        <v>0</v>
      </c>
      <c r="E226" s="6">
        <v>0</v>
      </c>
      <c r="F226" s="6">
        <v>0</v>
      </c>
      <c r="G226" s="6">
        <v>0</v>
      </c>
      <c r="H226" s="6">
        <v>0</v>
      </c>
      <c r="I226" s="15">
        <v>10101069.380000001</v>
      </c>
      <c r="J226" s="19">
        <v>41306.300000000003</v>
      </c>
      <c r="K226" s="8">
        <v>10142375.68</v>
      </c>
      <c r="L226" s="8">
        <v>9937518.8900000006</v>
      </c>
      <c r="M226" s="8">
        <v>204856.79</v>
      </c>
      <c r="N226" s="14">
        <v>0</v>
      </c>
      <c r="O226" s="15">
        <v>1046164</v>
      </c>
      <c r="P226" s="8">
        <v>-841307.21</v>
      </c>
    </row>
    <row r="227" spans="1:16" x14ac:dyDescent="0.25">
      <c r="A227" s="25" t="s">
        <v>202</v>
      </c>
      <c r="B227" s="14">
        <v>1484370.47</v>
      </c>
      <c r="C227" s="6">
        <v>11196975.23</v>
      </c>
      <c r="D227" s="6">
        <v>0</v>
      </c>
      <c r="E227" s="6">
        <v>0</v>
      </c>
      <c r="F227" s="6">
        <v>0</v>
      </c>
      <c r="G227" s="6">
        <v>0</v>
      </c>
      <c r="H227" s="6">
        <v>0</v>
      </c>
      <c r="I227" s="15">
        <v>12681345.699999999</v>
      </c>
      <c r="J227" s="19">
        <v>49935.39</v>
      </c>
      <c r="K227" s="8">
        <v>12731281.09</v>
      </c>
      <c r="L227" s="8">
        <v>9858916.3900000006</v>
      </c>
      <c r="M227" s="8">
        <v>2872364.7</v>
      </c>
      <c r="N227" s="14">
        <v>0</v>
      </c>
      <c r="O227" s="15">
        <v>1054815</v>
      </c>
      <c r="P227" s="8">
        <v>1817549.7</v>
      </c>
    </row>
    <row r="228" spans="1:16" x14ac:dyDescent="0.25">
      <c r="A228" s="22" t="s">
        <v>157</v>
      </c>
      <c r="B228" s="12">
        <f t="shared" ref="B228:I228" si="61">SUM(B224:B227)</f>
        <v>5334187.42</v>
      </c>
      <c r="C228" s="5">
        <f t="shared" si="61"/>
        <v>36079464.810000002</v>
      </c>
      <c r="D228" s="5">
        <f t="shared" si="61"/>
        <v>0</v>
      </c>
      <c r="E228" s="5">
        <f t="shared" si="61"/>
        <v>0</v>
      </c>
      <c r="F228" s="5">
        <f t="shared" si="61"/>
        <v>0</v>
      </c>
      <c r="G228" s="5">
        <f t="shared" si="61"/>
        <v>0</v>
      </c>
      <c r="H228" s="5">
        <f t="shared" si="61"/>
        <v>0</v>
      </c>
      <c r="I228" s="13">
        <f t="shared" si="61"/>
        <v>41413652.230000004</v>
      </c>
      <c r="J228" s="18">
        <f t="shared" ref="J228:P228" si="62">SUM(J224:J227)</f>
        <v>321571.84999999998</v>
      </c>
      <c r="K228" s="7">
        <f t="shared" si="62"/>
        <v>41735224.079999998</v>
      </c>
      <c r="L228" s="7">
        <f t="shared" si="62"/>
        <v>39027384.960000001</v>
      </c>
      <c r="M228" s="7">
        <f t="shared" si="62"/>
        <v>2707839.12</v>
      </c>
      <c r="N228" s="12">
        <f t="shared" si="62"/>
        <v>0</v>
      </c>
      <c r="O228" s="13">
        <f t="shared" si="62"/>
        <v>4250020</v>
      </c>
      <c r="P228" s="7">
        <f t="shared" si="62"/>
        <v>-1542180.8800000001</v>
      </c>
    </row>
    <row r="229" spans="1:16" x14ac:dyDescent="0.25">
      <c r="A229" s="24"/>
      <c r="B229" s="33"/>
      <c r="C229" s="34"/>
      <c r="D229" s="34"/>
      <c r="E229" s="34"/>
      <c r="F229" s="34"/>
      <c r="G229" s="34"/>
      <c r="H229" s="34"/>
      <c r="I229" s="35"/>
      <c r="J229" s="47"/>
      <c r="K229" s="36"/>
      <c r="L229" s="36"/>
      <c r="M229" s="36"/>
      <c r="N229" s="33"/>
      <c r="O229" s="35"/>
      <c r="P229" s="36"/>
    </row>
    <row r="230" spans="1:16" x14ac:dyDescent="0.25">
      <c r="A230" s="22" t="s">
        <v>189</v>
      </c>
      <c r="B230" s="33"/>
      <c r="C230" s="34"/>
      <c r="D230" s="34"/>
      <c r="E230" s="34"/>
      <c r="F230" s="34"/>
      <c r="G230" s="34"/>
      <c r="H230" s="34"/>
      <c r="I230" s="35"/>
      <c r="J230" s="47"/>
      <c r="K230" s="36"/>
      <c r="L230" s="36"/>
      <c r="M230" s="36"/>
      <c r="N230" s="33"/>
      <c r="O230" s="35"/>
      <c r="P230" s="36"/>
    </row>
    <row r="231" spans="1:16" x14ac:dyDescent="0.25">
      <c r="A231" s="25" t="s">
        <v>199</v>
      </c>
      <c r="B231" s="14">
        <v>239231.74</v>
      </c>
      <c r="C231" s="6">
        <v>1079492.33</v>
      </c>
      <c r="D231" s="6">
        <v>384097.49</v>
      </c>
      <c r="E231" s="6">
        <v>332064.42</v>
      </c>
      <c r="F231" s="6">
        <v>0</v>
      </c>
      <c r="G231" s="6">
        <v>0</v>
      </c>
      <c r="H231" s="6">
        <v>716161.91</v>
      </c>
      <c r="I231" s="15">
        <v>2034885.98</v>
      </c>
      <c r="J231" s="19">
        <v>140073.99</v>
      </c>
      <c r="K231" s="8">
        <v>2174959.9700000002</v>
      </c>
      <c r="L231" s="8">
        <v>2049957.22</v>
      </c>
      <c r="M231" s="8">
        <v>125002.75</v>
      </c>
      <c r="N231" s="14">
        <v>215598.4</v>
      </c>
      <c r="O231" s="15">
        <v>0</v>
      </c>
      <c r="P231" s="8">
        <v>340601.15</v>
      </c>
    </row>
    <row r="232" spans="1:16" x14ac:dyDescent="0.25">
      <c r="A232" s="25" t="s">
        <v>200</v>
      </c>
      <c r="B232" s="14">
        <v>268099.11</v>
      </c>
      <c r="C232" s="6">
        <v>1209039.8400000001</v>
      </c>
      <c r="D232" s="6">
        <v>414173.98</v>
      </c>
      <c r="E232" s="6">
        <v>238673.61</v>
      </c>
      <c r="F232" s="6">
        <v>0</v>
      </c>
      <c r="G232" s="6">
        <v>0</v>
      </c>
      <c r="H232" s="6">
        <v>652847.59</v>
      </c>
      <c r="I232" s="15">
        <v>2129986.54</v>
      </c>
      <c r="J232" s="19">
        <v>146747.51</v>
      </c>
      <c r="K232" s="8">
        <v>2276734.0499999998</v>
      </c>
      <c r="L232" s="8">
        <v>2681031.44</v>
      </c>
      <c r="M232" s="8">
        <v>-404297.39</v>
      </c>
      <c r="N232" s="14">
        <v>347442.76</v>
      </c>
      <c r="O232" s="15">
        <v>0</v>
      </c>
      <c r="P232" s="8">
        <v>-56854.63</v>
      </c>
    </row>
    <row r="233" spans="1:16" x14ac:dyDescent="0.25">
      <c r="A233" s="25" t="s">
        <v>201</v>
      </c>
      <c r="B233" s="14">
        <v>561104.88</v>
      </c>
      <c r="C233" s="6">
        <v>877929.57</v>
      </c>
      <c r="D233" s="6">
        <v>402459</v>
      </c>
      <c r="E233" s="6">
        <v>294145.52</v>
      </c>
      <c r="F233" s="6">
        <v>0</v>
      </c>
      <c r="G233" s="6">
        <v>0</v>
      </c>
      <c r="H233" s="6">
        <v>696604.52</v>
      </c>
      <c r="I233" s="15">
        <v>2135638.9700000002</v>
      </c>
      <c r="J233" s="19">
        <v>461671.35</v>
      </c>
      <c r="K233" s="8">
        <v>2597310.3199999998</v>
      </c>
      <c r="L233" s="8">
        <v>2330300.31</v>
      </c>
      <c r="M233" s="8">
        <v>267010.01</v>
      </c>
      <c r="N233" s="14">
        <v>61065.48</v>
      </c>
      <c r="O233" s="15">
        <v>0</v>
      </c>
      <c r="P233" s="8">
        <v>328075.49</v>
      </c>
    </row>
    <row r="234" spans="1:16" x14ac:dyDescent="0.25">
      <c r="A234" s="25" t="s">
        <v>202</v>
      </c>
      <c r="B234" s="14">
        <v>353891.02</v>
      </c>
      <c r="C234" s="6">
        <v>922544.87</v>
      </c>
      <c r="D234" s="6">
        <v>460598</v>
      </c>
      <c r="E234" s="6">
        <v>303958.53000000003</v>
      </c>
      <c r="F234" s="6">
        <v>0</v>
      </c>
      <c r="G234" s="6">
        <v>0</v>
      </c>
      <c r="H234" s="6">
        <v>764556.53</v>
      </c>
      <c r="I234" s="15">
        <v>2040992.42</v>
      </c>
      <c r="J234" s="19">
        <v>199944.56</v>
      </c>
      <c r="K234" s="8">
        <v>2240936.98</v>
      </c>
      <c r="L234" s="8">
        <v>2375781.8199999998</v>
      </c>
      <c r="M234" s="8">
        <v>-134844.84</v>
      </c>
      <c r="N234" s="14">
        <v>182185.9</v>
      </c>
      <c r="O234" s="15">
        <v>0</v>
      </c>
      <c r="P234" s="8">
        <v>47341.06</v>
      </c>
    </row>
    <row r="235" spans="1:16" x14ac:dyDescent="0.25">
      <c r="A235" s="22" t="s">
        <v>157</v>
      </c>
      <c r="B235" s="12">
        <f t="shared" ref="B235:I235" si="63">SUM(B231:B234)</f>
        <v>1422326.75</v>
      </c>
      <c r="C235" s="5">
        <f t="shared" si="63"/>
        <v>4089006.61</v>
      </c>
      <c r="D235" s="5">
        <f t="shared" si="63"/>
        <v>1661328.47</v>
      </c>
      <c r="E235" s="5">
        <f t="shared" si="63"/>
        <v>1168842.08</v>
      </c>
      <c r="F235" s="5">
        <f t="shared" si="63"/>
        <v>0</v>
      </c>
      <c r="G235" s="5">
        <f t="shared" si="63"/>
        <v>0</v>
      </c>
      <c r="H235" s="5">
        <f t="shared" si="63"/>
        <v>2830170.55</v>
      </c>
      <c r="I235" s="13">
        <f t="shared" si="63"/>
        <v>8341503.9100000001</v>
      </c>
      <c r="J235" s="18">
        <f t="shared" ref="J235:P235" si="64">SUM(J231:J234)</f>
        <v>948437.40999999992</v>
      </c>
      <c r="K235" s="7">
        <f t="shared" si="64"/>
        <v>9289941.3200000003</v>
      </c>
      <c r="L235" s="7">
        <f t="shared" si="64"/>
        <v>9437070.790000001</v>
      </c>
      <c r="M235" s="7">
        <f t="shared" si="64"/>
        <v>-147129.47</v>
      </c>
      <c r="N235" s="12">
        <f t="shared" si="64"/>
        <v>806292.54</v>
      </c>
      <c r="O235" s="13">
        <f t="shared" si="64"/>
        <v>0</v>
      </c>
      <c r="P235" s="7">
        <f t="shared" si="64"/>
        <v>659163.07000000007</v>
      </c>
    </row>
    <row r="236" spans="1:16" x14ac:dyDescent="0.25">
      <c r="A236" s="24"/>
      <c r="B236" s="33"/>
      <c r="C236" s="34"/>
      <c r="D236" s="34"/>
      <c r="E236" s="34"/>
      <c r="F236" s="34"/>
      <c r="G236" s="34"/>
      <c r="H236" s="34"/>
      <c r="I236" s="35"/>
      <c r="J236" s="47"/>
      <c r="K236" s="36"/>
      <c r="L236" s="36"/>
      <c r="M236" s="36"/>
      <c r="N236" s="33"/>
      <c r="O236" s="35"/>
      <c r="P236" s="36"/>
    </row>
    <row r="237" spans="1:16" x14ac:dyDescent="0.25">
      <c r="A237" s="22" t="s">
        <v>190</v>
      </c>
      <c r="B237" s="33"/>
      <c r="C237" s="34"/>
      <c r="D237" s="34"/>
      <c r="E237" s="34"/>
      <c r="F237" s="34"/>
      <c r="G237" s="34"/>
      <c r="H237" s="34"/>
      <c r="I237" s="35"/>
      <c r="J237" s="47"/>
      <c r="K237" s="36"/>
      <c r="L237" s="36"/>
      <c r="M237" s="36"/>
      <c r="N237" s="33"/>
      <c r="O237" s="35"/>
      <c r="P237" s="36"/>
    </row>
    <row r="238" spans="1:16" x14ac:dyDescent="0.25">
      <c r="A238" s="25" t="s">
        <v>199</v>
      </c>
      <c r="B238" s="14">
        <v>1295083</v>
      </c>
      <c r="C238" s="6">
        <v>10582454</v>
      </c>
      <c r="D238" s="6">
        <v>1095139</v>
      </c>
      <c r="E238" s="6">
        <v>800938</v>
      </c>
      <c r="F238" s="6">
        <v>0</v>
      </c>
      <c r="G238" s="6">
        <v>0</v>
      </c>
      <c r="H238" s="6">
        <v>1896077</v>
      </c>
      <c r="I238" s="15">
        <v>13773614</v>
      </c>
      <c r="J238" s="19">
        <v>158041</v>
      </c>
      <c r="K238" s="8">
        <v>13931655</v>
      </c>
      <c r="L238" s="8">
        <v>19301253</v>
      </c>
      <c r="M238" s="8">
        <v>-5369598</v>
      </c>
      <c r="N238" s="14">
        <v>1493622</v>
      </c>
      <c r="O238" s="15">
        <v>300042</v>
      </c>
      <c r="P238" s="8">
        <v>-4176018</v>
      </c>
    </row>
    <row r="239" spans="1:16" x14ac:dyDescent="0.25">
      <c r="A239" s="25" t="s">
        <v>200</v>
      </c>
      <c r="B239" s="14">
        <v>2447568</v>
      </c>
      <c r="C239" s="6">
        <v>10891054.6</v>
      </c>
      <c r="D239" s="6">
        <v>1265894</v>
      </c>
      <c r="E239" s="6">
        <v>1002732.7</v>
      </c>
      <c r="F239" s="6">
        <v>0</v>
      </c>
      <c r="G239" s="6">
        <v>0</v>
      </c>
      <c r="H239" s="6">
        <v>2268626.7000000002</v>
      </c>
      <c r="I239" s="15">
        <v>15607249.300000001</v>
      </c>
      <c r="J239" s="19">
        <v>437184</v>
      </c>
      <c r="K239" s="8">
        <v>16044433.300000001</v>
      </c>
      <c r="L239" s="8">
        <v>18637570</v>
      </c>
      <c r="M239" s="8">
        <v>-2593136.7000000002</v>
      </c>
      <c r="N239" s="14">
        <v>4786672</v>
      </c>
      <c r="O239" s="15">
        <v>79435</v>
      </c>
      <c r="P239" s="8">
        <v>2114100.2999999998</v>
      </c>
    </row>
    <row r="240" spans="1:16" x14ac:dyDescent="0.25">
      <c r="A240" s="25" t="s">
        <v>201</v>
      </c>
      <c r="B240" s="14">
        <v>2454496</v>
      </c>
      <c r="C240" s="6">
        <v>10182697</v>
      </c>
      <c r="D240" s="6">
        <v>943874</v>
      </c>
      <c r="E240" s="6">
        <v>1171259</v>
      </c>
      <c r="F240" s="6">
        <v>0</v>
      </c>
      <c r="G240" s="6">
        <v>0</v>
      </c>
      <c r="H240" s="6">
        <v>2115133</v>
      </c>
      <c r="I240" s="15">
        <v>14752326</v>
      </c>
      <c r="J240" s="19">
        <v>214781</v>
      </c>
      <c r="K240" s="8">
        <v>14967107</v>
      </c>
      <c r="L240" s="8">
        <v>18187899.02</v>
      </c>
      <c r="M240" s="8">
        <v>-3220792.02</v>
      </c>
      <c r="N240" s="14">
        <v>1386487</v>
      </c>
      <c r="O240" s="15">
        <v>0</v>
      </c>
      <c r="P240" s="8">
        <v>-1834305.02</v>
      </c>
    </row>
    <row r="241" spans="1:16" x14ac:dyDescent="0.25">
      <c r="A241" s="25" t="s">
        <v>202</v>
      </c>
      <c r="B241" s="14">
        <v>3093266</v>
      </c>
      <c r="C241" s="6">
        <v>10880901</v>
      </c>
      <c r="D241" s="6">
        <v>965550</v>
      </c>
      <c r="E241" s="6">
        <v>971954</v>
      </c>
      <c r="F241" s="6">
        <v>0</v>
      </c>
      <c r="G241" s="6">
        <v>0</v>
      </c>
      <c r="H241" s="6">
        <v>1937504</v>
      </c>
      <c r="I241" s="15">
        <v>15911671</v>
      </c>
      <c r="J241" s="19">
        <v>249146</v>
      </c>
      <c r="K241" s="8">
        <v>16160817</v>
      </c>
      <c r="L241" s="8">
        <v>18539569</v>
      </c>
      <c r="M241" s="8">
        <v>-2378752</v>
      </c>
      <c r="N241" s="14">
        <v>1640864</v>
      </c>
      <c r="O241" s="15">
        <v>0</v>
      </c>
      <c r="P241" s="8">
        <v>-737888</v>
      </c>
    </row>
    <row r="242" spans="1:16" x14ac:dyDescent="0.25">
      <c r="A242" s="22" t="s">
        <v>157</v>
      </c>
      <c r="B242" s="12">
        <f t="shared" ref="B242:I242" si="65">SUM(B238:B241)</f>
        <v>9290413</v>
      </c>
      <c r="C242" s="5">
        <f t="shared" si="65"/>
        <v>42537106.600000001</v>
      </c>
      <c r="D242" s="5">
        <f t="shared" si="65"/>
        <v>4270457</v>
      </c>
      <c r="E242" s="5">
        <f t="shared" si="65"/>
        <v>3946883.7</v>
      </c>
      <c r="F242" s="5">
        <f t="shared" si="65"/>
        <v>0</v>
      </c>
      <c r="G242" s="5">
        <f t="shared" si="65"/>
        <v>0</v>
      </c>
      <c r="H242" s="5">
        <f t="shared" si="65"/>
        <v>8217340.7000000002</v>
      </c>
      <c r="I242" s="13">
        <f t="shared" si="65"/>
        <v>60044860.299999997</v>
      </c>
      <c r="J242" s="18">
        <f t="shared" ref="J242:P242" si="66">SUM(J238:J241)</f>
        <v>1059152</v>
      </c>
      <c r="K242" s="7">
        <f t="shared" si="66"/>
        <v>61104012.299999997</v>
      </c>
      <c r="L242" s="7">
        <f t="shared" si="66"/>
        <v>74666291.019999996</v>
      </c>
      <c r="M242" s="7">
        <f t="shared" si="66"/>
        <v>-13562278.720000001</v>
      </c>
      <c r="N242" s="12">
        <f t="shared" si="66"/>
        <v>9307645</v>
      </c>
      <c r="O242" s="13">
        <f t="shared" si="66"/>
        <v>379477</v>
      </c>
      <c r="P242" s="7">
        <f t="shared" si="66"/>
        <v>-4634110.7200000007</v>
      </c>
    </row>
    <row r="243" spans="1:16" x14ac:dyDescent="0.25">
      <c r="A243" s="24"/>
      <c r="B243" s="33"/>
      <c r="C243" s="34"/>
      <c r="D243" s="34"/>
      <c r="E243" s="34"/>
      <c r="F243" s="34"/>
      <c r="G243" s="34"/>
      <c r="H243" s="34"/>
      <c r="I243" s="35"/>
      <c r="J243" s="47"/>
      <c r="K243" s="36"/>
      <c r="L243" s="36"/>
      <c r="M243" s="36"/>
      <c r="N243" s="33"/>
      <c r="O243" s="35"/>
      <c r="P243" s="36"/>
    </row>
    <row r="244" spans="1:16" x14ac:dyDescent="0.25">
      <c r="A244" s="22" t="s">
        <v>191</v>
      </c>
      <c r="B244" s="33"/>
      <c r="C244" s="34"/>
      <c r="D244" s="34"/>
      <c r="E244" s="34"/>
      <c r="F244" s="34"/>
      <c r="G244" s="34"/>
      <c r="H244" s="34"/>
      <c r="I244" s="35"/>
      <c r="J244" s="47"/>
      <c r="K244" s="36"/>
      <c r="L244" s="36"/>
      <c r="M244" s="36"/>
      <c r="N244" s="33"/>
      <c r="O244" s="35"/>
      <c r="P244" s="36"/>
    </row>
    <row r="245" spans="1:16" x14ac:dyDescent="0.25">
      <c r="A245" s="25" t="s">
        <v>199</v>
      </c>
      <c r="B245" s="14">
        <v>-224068</v>
      </c>
      <c r="C245" s="6">
        <v>4255399.72</v>
      </c>
      <c r="D245" s="6">
        <v>0</v>
      </c>
      <c r="E245" s="6">
        <v>848248.4</v>
      </c>
      <c r="F245" s="6">
        <v>0</v>
      </c>
      <c r="G245" s="6">
        <v>0</v>
      </c>
      <c r="H245" s="6">
        <v>848248.4</v>
      </c>
      <c r="I245" s="15">
        <v>4879580.12</v>
      </c>
      <c r="J245" s="19">
        <v>0</v>
      </c>
      <c r="K245" s="8">
        <v>4879580.12</v>
      </c>
      <c r="L245" s="8">
        <v>4417420.18</v>
      </c>
      <c r="M245" s="8">
        <v>462159.94</v>
      </c>
      <c r="N245" s="14">
        <v>563230.37</v>
      </c>
      <c r="O245" s="15">
        <v>0</v>
      </c>
      <c r="P245" s="8">
        <v>1025390.31</v>
      </c>
    </row>
    <row r="246" spans="1:16" x14ac:dyDescent="0.25">
      <c r="A246" s="25" t="s">
        <v>200</v>
      </c>
      <c r="B246" s="14">
        <v>-233742</v>
      </c>
      <c r="C246" s="6">
        <v>3783534.99</v>
      </c>
      <c r="D246" s="6">
        <v>0</v>
      </c>
      <c r="E246" s="6">
        <v>1064274.45</v>
      </c>
      <c r="F246" s="6">
        <v>0</v>
      </c>
      <c r="G246" s="6">
        <v>0</v>
      </c>
      <c r="H246" s="6">
        <v>1064274.45</v>
      </c>
      <c r="I246" s="15">
        <v>4614067.4400000004</v>
      </c>
      <c r="J246" s="19">
        <v>0</v>
      </c>
      <c r="K246" s="8">
        <v>4614067.4400000004</v>
      </c>
      <c r="L246" s="8">
        <v>4633350.76</v>
      </c>
      <c r="M246" s="8">
        <v>-19283.32</v>
      </c>
      <c r="N246" s="14">
        <v>236574.56</v>
      </c>
      <c r="O246" s="15">
        <v>0</v>
      </c>
      <c r="P246" s="8">
        <v>217291.24</v>
      </c>
    </row>
    <row r="247" spans="1:16" x14ac:dyDescent="0.25">
      <c r="A247" s="25" t="s">
        <v>201</v>
      </c>
      <c r="B247" s="14">
        <v>-324458.38</v>
      </c>
      <c r="C247" s="6">
        <v>5519390.0199999996</v>
      </c>
      <c r="D247" s="6">
        <v>0</v>
      </c>
      <c r="E247" s="6">
        <v>944505.5</v>
      </c>
      <c r="F247" s="6">
        <v>0</v>
      </c>
      <c r="G247" s="6">
        <v>0</v>
      </c>
      <c r="H247" s="6">
        <v>944505.5</v>
      </c>
      <c r="I247" s="15">
        <v>6139437.1399999997</v>
      </c>
      <c r="J247" s="19">
        <v>0</v>
      </c>
      <c r="K247" s="8">
        <v>6139437.1399999997</v>
      </c>
      <c r="L247" s="8">
        <v>4651255.3600000003</v>
      </c>
      <c r="M247" s="8">
        <v>1488181.78</v>
      </c>
      <c r="N247" s="14">
        <v>417275.19</v>
      </c>
      <c r="O247" s="15">
        <v>0</v>
      </c>
      <c r="P247" s="8">
        <v>1905456.97</v>
      </c>
    </row>
    <row r="248" spans="1:16" x14ac:dyDescent="0.25">
      <c r="A248" s="25" t="s">
        <v>202</v>
      </c>
      <c r="B248" s="14">
        <v>0</v>
      </c>
      <c r="C248" s="6">
        <v>3905072.52</v>
      </c>
      <c r="D248" s="6">
        <v>0</v>
      </c>
      <c r="E248" s="6">
        <v>901257</v>
      </c>
      <c r="F248" s="6">
        <v>0</v>
      </c>
      <c r="G248" s="6">
        <v>0</v>
      </c>
      <c r="H248" s="6">
        <v>901257</v>
      </c>
      <c r="I248" s="15">
        <v>4806329.5199999996</v>
      </c>
      <c r="J248" s="19">
        <v>0</v>
      </c>
      <c r="K248" s="8">
        <v>4806329.5199999996</v>
      </c>
      <c r="L248" s="8">
        <v>4779613.03</v>
      </c>
      <c r="M248" s="8">
        <v>26716.49</v>
      </c>
      <c r="N248" s="14">
        <v>190954.02</v>
      </c>
      <c r="O248" s="15">
        <v>0</v>
      </c>
      <c r="P248" s="8">
        <v>217670.51</v>
      </c>
    </row>
    <row r="249" spans="1:16" x14ac:dyDescent="0.25">
      <c r="A249" s="22" t="s">
        <v>157</v>
      </c>
      <c r="B249" s="12">
        <f t="shared" ref="B249:I249" si="67">SUM(B245:B248)</f>
        <v>-782268.38</v>
      </c>
      <c r="C249" s="5">
        <f t="shared" si="67"/>
        <v>17463397.25</v>
      </c>
      <c r="D249" s="5">
        <f t="shared" si="67"/>
        <v>0</v>
      </c>
      <c r="E249" s="5">
        <f t="shared" si="67"/>
        <v>3758285.35</v>
      </c>
      <c r="F249" s="5">
        <f t="shared" si="67"/>
        <v>0</v>
      </c>
      <c r="G249" s="5">
        <f t="shared" si="67"/>
        <v>0</v>
      </c>
      <c r="H249" s="5">
        <f t="shared" si="67"/>
        <v>3758285.35</v>
      </c>
      <c r="I249" s="13">
        <f t="shared" si="67"/>
        <v>20439414.219999999</v>
      </c>
      <c r="J249" s="18">
        <f t="shared" ref="J249:P249" si="68">SUM(J245:J248)</f>
        <v>0</v>
      </c>
      <c r="K249" s="7">
        <f t="shared" si="68"/>
        <v>20439414.219999999</v>
      </c>
      <c r="L249" s="7">
        <f t="shared" si="68"/>
        <v>18481639.330000002</v>
      </c>
      <c r="M249" s="7">
        <f t="shared" si="68"/>
        <v>1957774.89</v>
      </c>
      <c r="N249" s="12">
        <f t="shared" si="68"/>
        <v>1408034.14</v>
      </c>
      <c r="O249" s="13">
        <f t="shared" si="68"/>
        <v>0</v>
      </c>
      <c r="P249" s="7">
        <f t="shared" si="68"/>
        <v>3365809.0300000003</v>
      </c>
    </row>
    <row r="250" spans="1:16" x14ac:dyDescent="0.25">
      <c r="A250" s="24"/>
      <c r="B250" s="33"/>
      <c r="C250" s="34"/>
      <c r="D250" s="34"/>
      <c r="E250" s="34"/>
      <c r="F250" s="34"/>
      <c r="G250" s="34"/>
      <c r="H250" s="34"/>
      <c r="I250" s="35"/>
      <c r="J250" s="47"/>
      <c r="K250" s="36"/>
      <c r="L250" s="36"/>
      <c r="M250" s="36"/>
      <c r="N250" s="33"/>
      <c r="O250" s="35"/>
      <c r="P250" s="36"/>
    </row>
    <row r="251" spans="1:16" x14ac:dyDescent="0.25">
      <c r="A251" s="22" t="s">
        <v>192</v>
      </c>
      <c r="B251" s="33"/>
      <c r="C251" s="34"/>
      <c r="D251" s="34"/>
      <c r="E251" s="34"/>
      <c r="F251" s="34"/>
      <c r="G251" s="34"/>
      <c r="H251" s="34"/>
      <c r="I251" s="35"/>
      <c r="J251" s="47"/>
      <c r="K251" s="36"/>
      <c r="L251" s="36"/>
      <c r="M251" s="36"/>
      <c r="N251" s="33"/>
      <c r="O251" s="35"/>
      <c r="P251" s="36"/>
    </row>
    <row r="252" spans="1:16" x14ac:dyDescent="0.25">
      <c r="A252" s="25" t="s">
        <v>199</v>
      </c>
      <c r="B252" s="14">
        <v>2579185</v>
      </c>
      <c r="C252" s="6">
        <v>6819769</v>
      </c>
      <c r="D252" s="6">
        <v>0</v>
      </c>
      <c r="E252" s="6">
        <v>1011256</v>
      </c>
      <c r="F252" s="6">
        <v>0</v>
      </c>
      <c r="G252" s="6">
        <v>0</v>
      </c>
      <c r="H252" s="6">
        <v>1011256</v>
      </c>
      <c r="I252" s="15">
        <v>10410210</v>
      </c>
      <c r="J252" s="19">
        <v>66766</v>
      </c>
      <c r="K252" s="8">
        <v>10476976</v>
      </c>
      <c r="L252" s="8">
        <v>10172406</v>
      </c>
      <c r="M252" s="8">
        <v>304570</v>
      </c>
      <c r="N252" s="14">
        <v>75313</v>
      </c>
      <c r="O252" s="15">
        <v>287481</v>
      </c>
      <c r="P252" s="8">
        <v>92402</v>
      </c>
    </row>
    <row r="253" spans="1:16" x14ac:dyDescent="0.25">
      <c r="A253" s="25" t="s">
        <v>200</v>
      </c>
      <c r="B253" s="14">
        <v>2505191</v>
      </c>
      <c r="C253" s="6">
        <v>6932776</v>
      </c>
      <c r="D253" s="6">
        <v>0</v>
      </c>
      <c r="E253" s="6">
        <v>1130134</v>
      </c>
      <c r="F253" s="6">
        <v>0</v>
      </c>
      <c r="G253" s="6">
        <v>0</v>
      </c>
      <c r="H253" s="6">
        <v>1130134</v>
      </c>
      <c r="I253" s="15">
        <v>10568101</v>
      </c>
      <c r="J253" s="19">
        <v>0</v>
      </c>
      <c r="K253" s="8">
        <v>10568101</v>
      </c>
      <c r="L253" s="8">
        <v>10853759</v>
      </c>
      <c r="M253" s="8">
        <v>-285658</v>
      </c>
      <c r="N253" s="14">
        <v>78897</v>
      </c>
      <c r="O253" s="15">
        <v>309040</v>
      </c>
      <c r="P253" s="8">
        <v>-515801</v>
      </c>
    </row>
    <row r="254" spans="1:16" x14ac:dyDescent="0.25">
      <c r="A254" s="25" t="s">
        <v>201</v>
      </c>
      <c r="B254" s="14">
        <v>1767602</v>
      </c>
      <c r="C254" s="6">
        <v>7369215</v>
      </c>
      <c r="D254" s="6">
        <v>0</v>
      </c>
      <c r="E254" s="6">
        <v>1088656</v>
      </c>
      <c r="F254" s="6">
        <v>0</v>
      </c>
      <c r="G254" s="6">
        <v>0</v>
      </c>
      <c r="H254" s="6">
        <v>1088656</v>
      </c>
      <c r="I254" s="15">
        <v>10225473</v>
      </c>
      <c r="J254" s="19">
        <v>0</v>
      </c>
      <c r="K254" s="8">
        <v>10225473</v>
      </c>
      <c r="L254" s="8">
        <v>10972635</v>
      </c>
      <c r="M254" s="8">
        <v>-747162</v>
      </c>
      <c r="N254" s="14">
        <v>67924</v>
      </c>
      <c r="O254" s="15">
        <v>376022</v>
      </c>
      <c r="P254" s="8">
        <v>-1055260</v>
      </c>
    </row>
    <row r="255" spans="1:16" x14ac:dyDescent="0.25">
      <c r="A255" s="25" t="s">
        <v>202</v>
      </c>
      <c r="B255" s="14">
        <v>4861524</v>
      </c>
      <c r="C255" s="6">
        <v>7503091</v>
      </c>
      <c r="D255" s="6">
        <v>0</v>
      </c>
      <c r="E255" s="6">
        <v>1486509</v>
      </c>
      <c r="F255" s="6">
        <v>0</v>
      </c>
      <c r="G255" s="6">
        <v>0</v>
      </c>
      <c r="H255" s="6">
        <v>1486509</v>
      </c>
      <c r="I255" s="15">
        <v>13851124</v>
      </c>
      <c r="J255" s="19">
        <v>0</v>
      </c>
      <c r="K255" s="8">
        <v>13851124</v>
      </c>
      <c r="L255" s="8">
        <v>11925099</v>
      </c>
      <c r="M255" s="8">
        <v>1926025</v>
      </c>
      <c r="N255" s="14">
        <v>76940</v>
      </c>
      <c r="O255" s="15">
        <v>389625</v>
      </c>
      <c r="P255" s="8">
        <v>1613340</v>
      </c>
    </row>
    <row r="256" spans="1:16" x14ac:dyDescent="0.25">
      <c r="A256" s="22" t="s">
        <v>157</v>
      </c>
      <c r="B256" s="12">
        <f t="shared" ref="B256:I256" si="69">SUM(B252:B255)</f>
        <v>11713502</v>
      </c>
      <c r="C256" s="5">
        <f t="shared" si="69"/>
        <v>28624851</v>
      </c>
      <c r="D256" s="5">
        <f t="shared" si="69"/>
        <v>0</v>
      </c>
      <c r="E256" s="5">
        <f t="shared" si="69"/>
        <v>4716555</v>
      </c>
      <c r="F256" s="5">
        <f t="shared" si="69"/>
        <v>0</v>
      </c>
      <c r="G256" s="5">
        <f t="shared" si="69"/>
        <v>0</v>
      </c>
      <c r="H256" s="5">
        <f t="shared" si="69"/>
        <v>4716555</v>
      </c>
      <c r="I256" s="13">
        <f t="shared" si="69"/>
        <v>45054908</v>
      </c>
      <c r="J256" s="18">
        <f t="shared" ref="J256:P256" si="70">SUM(J252:J255)</f>
        <v>66766</v>
      </c>
      <c r="K256" s="7">
        <f t="shared" si="70"/>
        <v>45121674</v>
      </c>
      <c r="L256" s="7">
        <f t="shared" si="70"/>
        <v>43923899</v>
      </c>
      <c r="M256" s="7">
        <f t="shared" si="70"/>
        <v>1197775</v>
      </c>
      <c r="N256" s="12">
        <f t="shared" si="70"/>
        <v>299074</v>
      </c>
      <c r="O256" s="13">
        <f t="shared" si="70"/>
        <v>1362168</v>
      </c>
      <c r="P256" s="7">
        <f t="shared" si="70"/>
        <v>134681</v>
      </c>
    </row>
    <row r="257" spans="1:16" x14ac:dyDescent="0.25">
      <c r="A257" s="24"/>
      <c r="B257" s="33"/>
      <c r="C257" s="34"/>
      <c r="D257" s="34"/>
      <c r="E257" s="34"/>
      <c r="F257" s="34"/>
      <c r="G257" s="34"/>
      <c r="H257" s="34"/>
      <c r="I257" s="35"/>
      <c r="J257" s="47"/>
      <c r="K257" s="36"/>
      <c r="L257" s="36"/>
      <c r="M257" s="36"/>
      <c r="N257" s="33"/>
      <c r="O257" s="35"/>
      <c r="P257" s="36"/>
    </row>
    <row r="258" spans="1:16" x14ac:dyDescent="0.25">
      <c r="A258" s="22" t="s">
        <v>193</v>
      </c>
      <c r="B258" s="33"/>
      <c r="C258" s="34"/>
      <c r="D258" s="34"/>
      <c r="E258" s="34"/>
      <c r="F258" s="34"/>
      <c r="G258" s="34"/>
      <c r="H258" s="34"/>
      <c r="I258" s="35"/>
      <c r="J258" s="47"/>
      <c r="K258" s="36"/>
      <c r="L258" s="36"/>
      <c r="M258" s="36"/>
      <c r="N258" s="33"/>
      <c r="O258" s="35"/>
      <c r="P258" s="36"/>
    </row>
    <row r="259" spans="1:16" x14ac:dyDescent="0.25">
      <c r="A259" s="25" t="s">
        <v>199</v>
      </c>
      <c r="B259" s="14">
        <v>244054</v>
      </c>
      <c r="C259" s="6">
        <v>811106</v>
      </c>
      <c r="D259" s="6">
        <v>740734</v>
      </c>
      <c r="E259" s="6">
        <v>395060</v>
      </c>
      <c r="F259" s="6">
        <v>241532</v>
      </c>
      <c r="G259" s="6">
        <v>1830345</v>
      </c>
      <c r="H259" s="6">
        <v>3207671</v>
      </c>
      <c r="I259" s="15">
        <v>4262831</v>
      </c>
      <c r="J259" s="19">
        <v>18151</v>
      </c>
      <c r="K259" s="8">
        <v>4280982</v>
      </c>
      <c r="L259" s="8">
        <v>4501128</v>
      </c>
      <c r="M259" s="8">
        <v>-220146</v>
      </c>
      <c r="N259" s="14">
        <v>169126</v>
      </c>
      <c r="O259" s="15">
        <v>0</v>
      </c>
      <c r="P259" s="8">
        <v>-51020</v>
      </c>
    </row>
    <row r="260" spans="1:16" x14ac:dyDescent="0.25">
      <c r="A260" s="25" t="s">
        <v>200</v>
      </c>
      <c r="B260" s="14">
        <v>275060</v>
      </c>
      <c r="C260" s="6">
        <v>949062</v>
      </c>
      <c r="D260" s="6">
        <v>734911</v>
      </c>
      <c r="E260" s="6">
        <v>409027</v>
      </c>
      <c r="F260" s="6">
        <v>297696</v>
      </c>
      <c r="G260" s="6">
        <v>1521693</v>
      </c>
      <c r="H260" s="6">
        <v>2963327</v>
      </c>
      <c r="I260" s="15">
        <v>4187449</v>
      </c>
      <c r="J260" s="19">
        <v>3323</v>
      </c>
      <c r="K260" s="8">
        <v>4190772</v>
      </c>
      <c r="L260" s="8">
        <v>4411705</v>
      </c>
      <c r="M260" s="8">
        <v>-220933</v>
      </c>
      <c r="N260" s="14">
        <v>249777</v>
      </c>
      <c r="O260" s="15">
        <v>0</v>
      </c>
      <c r="P260" s="8">
        <v>28844</v>
      </c>
    </row>
    <row r="261" spans="1:16" x14ac:dyDescent="0.25">
      <c r="A261" s="25" t="s">
        <v>201</v>
      </c>
      <c r="B261" s="14">
        <v>-2206</v>
      </c>
      <c r="C261" s="6">
        <v>1626884</v>
      </c>
      <c r="D261" s="6">
        <v>732059</v>
      </c>
      <c r="E261" s="6">
        <v>464239</v>
      </c>
      <c r="F261" s="6">
        <v>190402</v>
      </c>
      <c r="G261" s="6">
        <v>617485</v>
      </c>
      <c r="H261" s="6">
        <v>2004185</v>
      </c>
      <c r="I261" s="15">
        <v>3628863</v>
      </c>
      <c r="J261" s="19">
        <v>10057</v>
      </c>
      <c r="K261" s="8">
        <v>3638920</v>
      </c>
      <c r="L261" s="8">
        <v>4485121</v>
      </c>
      <c r="M261" s="8">
        <v>-846201</v>
      </c>
      <c r="N261" s="14">
        <v>194149</v>
      </c>
      <c r="O261" s="15">
        <v>0</v>
      </c>
      <c r="P261" s="8">
        <v>-652052</v>
      </c>
    </row>
    <row r="262" spans="1:16" x14ac:dyDescent="0.25">
      <c r="A262" s="25" t="s">
        <v>202</v>
      </c>
      <c r="B262" s="14">
        <v>398297</v>
      </c>
      <c r="C262" s="6">
        <v>1497947</v>
      </c>
      <c r="D262" s="6">
        <v>747555</v>
      </c>
      <c r="E262" s="6">
        <v>484953</v>
      </c>
      <c r="F262" s="6">
        <v>437578</v>
      </c>
      <c r="G262" s="6">
        <v>590455</v>
      </c>
      <c r="H262" s="6">
        <v>2260541</v>
      </c>
      <c r="I262" s="15">
        <v>4156785</v>
      </c>
      <c r="J262" s="19">
        <v>9345</v>
      </c>
      <c r="K262" s="8">
        <v>4166130</v>
      </c>
      <c r="L262" s="8">
        <v>4397916</v>
      </c>
      <c r="M262" s="8">
        <v>-231786</v>
      </c>
      <c r="N262" s="14">
        <v>226518</v>
      </c>
      <c r="O262" s="15">
        <v>0</v>
      </c>
      <c r="P262" s="8">
        <v>-5268</v>
      </c>
    </row>
    <row r="263" spans="1:16" x14ac:dyDescent="0.25">
      <c r="A263" s="22" t="s">
        <v>157</v>
      </c>
      <c r="B263" s="12">
        <f>SUM(B259:B262)</f>
        <v>915205</v>
      </c>
      <c r="C263" s="5">
        <f t="shared" ref="C263:I263" si="71">SUM(C259:C262)</f>
        <v>4884999</v>
      </c>
      <c r="D263" s="5">
        <f t="shared" si="71"/>
        <v>2955259</v>
      </c>
      <c r="E263" s="5">
        <f t="shared" si="71"/>
        <v>1753279</v>
      </c>
      <c r="F263" s="5">
        <f t="shared" si="71"/>
        <v>1167208</v>
      </c>
      <c r="G263" s="5">
        <f t="shared" si="71"/>
        <v>4559978</v>
      </c>
      <c r="H263" s="5">
        <f t="shared" si="71"/>
        <v>10435724</v>
      </c>
      <c r="I263" s="13">
        <f t="shared" si="71"/>
        <v>16235928</v>
      </c>
      <c r="J263" s="18">
        <f t="shared" ref="J263:P263" si="72">SUM(J259:J262)</f>
        <v>40876</v>
      </c>
      <c r="K263" s="7">
        <f t="shared" si="72"/>
        <v>16276804</v>
      </c>
      <c r="L263" s="7">
        <f t="shared" si="72"/>
        <v>17795870</v>
      </c>
      <c r="M263" s="7">
        <f t="shared" si="72"/>
        <v>-1519066</v>
      </c>
      <c r="N263" s="12">
        <f t="shared" si="72"/>
        <v>839570</v>
      </c>
      <c r="O263" s="13">
        <f t="shared" si="72"/>
        <v>0</v>
      </c>
      <c r="P263" s="7">
        <f t="shared" si="72"/>
        <v>-679496</v>
      </c>
    </row>
    <row r="264" spans="1:16" x14ac:dyDescent="0.25">
      <c r="A264" s="24"/>
      <c r="B264" s="33"/>
      <c r="C264" s="34"/>
      <c r="D264" s="34"/>
      <c r="E264" s="34"/>
      <c r="F264" s="34"/>
      <c r="G264" s="34"/>
      <c r="H264" s="34"/>
      <c r="I264" s="35"/>
      <c r="J264" s="47"/>
      <c r="K264" s="36"/>
      <c r="L264" s="36"/>
      <c r="M264" s="36"/>
      <c r="N264" s="33"/>
      <c r="O264" s="35"/>
      <c r="P264" s="36"/>
    </row>
    <row r="265" spans="1:16" x14ac:dyDescent="0.25">
      <c r="A265" s="22" t="s">
        <v>194</v>
      </c>
      <c r="B265" s="33"/>
      <c r="C265" s="34"/>
      <c r="D265" s="34"/>
      <c r="E265" s="34"/>
      <c r="F265" s="34"/>
      <c r="G265" s="34"/>
      <c r="H265" s="34"/>
      <c r="I265" s="35"/>
      <c r="J265" s="47"/>
      <c r="K265" s="36"/>
      <c r="L265" s="36"/>
      <c r="M265" s="36"/>
      <c r="N265" s="33"/>
      <c r="O265" s="35"/>
      <c r="P265" s="36"/>
    </row>
    <row r="266" spans="1:16" x14ac:dyDescent="0.25">
      <c r="A266" s="25" t="s">
        <v>199</v>
      </c>
      <c r="B266" s="14">
        <v>8185152</v>
      </c>
      <c r="C266" s="6">
        <v>13138196</v>
      </c>
      <c r="D266" s="6">
        <v>0</v>
      </c>
      <c r="E266" s="6">
        <v>1097833</v>
      </c>
      <c r="F266" s="6">
        <v>0</v>
      </c>
      <c r="G266" s="6">
        <v>0</v>
      </c>
      <c r="H266" s="6">
        <v>1097833</v>
      </c>
      <c r="I266" s="15">
        <v>22421181</v>
      </c>
      <c r="J266" s="19">
        <v>0</v>
      </c>
      <c r="K266" s="8">
        <v>22421181</v>
      </c>
      <c r="L266" s="8">
        <v>19013897</v>
      </c>
      <c r="M266" s="8">
        <v>3407284</v>
      </c>
      <c r="N266" s="14">
        <v>141591</v>
      </c>
      <c r="O266" s="15">
        <v>0</v>
      </c>
      <c r="P266" s="8">
        <v>3548875</v>
      </c>
    </row>
    <row r="267" spans="1:16" x14ac:dyDescent="0.25">
      <c r="A267" s="25" t="s">
        <v>200</v>
      </c>
      <c r="B267" s="14">
        <v>7058756</v>
      </c>
      <c r="C267" s="6">
        <v>11958817</v>
      </c>
      <c r="D267" s="6">
        <v>0</v>
      </c>
      <c r="E267" s="6">
        <v>1128445</v>
      </c>
      <c r="F267" s="6">
        <v>0</v>
      </c>
      <c r="G267" s="6">
        <v>0</v>
      </c>
      <c r="H267" s="6">
        <v>1128445</v>
      </c>
      <c r="I267" s="15">
        <v>20146018</v>
      </c>
      <c r="J267" s="19">
        <v>0</v>
      </c>
      <c r="K267" s="8">
        <v>20146018</v>
      </c>
      <c r="L267" s="8">
        <v>17652191</v>
      </c>
      <c r="M267" s="8">
        <v>2493827</v>
      </c>
      <c r="N267" s="14">
        <v>41261</v>
      </c>
      <c r="O267" s="15">
        <v>0</v>
      </c>
      <c r="P267" s="8">
        <v>2535088</v>
      </c>
    </row>
    <row r="268" spans="1:16" x14ac:dyDescent="0.25">
      <c r="A268" s="25" t="s">
        <v>201</v>
      </c>
      <c r="B268" s="14">
        <v>6489347</v>
      </c>
      <c r="C268" s="6">
        <v>13524462</v>
      </c>
      <c r="D268" s="6">
        <v>0</v>
      </c>
      <c r="E268" s="6">
        <v>1058116</v>
      </c>
      <c r="F268" s="6">
        <v>0</v>
      </c>
      <c r="G268" s="6">
        <v>0</v>
      </c>
      <c r="H268" s="6">
        <v>1058116</v>
      </c>
      <c r="I268" s="15">
        <v>21071925</v>
      </c>
      <c r="J268" s="19">
        <v>0</v>
      </c>
      <c r="K268" s="8">
        <v>21071925</v>
      </c>
      <c r="L268" s="8">
        <v>17999926</v>
      </c>
      <c r="M268" s="8">
        <v>3071999</v>
      </c>
      <c r="N268" s="14">
        <v>156147</v>
      </c>
      <c r="O268" s="15">
        <v>0</v>
      </c>
      <c r="P268" s="8">
        <v>3228146</v>
      </c>
    </row>
    <row r="269" spans="1:16" x14ac:dyDescent="0.25">
      <c r="A269" s="25" t="s">
        <v>202</v>
      </c>
      <c r="B269" s="14">
        <v>10324751</v>
      </c>
      <c r="C269" s="6">
        <v>12778815</v>
      </c>
      <c r="D269" s="6">
        <v>0</v>
      </c>
      <c r="E269" s="6">
        <v>1003940</v>
      </c>
      <c r="F269" s="6">
        <v>0</v>
      </c>
      <c r="G269" s="6">
        <v>0</v>
      </c>
      <c r="H269" s="6">
        <v>1003940</v>
      </c>
      <c r="I269" s="15">
        <v>24107506</v>
      </c>
      <c r="J269" s="19">
        <v>0</v>
      </c>
      <c r="K269" s="8">
        <v>24107506</v>
      </c>
      <c r="L269" s="8">
        <v>19385243</v>
      </c>
      <c r="M269" s="8">
        <v>4722263</v>
      </c>
      <c r="N269" s="14">
        <v>148254</v>
      </c>
      <c r="O269" s="15">
        <v>0</v>
      </c>
      <c r="P269" s="8">
        <v>4870517</v>
      </c>
    </row>
    <row r="270" spans="1:16" x14ac:dyDescent="0.25">
      <c r="A270" s="22" t="s">
        <v>157</v>
      </c>
      <c r="B270" s="12">
        <f t="shared" ref="B270:I270" si="73">SUM(B266:B269)</f>
        <v>32058006</v>
      </c>
      <c r="C270" s="5">
        <f t="shared" si="73"/>
        <v>51400290</v>
      </c>
      <c r="D270" s="5">
        <f t="shared" si="73"/>
        <v>0</v>
      </c>
      <c r="E270" s="5">
        <f t="shared" si="73"/>
        <v>4288334</v>
      </c>
      <c r="F270" s="5">
        <f t="shared" si="73"/>
        <v>0</v>
      </c>
      <c r="G270" s="5">
        <f t="shared" si="73"/>
        <v>0</v>
      </c>
      <c r="H270" s="5">
        <f t="shared" si="73"/>
        <v>4288334</v>
      </c>
      <c r="I270" s="13">
        <f t="shared" si="73"/>
        <v>87746630</v>
      </c>
      <c r="J270" s="18">
        <f t="shared" ref="J270:P270" si="74">SUM(J266:J269)</f>
        <v>0</v>
      </c>
      <c r="K270" s="7">
        <f t="shared" si="74"/>
        <v>87746630</v>
      </c>
      <c r="L270" s="7">
        <f t="shared" si="74"/>
        <v>74051257</v>
      </c>
      <c r="M270" s="7">
        <f t="shared" si="74"/>
        <v>13695373</v>
      </c>
      <c r="N270" s="12">
        <f t="shared" si="74"/>
        <v>487253</v>
      </c>
      <c r="O270" s="13">
        <f t="shared" si="74"/>
        <v>0</v>
      </c>
      <c r="P270" s="7">
        <f t="shared" si="74"/>
        <v>14182626</v>
      </c>
    </row>
    <row r="271" spans="1:16" x14ac:dyDescent="0.25">
      <c r="A271" s="24"/>
      <c r="B271" s="33"/>
      <c r="C271" s="34"/>
      <c r="D271" s="34"/>
      <c r="E271" s="34"/>
      <c r="F271" s="34"/>
      <c r="G271" s="34"/>
      <c r="H271" s="34"/>
      <c r="I271" s="35"/>
      <c r="J271" s="47"/>
      <c r="K271" s="36"/>
      <c r="L271" s="36"/>
      <c r="M271" s="36"/>
      <c r="N271" s="33"/>
      <c r="O271" s="35"/>
      <c r="P271" s="36"/>
    </row>
    <row r="272" spans="1:16" x14ac:dyDescent="0.25">
      <c r="A272" s="22" t="s">
        <v>195</v>
      </c>
      <c r="B272" s="33"/>
      <c r="C272" s="34"/>
      <c r="D272" s="34"/>
      <c r="E272" s="34"/>
      <c r="F272" s="34"/>
      <c r="G272" s="34"/>
      <c r="H272" s="34"/>
      <c r="I272" s="35"/>
      <c r="J272" s="47"/>
      <c r="K272" s="36"/>
      <c r="L272" s="36"/>
      <c r="M272" s="36"/>
      <c r="N272" s="33"/>
      <c r="O272" s="35"/>
      <c r="P272" s="36"/>
    </row>
    <row r="273" spans="1:16" x14ac:dyDescent="0.25">
      <c r="A273" s="25" t="s">
        <v>199</v>
      </c>
      <c r="B273" s="14">
        <v>203211</v>
      </c>
      <c r="C273" s="6">
        <v>1330417</v>
      </c>
      <c r="D273" s="6">
        <v>571229</v>
      </c>
      <c r="E273" s="6">
        <v>335633</v>
      </c>
      <c r="F273" s="6">
        <v>664118</v>
      </c>
      <c r="G273" s="6">
        <v>118867</v>
      </c>
      <c r="H273" s="6">
        <v>1689847</v>
      </c>
      <c r="I273" s="15">
        <v>3223475</v>
      </c>
      <c r="J273" s="19">
        <v>182725</v>
      </c>
      <c r="K273" s="8">
        <v>3406200</v>
      </c>
      <c r="L273" s="8">
        <v>3935844</v>
      </c>
      <c r="M273" s="8">
        <v>-529644</v>
      </c>
      <c r="N273" s="14">
        <v>858807</v>
      </c>
      <c r="O273" s="15">
        <v>0</v>
      </c>
      <c r="P273" s="8">
        <v>329163</v>
      </c>
    </row>
    <row r="274" spans="1:16" x14ac:dyDescent="0.25">
      <c r="A274" s="25" t="s">
        <v>200</v>
      </c>
      <c r="B274" s="14">
        <v>120510</v>
      </c>
      <c r="C274" s="6">
        <v>1258873</v>
      </c>
      <c r="D274" s="6">
        <v>1938247</v>
      </c>
      <c r="E274" s="6">
        <v>336309</v>
      </c>
      <c r="F274" s="6">
        <v>688537</v>
      </c>
      <c r="G274" s="6">
        <v>5532</v>
      </c>
      <c r="H274" s="6">
        <v>2968625</v>
      </c>
      <c r="I274" s="15">
        <v>4348008</v>
      </c>
      <c r="J274" s="19">
        <v>135320</v>
      </c>
      <c r="K274" s="8">
        <v>4483328</v>
      </c>
      <c r="L274" s="8">
        <v>4408713</v>
      </c>
      <c r="M274" s="8">
        <v>74615</v>
      </c>
      <c r="N274" s="14">
        <v>576043</v>
      </c>
      <c r="O274" s="15">
        <v>0</v>
      </c>
      <c r="P274" s="8">
        <v>650658</v>
      </c>
    </row>
    <row r="275" spans="1:16" x14ac:dyDescent="0.25">
      <c r="A275" s="25" t="s">
        <v>201</v>
      </c>
      <c r="B275" s="14">
        <v>135318</v>
      </c>
      <c r="C275" s="6">
        <v>1193085</v>
      </c>
      <c r="D275" s="6">
        <v>667833</v>
      </c>
      <c r="E275" s="6">
        <v>321802</v>
      </c>
      <c r="F275" s="6">
        <v>698143</v>
      </c>
      <c r="G275" s="6">
        <v>117466</v>
      </c>
      <c r="H275" s="6">
        <v>1805244</v>
      </c>
      <c r="I275" s="15">
        <v>3133647</v>
      </c>
      <c r="J275" s="19">
        <v>0</v>
      </c>
      <c r="K275" s="8">
        <v>3133647</v>
      </c>
      <c r="L275" s="8">
        <v>3880886</v>
      </c>
      <c r="M275" s="8">
        <v>-747239</v>
      </c>
      <c r="N275" s="14">
        <v>482651</v>
      </c>
      <c r="O275" s="15">
        <v>0</v>
      </c>
      <c r="P275" s="8">
        <v>-264588</v>
      </c>
    </row>
    <row r="276" spans="1:16" x14ac:dyDescent="0.25">
      <c r="A276" s="25" t="s">
        <v>202</v>
      </c>
      <c r="B276" s="14">
        <v>38514</v>
      </c>
      <c r="C276" s="6">
        <v>894040</v>
      </c>
      <c r="D276" s="6">
        <v>664569</v>
      </c>
      <c r="E276" s="6">
        <v>287053</v>
      </c>
      <c r="F276" s="6">
        <v>714685</v>
      </c>
      <c r="G276" s="6">
        <v>101043</v>
      </c>
      <c r="H276" s="6">
        <v>1767350</v>
      </c>
      <c r="I276" s="15">
        <v>2699904</v>
      </c>
      <c r="J276" s="19">
        <v>952792</v>
      </c>
      <c r="K276" s="8">
        <v>3652696</v>
      </c>
      <c r="L276" s="8">
        <v>4393485</v>
      </c>
      <c r="M276" s="8">
        <v>-740789</v>
      </c>
      <c r="N276" s="14">
        <v>751463</v>
      </c>
      <c r="O276" s="15">
        <v>0</v>
      </c>
      <c r="P276" s="8">
        <v>10674</v>
      </c>
    </row>
    <row r="277" spans="1:16" x14ac:dyDescent="0.25">
      <c r="A277" s="22" t="s">
        <v>157</v>
      </c>
      <c r="B277" s="12">
        <f t="shared" ref="B277:I277" si="75">SUM(B273:B276)</f>
        <v>497553</v>
      </c>
      <c r="C277" s="5">
        <f t="shared" si="75"/>
        <v>4676415</v>
      </c>
      <c r="D277" s="5">
        <f t="shared" si="75"/>
        <v>3841878</v>
      </c>
      <c r="E277" s="5">
        <f t="shared" si="75"/>
        <v>1280797</v>
      </c>
      <c r="F277" s="5">
        <f t="shared" si="75"/>
        <v>2765483</v>
      </c>
      <c r="G277" s="5">
        <f t="shared" si="75"/>
        <v>342908</v>
      </c>
      <c r="H277" s="5">
        <f t="shared" si="75"/>
        <v>8231066</v>
      </c>
      <c r="I277" s="13">
        <f t="shared" si="75"/>
        <v>13405034</v>
      </c>
      <c r="J277" s="18">
        <f t="shared" ref="J277:P277" si="76">SUM(J273:J276)</f>
        <v>1270837</v>
      </c>
      <c r="K277" s="7">
        <f t="shared" si="76"/>
        <v>14675871</v>
      </c>
      <c r="L277" s="7">
        <f t="shared" si="76"/>
        <v>16618928</v>
      </c>
      <c r="M277" s="7">
        <f t="shared" si="76"/>
        <v>-1943057</v>
      </c>
      <c r="N277" s="12">
        <f t="shared" si="76"/>
        <v>2668964</v>
      </c>
      <c r="O277" s="13">
        <f t="shared" si="76"/>
        <v>0</v>
      </c>
      <c r="P277" s="7">
        <f t="shared" si="76"/>
        <v>725907</v>
      </c>
    </row>
    <row r="278" spans="1:16" x14ac:dyDescent="0.25">
      <c r="A278" s="24"/>
      <c r="B278" s="33"/>
      <c r="C278" s="34"/>
      <c r="D278" s="34"/>
      <c r="E278" s="34"/>
      <c r="F278" s="34"/>
      <c r="G278" s="34"/>
      <c r="H278" s="34"/>
      <c r="I278" s="35"/>
      <c r="J278" s="47"/>
      <c r="K278" s="36"/>
      <c r="L278" s="36"/>
      <c r="M278" s="36"/>
      <c r="N278" s="33"/>
      <c r="O278" s="35"/>
      <c r="P278" s="36"/>
    </row>
    <row r="279" spans="1:16" x14ac:dyDescent="0.25">
      <c r="A279" s="22" t="s">
        <v>196</v>
      </c>
      <c r="B279" s="33"/>
      <c r="C279" s="34"/>
      <c r="D279" s="34"/>
      <c r="E279" s="34"/>
      <c r="F279" s="34"/>
      <c r="G279" s="34"/>
      <c r="H279" s="34"/>
      <c r="I279" s="35"/>
      <c r="J279" s="47"/>
      <c r="K279" s="36"/>
      <c r="L279" s="36"/>
      <c r="M279" s="36"/>
      <c r="N279" s="33"/>
      <c r="O279" s="35"/>
      <c r="P279" s="36"/>
    </row>
    <row r="280" spans="1:16" x14ac:dyDescent="0.25">
      <c r="A280" s="25" t="s">
        <v>199</v>
      </c>
      <c r="B280" s="14">
        <v>1757441.4</v>
      </c>
      <c r="C280" s="6">
        <v>1344430.98</v>
      </c>
      <c r="D280" s="6">
        <v>656994.06000000006</v>
      </c>
      <c r="E280" s="6">
        <v>327173.34000000003</v>
      </c>
      <c r="F280" s="6">
        <v>0</v>
      </c>
      <c r="G280" s="6">
        <v>0</v>
      </c>
      <c r="H280" s="6">
        <v>984167.4</v>
      </c>
      <c r="I280" s="15">
        <v>4086039.78</v>
      </c>
      <c r="J280" s="19">
        <v>973857.75</v>
      </c>
      <c r="K280" s="8">
        <v>5059897.53</v>
      </c>
      <c r="L280" s="8">
        <v>4147612.91</v>
      </c>
      <c r="M280" s="8">
        <v>912284.62</v>
      </c>
      <c r="N280" s="14">
        <v>497422.64</v>
      </c>
      <c r="O280" s="15">
        <v>0</v>
      </c>
      <c r="P280" s="8">
        <v>1409707.26</v>
      </c>
    </row>
    <row r="281" spans="1:16" x14ac:dyDescent="0.25">
      <c r="A281" s="25" t="s">
        <v>200</v>
      </c>
      <c r="B281" s="14">
        <v>673572.24</v>
      </c>
      <c r="C281" s="6">
        <v>1332311.1200000001</v>
      </c>
      <c r="D281" s="6">
        <v>667425.25</v>
      </c>
      <c r="E281" s="6">
        <v>525495.14</v>
      </c>
      <c r="F281" s="6">
        <v>0</v>
      </c>
      <c r="G281" s="6">
        <v>0</v>
      </c>
      <c r="H281" s="6">
        <v>1192920.3899999999</v>
      </c>
      <c r="I281" s="15">
        <v>3198803.75</v>
      </c>
      <c r="J281" s="19">
        <v>247828.03</v>
      </c>
      <c r="K281" s="8">
        <v>3446631.78</v>
      </c>
      <c r="L281" s="8">
        <v>4229275.47</v>
      </c>
      <c r="M281" s="8">
        <v>-782643.69</v>
      </c>
      <c r="N281" s="14">
        <v>206846.68</v>
      </c>
      <c r="O281" s="15">
        <v>0</v>
      </c>
      <c r="P281" s="8">
        <v>-575797.01</v>
      </c>
    </row>
    <row r="282" spans="1:16" x14ac:dyDescent="0.25">
      <c r="A282" s="25" t="s">
        <v>201</v>
      </c>
      <c r="B282" s="14">
        <v>1364063.32</v>
      </c>
      <c r="C282" s="6">
        <v>1399858.16</v>
      </c>
      <c r="D282" s="6">
        <v>861281.83</v>
      </c>
      <c r="E282" s="6">
        <v>472825.38</v>
      </c>
      <c r="F282" s="6">
        <v>0</v>
      </c>
      <c r="G282" s="6">
        <v>0</v>
      </c>
      <c r="H282" s="6">
        <v>1334107.21</v>
      </c>
      <c r="I282" s="15">
        <v>4098028.69</v>
      </c>
      <c r="J282" s="19">
        <v>73089.27</v>
      </c>
      <c r="K282" s="8">
        <v>4171117.96</v>
      </c>
      <c r="L282" s="8">
        <v>4342386.07</v>
      </c>
      <c r="M282" s="8">
        <v>-171268.11</v>
      </c>
      <c r="N282" s="14">
        <v>621674.48</v>
      </c>
      <c r="O282" s="15">
        <v>0</v>
      </c>
      <c r="P282" s="8">
        <v>450406.37</v>
      </c>
    </row>
    <row r="283" spans="1:16" x14ac:dyDescent="0.25">
      <c r="A283" s="25" t="s">
        <v>202</v>
      </c>
      <c r="B283" s="14">
        <v>170481.5</v>
      </c>
      <c r="C283" s="6">
        <v>1587821.01</v>
      </c>
      <c r="D283" s="6">
        <v>929159.72</v>
      </c>
      <c r="E283" s="6">
        <v>448501.06</v>
      </c>
      <c r="F283" s="6">
        <v>0</v>
      </c>
      <c r="G283" s="6">
        <v>0</v>
      </c>
      <c r="H283" s="6">
        <v>1377660.78</v>
      </c>
      <c r="I283" s="15">
        <v>3135963.29</v>
      </c>
      <c r="J283" s="19">
        <v>596002.48</v>
      </c>
      <c r="K283" s="8">
        <v>3731965.77</v>
      </c>
      <c r="L283" s="8">
        <v>4168963.37</v>
      </c>
      <c r="M283" s="8">
        <v>-436997.6</v>
      </c>
      <c r="N283" s="14">
        <v>454699.71</v>
      </c>
      <c r="O283" s="15">
        <v>0</v>
      </c>
      <c r="P283" s="8">
        <v>17702.11</v>
      </c>
    </row>
    <row r="284" spans="1:16" x14ac:dyDescent="0.25">
      <c r="A284" s="22" t="s">
        <v>157</v>
      </c>
      <c r="B284" s="12">
        <f t="shared" ref="B284:I284" si="77">SUM(B280:B283)</f>
        <v>3965558.46</v>
      </c>
      <c r="C284" s="5">
        <f t="shared" si="77"/>
        <v>5664421.2699999996</v>
      </c>
      <c r="D284" s="5">
        <f t="shared" si="77"/>
        <v>3114860.8600000003</v>
      </c>
      <c r="E284" s="5">
        <f t="shared" si="77"/>
        <v>1773994.92</v>
      </c>
      <c r="F284" s="5">
        <f t="shared" si="77"/>
        <v>0</v>
      </c>
      <c r="G284" s="5">
        <f t="shared" si="77"/>
        <v>0</v>
      </c>
      <c r="H284" s="5">
        <f t="shared" si="77"/>
        <v>4888855.78</v>
      </c>
      <c r="I284" s="13">
        <f t="shared" si="77"/>
        <v>14518835.509999998</v>
      </c>
      <c r="J284" s="18">
        <f t="shared" ref="J284:P284" si="78">SUM(J280:J283)</f>
        <v>1890777.53</v>
      </c>
      <c r="K284" s="7">
        <f t="shared" si="78"/>
        <v>16409613.039999999</v>
      </c>
      <c r="L284" s="7">
        <f t="shared" si="78"/>
        <v>16888237.82</v>
      </c>
      <c r="M284" s="7">
        <f t="shared" si="78"/>
        <v>-478624.77999999991</v>
      </c>
      <c r="N284" s="12">
        <f t="shared" si="78"/>
        <v>1780643.51</v>
      </c>
      <c r="O284" s="13">
        <f t="shared" si="78"/>
        <v>0</v>
      </c>
      <c r="P284" s="7">
        <f t="shared" si="78"/>
        <v>1302018.7300000002</v>
      </c>
    </row>
    <row r="285" spans="1:16" x14ac:dyDescent="0.25">
      <c r="A285" s="24"/>
      <c r="B285" s="33"/>
      <c r="C285" s="34"/>
      <c r="D285" s="34"/>
      <c r="E285" s="34"/>
      <c r="F285" s="34"/>
      <c r="G285" s="34"/>
      <c r="H285" s="34"/>
      <c r="I285" s="35"/>
      <c r="J285" s="47"/>
      <c r="K285" s="36"/>
      <c r="L285" s="36"/>
      <c r="M285" s="36"/>
      <c r="N285" s="33"/>
      <c r="O285" s="35"/>
      <c r="P285" s="36"/>
    </row>
    <row r="286" spans="1:16" x14ac:dyDescent="0.25">
      <c r="A286" s="22" t="s">
        <v>197</v>
      </c>
      <c r="B286" s="33"/>
      <c r="C286" s="34"/>
      <c r="D286" s="34"/>
      <c r="E286" s="34"/>
      <c r="F286" s="34"/>
      <c r="G286" s="34"/>
      <c r="H286" s="34"/>
      <c r="I286" s="35"/>
      <c r="J286" s="47"/>
      <c r="K286" s="36"/>
      <c r="L286" s="36"/>
      <c r="M286" s="36"/>
      <c r="N286" s="33"/>
      <c r="O286" s="35"/>
      <c r="P286" s="36"/>
    </row>
    <row r="287" spans="1:16" x14ac:dyDescent="0.25">
      <c r="A287" s="25" t="s">
        <v>199</v>
      </c>
      <c r="B287" s="14">
        <v>1150019</v>
      </c>
      <c r="C287" s="6">
        <v>5115612</v>
      </c>
      <c r="D287" s="6">
        <v>0</v>
      </c>
      <c r="E287" s="6">
        <v>1618904</v>
      </c>
      <c r="F287" s="6">
        <v>0</v>
      </c>
      <c r="G287" s="6">
        <v>2931703</v>
      </c>
      <c r="H287" s="6">
        <v>4550607</v>
      </c>
      <c r="I287" s="15">
        <v>10816238</v>
      </c>
      <c r="J287" s="19">
        <v>0</v>
      </c>
      <c r="K287" s="8">
        <v>10816238</v>
      </c>
      <c r="L287" s="8">
        <v>8977138</v>
      </c>
      <c r="M287" s="8">
        <v>1839100</v>
      </c>
      <c r="N287" s="14">
        <v>214072</v>
      </c>
      <c r="O287" s="15">
        <v>318954</v>
      </c>
      <c r="P287" s="8">
        <v>1734218</v>
      </c>
    </row>
    <row r="288" spans="1:16" x14ac:dyDescent="0.25">
      <c r="A288" s="25" t="s">
        <v>200</v>
      </c>
      <c r="B288" s="14">
        <v>1154025</v>
      </c>
      <c r="C288" s="6">
        <v>5078878</v>
      </c>
      <c r="D288" s="6">
        <v>0</v>
      </c>
      <c r="E288" s="6">
        <v>1618913</v>
      </c>
      <c r="F288" s="6">
        <v>0</v>
      </c>
      <c r="G288" s="6">
        <v>713218</v>
      </c>
      <c r="H288" s="6">
        <v>2332131</v>
      </c>
      <c r="I288" s="15">
        <v>8565034</v>
      </c>
      <c r="J288" s="19">
        <v>0</v>
      </c>
      <c r="K288" s="8">
        <v>8565034</v>
      </c>
      <c r="L288" s="8">
        <v>9193529</v>
      </c>
      <c r="M288" s="8">
        <v>-628495</v>
      </c>
      <c r="N288" s="14">
        <v>2199497</v>
      </c>
      <c r="O288" s="15">
        <v>318954</v>
      </c>
      <c r="P288" s="8">
        <v>1252048</v>
      </c>
    </row>
    <row r="289" spans="1:16" x14ac:dyDescent="0.25">
      <c r="A289" s="25" t="s">
        <v>201</v>
      </c>
      <c r="B289" s="14">
        <v>1402398</v>
      </c>
      <c r="C289" s="6">
        <v>5109482</v>
      </c>
      <c r="D289" s="6">
        <v>0</v>
      </c>
      <c r="E289" s="6">
        <v>1339526</v>
      </c>
      <c r="F289" s="6">
        <v>0</v>
      </c>
      <c r="G289" s="6">
        <v>845473</v>
      </c>
      <c r="H289" s="6">
        <v>2184999</v>
      </c>
      <c r="I289" s="15">
        <v>8696879</v>
      </c>
      <c r="J289" s="19">
        <v>0</v>
      </c>
      <c r="K289" s="8">
        <v>8696879</v>
      </c>
      <c r="L289" s="8">
        <v>8521391</v>
      </c>
      <c r="M289" s="8">
        <v>175488</v>
      </c>
      <c r="N289" s="14">
        <v>701945</v>
      </c>
      <c r="O289" s="15">
        <v>378645</v>
      </c>
      <c r="P289" s="8">
        <v>498788</v>
      </c>
    </row>
    <row r="290" spans="1:16" x14ac:dyDescent="0.25">
      <c r="A290" s="25" t="s">
        <v>202</v>
      </c>
      <c r="B290" s="14">
        <v>1325782</v>
      </c>
      <c r="C290" s="6">
        <v>6485264</v>
      </c>
      <c r="D290" s="6">
        <v>0</v>
      </c>
      <c r="E290" s="6">
        <v>1125040</v>
      </c>
      <c r="F290" s="6">
        <v>0</v>
      </c>
      <c r="G290" s="6">
        <v>951864</v>
      </c>
      <c r="H290" s="6">
        <v>2076904</v>
      </c>
      <c r="I290" s="15">
        <v>9887950</v>
      </c>
      <c r="J290" s="19">
        <v>0</v>
      </c>
      <c r="K290" s="8">
        <v>9887950</v>
      </c>
      <c r="L290" s="8">
        <v>9521480</v>
      </c>
      <c r="M290" s="8">
        <v>366470</v>
      </c>
      <c r="N290" s="14">
        <v>1436682</v>
      </c>
      <c r="O290" s="15">
        <v>377643</v>
      </c>
      <c r="P290" s="8">
        <v>1425509</v>
      </c>
    </row>
    <row r="291" spans="1:16" ht="15.75" thickBot="1" x14ac:dyDescent="0.3">
      <c r="A291" s="26" t="s">
        <v>157</v>
      </c>
      <c r="B291" s="16">
        <f t="shared" ref="B291:I291" si="79">SUM(B287:B290)</f>
        <v>5032224</v>
      </c>
      <c r="C291" s="21">
        <f t="shared" si="79"/>
        <v>21789236</v>
      </c>
      <c r="D291" s="21">
        <f t="shared" si="79"/>
        <v>0</v>
      </c>
      <c r="E291" s="21">
        <f t="shared" si="79"/>
        <v>5702383</v>
      </c>
      <c r="F291" s="21">
        <f t="shared" si="79"/>
        <v>0</v>
      </c>
      <c r="G291" s="21">
        <f t="shared" si="79"/>
        <v>5442258</v>
      </c>
      <c r="H291" s="21">
        <f t="shared" si="79"/>
        <v>11144641</v>
      </c>
      <c r="I291" s="17">
        <f t="shared" si="79"/>
        <v>37966101</v>
      </c>
      <c r="J291" s="20">
        <f t="shared" ref="J291:P291" si="80">SUM(J287:J290)</f>
        <v>0</v>
      </c>
      <c r="K291" s="9">
        <f t="shared" si="80"/>
        <v>37966101</v>
      </c>
      <c r="L291" s="9">
        <f t="shared" si="80"/>
        <v>36213538</v>
      </c>
      <c r="M291" s="9">
        <f t="shared" si="80"/>
        <v>1752563</v>
      </c>
      <c r="N291" s="16">
        <f t="shared" si="80"/>
        <v>4552196</v>
      </c>
      <c r="O291" s="17">
        <f t="shared" si="80"/>
        <v>1394196</v>
      </c>
      <c r="P291" s="9">
        <f t="shared" si="80"/>
        <v>4910563</v>
      </c>
    </row>
  </sheetData>
  <sheetProtection formatCells="0" formatColumns="0" formatRows="0" insertColumns="0" insertRows="0" insertHyperlinks="0" deleteColumns="0" deleteRows="0" sort="0" autoFilter="0" pivotTables="0"/>
  <mergeCells count="8">
    <mergeCell ref="P13:P14"/>
    <mergeCell ref="B13:I13"/>
    <mergeCell ref="N13:O13"/>
    <mergeCell ref="A13:A14"/>
    <mergeCell ref="J13:J14"/>
    <mergeCell ref="K13:K14"/>
    <mergeCell ref="L13:L14"/>
    <mergeCell ref="M13:M14"/>
  </mergeCells>
  <phoneticPr fontId="17" type="noConversion"/>
  <conditionalFormatting sqref="B1:P1048576">
    <cfRule type="cellIs" dxfId="25" priority="1" operator="equal">
      <formula>"Delinquent"</formula>
    </cfRule>
    <cfRule type="cellIs" dxfId="24" priority="2" operator="lessThan">
      <formula>0</formula>
    </cfRule>
  </conditionalFormatting>
  <pageMargins left="0.7" right="0.7" top="0.75" bottom="0.75" header="0.3" footer="0.3"/>
  <pageSetup orientation="landscape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6:U291"/>
  <sheetViews>
    <sheetView showGridLines="0" workbookViewId="0"/>
  </sheetViews>
  <sheetFormatPr defaultRowHeight="15" x14ac:dyDescent="0.25"/>
  <cols>
    <col min="1" max="1" width="40.5703125" style="1" bestFit="1" customWidth="1"/>
    <col min="2" max="4" width="19.140625" style="45" customWidth="1"/>
    <col min="5" max="5" width="20.28515625" style="45" bestFit="1" customWidth="1"/>
    <col min="6" max="9" width="19.140625" style="45" customWidth="1"/>
    <col min="10" max="10" width="20.28515625" style="45" bestFit="1" customWidth="1"/>
    <col min="11" max="20" width="19.140625" style="45" customWidth="1"/>
    <col min="21" max="21" width="20.28515625" style="45" bestFit="1" customWidth="1"/>
    <col min="22" max="16384" width="9.140625" style="1"/>
  </cols>
  <sheetData>
    <row r="6" spans="1:21" ht="18" x14ac:dyDescent="0.25">
      <c r="A6" s="2" t="str">
        <f>Contents!A7</f>
        <v>Nevada Healthcare Quarterly Reports</v>
      </c>
    </row>
    <row r="7" spans="1:21" ht="18.75" x14ac:dyDescent="0.3">
      <c r="A7" s="42" t="str">
        <f>Contents!A8</f>
        <v>Acute Hospitals Financial Reports: First Quarter 2023 - Fourth Quarter 2023</v>
      </c>
      <c r="B7" s="48"/>
      <c r="C7" s="46"/>
      <c r="D7" s="46"/>
      <c r="E7" s="46"/>
      <c r="F7" s="46"/>
      <c r="G7" s="46"/>
      <c r="H7" s="46"/>
    </row>
    <row r="8" spans="1:21" ht="18.75" x14ac:dyDescent="0.3">
      <c r="A8" s="43" t="s">
        <v>20</v>
      </c>
      <c r="B8" s="48"/>
      <c r="C8" s="46"/>
      <c r="D8" s="46"/>
      <c r="E8" s="46"/>
      <c r="F8" s="46"/>
      <c r="G8" s="46"/>
      <c r="H8" s="46"/>
    </row>
    <row r="9" spans="1:21" ht="18.75" x14ac:dyDescent="0.3">
      <c r="A9" s="28" t="str">
        <f>Contents!A9</f>
        <v>Produced on August 8, 2024</v>
      </c>
      <c r="B9" s="48"/>
      <c r="C9" s="46"/>
      <c r="D9" s="46"/>
      <c r="E9" s="46"/>
      <c r="F9" s="46"/>
      <c r="G9" s="46"/>
      <c r="H9" s="46"/>
    </row>
    <row r="10" spans="1:21" ht="18.75" x14ac:dyDescent="0.3">
      <c r="A10" s="28" t="str">
        <f>Contents!A10</f>
        <v>Includes data submitted through August 6, 2024</v>
      </c>
      <c r="B10" s="48"/>
      <c r="C10" s="46"/>
      <c r="D10" s="46"/>
      <c r="E10" s="46"/>
      <c r="F10" s="46"/>
      <c r="G10" s="46"/>
      <c r="H10" s="46"/>
    </row>
    <row r="11" spans="1:21" x14ac:dyDescent="0.25">
      <c r="A11" s="3"/>
      <c r="B11" s="46"/>
      <c r="C11" s="46"/>
      <c r="D11" s="46"/>
      <c r="E11" s="46"/>
      <c r="F11" s="46"/>
      <c r="G11" s="46"/>
      <c r="H11" s="46"/>
    </row>
    <row r="12" spans="1:21" ht="15.75" customHeight="1" thickBot="1" x14ac:dyDescent="0.3">
      <c r="A12" s="29" t="s">
        <v>149</v>
      </c>
      <c r="B12" s="46"/>
      <c r="C12" s="46"/>
      <c r="D12" s="46"/>
      <c r="E12" s="46"/>
      <c r="F12" s="46"/>
      <c r="G12" s="46"/>
      <c r="H12" s="46"/>
    </row>
    <row r="13" spans="1:21" s="49" customFormat="1" x14ac:dyDescent="0.25">
      <c r="A13" s="55" t="s">
        <v>19</v>
      </c>
      <c r="B13" s="52" t="s">
        <v>36</v>
      </c>
      <c r="C13" s="53"/>
      <c r="D13" s="53"/>
      <c r="E13" s="53"/>
      <c r="F13" s="61"/>
      <c r="G13" s="61"/>
      <c r="H13" s="61"/>
      <c r="I13" s="61"/>
      <c r="J13" s="62"/>
      <c r="K13" s="63" t="s">
        <v>37</v>
      </c>
      <c r="L13" s="64"/>
      <c r="M13" s="64"/>
      <c r="N13" s="64"/>
      <c r="O13" s="64"/>
      <c r="P13" s="64"/>
      <c r="Q13" s="64"/>
      <c r="R13" s="64"/>
      <c r="S13" s="64"/>
      <c r="T13" s="64"/>
      <c r="U13" s="57"/>
    </row>
    <row r="14" spans="1:21" s="49" customFormat="1" ht="48.75" customHeight="1" thickBot="1" x14ac:dyDescent="0.3">
      <c r="A14" s="65"/>
      <c r="B14" s="10" t="s">
        <v>151</v>
      </c>
      <c r="C14" s="4" t="s">
        <v>152</v>
      </c>
      <c r="D14" s="4" t="s">
        <v>153</v>
      </c>
      <c r="E14" s="4" t="s">
        <v>154</v>
      </c>
      <c r="F14" s="4" t="s">
        <v>38</v>
      </c>
      <c r="G14" s="4" t="s">
        <v>155</v>
      </c>
      <c r="H14" s="4" t="s">
        <v>39</v>
      </c>
      <c r="I14" s="4" t="s">
        <v>40</v>
      </c>
      <c r="J14" s="11" t="s">
        <v>35</v>
      </c>
      <c r="K14" s="10" t="s">
        <v>151</v>
      </c>
      <c r="L14" s="4" t="s">
        <v>152</v>
      </c>
      <c r="M14" s="4" t="s">
        <v>153</v>
      </c>
      <c r="N14" s="4" t="s">
        <v>154</v>
      </c>
      <c r="O14" s="4" t="s">
        <v>38</v>
      </c>
      <c r="P14" s="4" t="s">
        <v>155</v>
      </c>
      <c r="Q14" s="4" t="s">
        <v>41</v>
      </c>
      <c r="R14" s="4" t="s">
        <v>40</v>
      </c>
      <c r="S14" s="4" t="s">
        <v>42</v>
      </c>
      <c r="T14" s="4" t="s">
        <v>43</v>
      </c>
      <c r="U14" s="11" t="s">
        <v>35</v>
      </c>
    </row>
    <row r="15" spans="1:21" x14ac:dyDescent="0.25">
      <c r="A15" s="22" t="s">
        <v>158</v>
      </c>
      <c r="B15" s="12">
        <f>SUM(B16:B18)</f>
        <v>4203180720.5900002</v>
      </c>
      <c r="C15" s="5">
        <f t="shared" ref="C15:U15" si="0">SUM(C16:C18)</f>
        <v>7171448649.1400003</v>
      </c>
      <c r="D15" s="5">
        <f t="shared" si="0"/>
        <v>9599391326.7900009</v>
      </c>
      <c r="E15" s="5">
        <f t="shared" si="0"/>
        <v>11882957857.369999</v>
      </c>
      <c r="F15" s="5">
        <f t="shared" si="0"/>
        <v>2352534277</v>
      </c>
      <c r="G15" s="5">
        <f t="shared" si="0"/>
        <v>8774267095.8100014</v>
      </c>
      <c r="H15" s="5">
        <f t="shared" si="0"/>
        <v>766436938.38</v>
      </c>
      <c r="I15" s="5">
        <f t="shared" si="0"/>
        <v>426493628.76000005</v>
      </c>
      <c r="J15" s="13">
        <f t="shared" si="0"/>
        <v>45176710493.839996</v>
      </c>
      <c r="K15" s="12">
        <f t="shared" si="0"/>
        <v>3753702449.2300005</v>
      </c>
      <c r="L15" s="5">
        <f t="shared" si="0"/>
        <v>6609395647.2699995</v>
      </c>
      <c r="M15" s="5">
        <f t="shared" si="0"/>
        <v>8289071645.4899998</v>
      </c>
      <c r="N15" s="5">
        <f t="shared" si="0"/>
        <v>10933446570.870001</v>
      </c>
      <c r="O15" s="5">
        <f t="shared" si="0"/>
        <v>1269350640.99</v>
      </c>
      <c r="P15" s="5">
        <f t="shared" si="0"/>
        <v>7051364178.8000002</v>
      </c>
      <c r="Q15" s="5">
        <f t="shared" si="0"/>
        <v>322095628.48999995</v>
      </c>
      <c r="R15" s="5">
        <f t="shared" si="0"/>
        <v>494564097.56999999</v>
      </c>
      <c r="S15" s="5">
        <f t="shared" si="0"/>
        <v>475826969.47999996</v>
      </c>
      <c r="T15" s="5">
        <f t="shared" si="0"/>
        <v>1048138692.85</v>
      </c>
      <c r="U15" s="13">
        <f t="shared" si="0"/>
        <v>40246956521.040001</v>
      </c>
    </row>
    <row r="16" spans="1:21" x14ac:dyDescent="0.25">
      <c r="A16" s="23" t="s">
        <v>146</v>
      </c>
      <c r="B16" s="12">
        <f>B25+B32+B39+B46+B53+B60+B67+B74+B81+B88+B95+B102+B109+B116+B123+B130+B137+B144</f>
        <v>3727554892.7900004</v>
      </c>
      <c r="C16" s="5">
        <f t="shared" ref="C16:U16" si="1">C25+C32+C39+C46+C53+C60+C67+C74+C81+C88+C95+C102+C109+C116+C123+C130+C137+C144</f>
        <v>6687468025.71</v>
      </c>
      <c r="D16" s="5">
        <f t="shared" si="1"/>
        <v>8116830223.670001</v>
      </c>
      <c r="E16" s="5">
        <f t="shared" si="1"/>
        <v>10681028335.269999</v>
      </c>
      <c r="F16" s="5">
        <f t="shared" si="1"/>
        <v>2116182270.4200001</v>
      </c>
      <c r="G16" s="5">
        <f t="shared" si="1"/>
        <v>7559924993.6199999</v>
      </c>
      <c r="H16" s="5">
        <f t="shared" si="1"/>
        <v>664456264.69000006</v>
      </c>
      <c r="I16" s="5">
        <f t="shared" si="1"/>
        <v>406057941.34000003</v>
      </c>
      <c r="J16" s="13">
        <f t="shared" si="1"/>
        <v>39959502947.509995</v>
      </c>
      <c r="K16" s="12">
        <f t="shared" si="1"/>
        <v>3344445060.3100004</v>
      </c>
      <c r="L16" s="5">
        <f t="shared" si="1"/>
        <v>6219316794.9799995</v>
      </c>
      <c r="M16" s="5">
        <f t="shared" si="1"/>
        <v>7185772353.0499992</v>
      </c>
      <c r="N16" s="5">
        <f t="shared" si="1"/>
        <v>9917280383.3500004</v>
      </c>
      <c r="O16" s="5">
        <f t="shared" si="1"/>
        <v>1012584843.6200001</v>
      </c>
      <c r="P16" s="5">
        <f t="shared" si="1"/>
        <v>6298349215.4200001</v>
      </c>
      <c r="Q16" s="5">
        <f t="shared" si="1"/>
        <v>264234054.18999997</v>
      </c>
      <c r="R16" s="5">
        <f t="shared" si="1"/>
        <v>466374905.62</v>
      </c>
      <c r="S16" s="5">
        <f t="shared" si="1"/>
        <v>415065100.88999999</v>
      </c>
      <c r="T16" s="5">
        <f t="shared" si="1"/>
        <v>1019579997</v>
      </c>
      <c r="U16" s="13">
        <f t="shared" si="1"/>
        <v>36143002708.43</v>
      </c>
    </row>
    <row r="17" spans="1:21" x14ac:dyDescent="0.25">
      <c r="A17" s="23" t="s">
        <v>147</v>
      </c>
      <c r="B17" s="12">
        <f>B151+B158+B165+B172+B179+B186+B193</f>
        <v>433285261.44999999</v>
      </c>
      <c r="C17" s="5">
        <f t="shared" ref="C17:U17" si="2">C151+C158+C165+C172+C179+C186+C193</f>
        <v>451064996.88</v>
      </c>
      <c r="D17" s="5">
        <f t="shared" si="2"/>
        <v>1418766028.8899999</v>
      </c>
      <c r="E17" s="5">
        <f t="shared" si="2"/>
        <v>1160642139.95</v>
      </c>
      <c r="F17" s="5">
        <f t="shared" si="2"/>
        <v>222073951.63999999</v>
      </c>
      <c r="G17" s="5">
        <f t="shared" si="2"/>
        <v>1149366507.3300002</v>
      </c>
      <c r="H17" s="5">
        <f t="shared" si="2"/>
        <v>92459892.299999997</v>
      </c>
      <c r="I17" s="5">
        <f t="shared" si="2"/>
        <v>20062800.420000002</v>
      </c>
      <c r="J17" s="13">
        <f t="shared" si="2"/>
        <v>4947721578.8599997</v>
      </c>
      <c r="K17" s="12">
        <f t="shared" si="2"/>
        <v>388350194.47000003</v>
      </c>
      <c r="L17" s="5">
        <f t="shared" si="2"/>
        <v>389007794.06999999</v>
      </c>
      <c r="M17" s="5">
        <f t="shared" si="2"/>
        <v>1047435052.8</v>
      </c>
      <c r="N17" s="5">
        <f t="shared" si="2"/>
        <v>987752407.4799999</v>
      </c>
      <c r="O17" s="5">
        <f t="shared" si="2"/>
        <v>248460362.11000001</v>
      </c>
      <c r="P17" s="5">
        <f t="shared" si="2"/>
        <v>724522308.70000005</v>
      </c>
      <c r="Q17" s="5">
        <f t="shared" si="2"/>
        <v>55507667.289999999</v>
      </c>
      <c r="R17" s="5">
        <f t="shared" si="2"/>
        <v>27217341.830000002</v>
      </c>
      <c r="S17" s="5">
        <f t="shared" si="2"/>
        <v>53783124.280000001</v>
      </c>
      <c r="T17" s="5">
        <f t="shared" si="2"/>
        <v>25138856.850000001</v>
      </c>
      <c r="U17" s="13">
        <f t="shared" si="2"/>
        <v>3947175109.8800001</v>
      </c>
    </row>
    <row r="18" spans="1:21" x14ac:dyDescent="0.25">
      <c r="A18" s="23" t="s">
        <v>148</v>
      </c>
      <c r="B18" s="12">
        <f>B200+B207+B214+B221+B228+B235+B242+B249+B256+B263+B270+B277+B284+B291</f>
        <v>42340566.349999994</v>
      </c>
      <c r="C18" s="5">
        <f t="shared" ref="C18:U18" si="3">C200+C207+C214+C221+C228+C235+C242+C249+C256+C263+C270+C277+C284+C291</f>
        <v>32915626.550000001</v>
      </c>
      <c r="D18" s="5">
        <f t="shared" si="3"/>
        <v>63795074.230000004</v>
      </c>
      <c r="E18" s="5">
        <f t="shared" si="3"/>
        <v>41287382.149999999</v>
      </c>
      <c r="F18" s="5">
        <f t="shared" si="3"/>
        <v>14278054.940000001</v>
      </c>
      <c r="G18" s="5">
        <f t="shared" si="3"/>
        <v>64975594.859999999</v>
      </c>
      <c r="H18" s="5">
        <f t="shared" si="3"/>
        <v>9520781.3899999987</v>
      </c>
      <c r="I18" s="5">
        <f t="shared" si="3"/>
        <v>372887</v>
      </c>
      <c r="J18" s="13">
        <f t="shared" si="3"/>
        <v>269485967.46999997</v>
      </c>
      <c r="K18" s="12">
        <f t="shared" si="3"/>
        <v>20907194.449999999</v>
      </c>
      <c r="L18" s="5">
        <f t="shared" si="3"/>
        <v>1071058.22</v>
      </c>
      <c r="M18" s="5">
        <f t="shared" si="3"/>
        <v>55864239.640000001</v>
      </c>
      <c r="N18" s="5">
        <f t="shared" si="3"/>
        <v>28413780.039999999</v>
      </c>
      <c r="O18" s="5">
        <f t="shared" si="3"/>
        <v>8305435.2599999998</v>
      </c>
      <c r="P18" s="5">
        <f t="shared" si="3"/>
        <v>28492654.68</v>
      </c>
      <c r="Q18" s="5">
        <f t="shared" si="3"/>
        <v>2353907.0100000002</v>
      </c>
      <c r="R18" s="5">
        <f t="shared" si="3"/>
        <v>971850.12000000011</v>
      </c>
      <c r="S18" s="5">
        <f t="shared" si="3"/>
        <v>6978744.3100000005</v>
      </c>
      <c r="T18" s="5">
        <f t="shared" si="3"/>
        <v>3419839</v>
      </c>
      <c r="U18" s="13">
        <f t="shared" si="3"/>
        <v>156778702.73000002</v>
      </c>
    </row>
    <row r="19" spans="1:21" x14ac:dyDescent="0.25">
      <c r="A19" s="24"/>
      <c r="B19" s="33"/>
      <c r="C19" s="34"/>
      <c r="D19" s="34"/>
      <c r="E19" s="34"/>
      <c r="F19" s="34"/>
      <c r="G19" s="34"/>
      <c r="H19" s="34"/>
      <c r="I19" s="34"/>
      <c r="J19" s="35"/>
      <c r="K19" s="33"/>
      <c r="L19" s="34"/>
      <c r="M19" s="34"/>
      <c r="N19" s="34"/>
      <c r="O19" s="34"/>
      <c r="P19" s="34"/>
      <c r="Q19" s="34"/>
      <c r="R19" s="34"/>
      <c r="S19" s="34"/>
      <c r="T19" s="34"/>
      <c r="U19" s="35"/>
    </row>
    <row r="20" spans="1:21" x14ac:dyDescent="0.25">
      <c r="A20" s="22" t="s">
        <v>160</v>
      </c>
      <c r="B20" s="33"/>
      <c r="C20" s="34"/>
      <c r="D20" s="34"/>
      <c r="E20" s="34"/>
      <c r="F20" s="34"/>
      <c r="G20" s="34"/>
      <c r="H20" s="34"/>
      <c r="I20" s="34"/>
      <c r="J20" s="35"/>
      <c r="K20" s="33"/>
      <c r="L20" s="34"/>
      <c r="M20" s="34"/>
      <c r="N20" s="34"/>
      <c r="O20" s="34"/>
      <c r="P20" s="34"/>
      <c r="Q20" s="34"/>
      <c r="R20" s="34"/>
      <c r="S20" s="34"/>
      <c r="T20" s="34"/>
      <c r="U20" s="35"/>
    </row>
    <row r="21" spans="1:21" x14ac:dyDescent="0.25">
      <c r="A21" s="25" t="s">
        <v>199</v>
      </c>
      <c r="B21" s="14">
        <v>45068150.240000002</v>
      </c>
      <c r="C21" s="6">
        <v>100774998.27</v>
      </c>
      <c r="D21" s="6">
        <v>156887748.62</v>
      </c>
      <c r="E21" s="6">
        <v>267068012.03999999</v>
      </c>
      <c r="F21" s="6">
        <v>37266652.189999998</v>
      </c>
      <c r="G21" s="6">
        <v>163531608.58000001</v>
      </c>
      <c r="H21" s="6">
        <v>8738478.8599999994</v>
      </c>
      <c r="I21" s="6">
        <v>2160850</v>
      </c>
      <c r="J21" s="15">
        <v>781496498.79999995</v>
      </c>
      <c r="K21" s="14">
        <v>43418246.399999999</v>
      </c>
      <c r="L21" s="6">
        <v>97710014.049999997</v>
      </c>
      <c r="M21" s="6">
        <v>146318542</v>
      </c>
      <c r="N21" s="6">
        <v>252595937.21000001</v>
      </c>
      <c r="O21" s="6">
        <v>29649064.550000001</v>
      </c>
      <c r="P21" s="6">
        <v>139687788.53999999</v>
      </c>
      <c r="Q21" s="6">
        <v>5437465.29</v>
      </c>
      <c r="R21" s="6">
        <v>3021909.76</v>
      </c>
      <c r="S21" s="6">
        <v>7823019.3799999999</v>
      </c>
      <c r="T21" s="6">
        <v>0</v>
      </c>
      <c r="U21" s="15">
        <v>725661987.17999995</v>
      </c>
    </row>
    <row r="22" spans="1:21" x14ac:dyDescent="0.25">
      <c r="A22" s="25" t="s">
        <v>200</v>
      </c>
      <c r="B22" s="14">
        <v>36329279.659999996</v>
      </c>
      <c r="C22" s="6">
        <v>105601464.22</v>
      </c>
      <c r="D22" s="6">
        <v>167476340.00999999</v>
      </c>
      <c r="E22" s="6">
        <v>245584092.46000001</v>
      </c>
      <c r="F22" s="6">
        <v>37611321.640000001</v>
      </c>
      <c r="G22" s="6">
        <v>165279943.37</v>
      </c>
      <c r="H22" s="6">
        <v>10851335.67</v>
      </c>
      <c r="I22" s="6">
        <v>1628296.4</v>
      </c>
      <c r="J22" s="15">
        <v>770362073.42999995</v>
      </c>
      <c r="K22" s="14">
        <v>45714780.340000004</v>
      </c>
      <c r="L22" s="6">
        <v>102077720.89</v>
      </c>
      <c r="M22" s="6">
        <v>145364277.41</v>
      </c>
      <c r="N22" s="6">
        <v>231728839.37</v>
      </c>
      <c r="O22" s="6">
        <v>31974532.559999999</v>
      </c>
      <c r="P22" s="6">
        <v>141077873.38999999</v>
      </c>
      <c r="Q22" s="6">
        <v>6058773</v>
      </c>
      <c r="R22" s="6">
        <v>2173101.91</v>
      </c>
      <c r="S22" s="6">
        <v>8543399.3800000008</v>
      </c>
      <c r="T22" s="6">
        <v>0</v>
      </c>
      <c r="U22" s="15">
        <v>714713298.25</v>
      </c>
    </row>
    <row r="23" spans="1:21" x14ac:dyDescent="0.25">
      <c r="A23" s="25" t="s">
        <v>201</v>
      </c>
      <c r="B23" s="14">
        <v>37356230.729999997</v>
      </c>
      <c r="C23" s="6">
        <v>110065698.25</v>
      </c>
      <c r="D23" s="6">
        <v>154975516.34999999</v>
      </c>
      <c r="E23" s="6">
        <v>245073854.41</v>
      </c>
      <c r="F23" s="6">
        <v>42846784.200000003</v>
      </c>
      <c r="G23" s="6">
        <v>167270192.97</v>
      </c>
      <c r="H23" s="6">
        <v>12144054.189999999</v>
      </c>
      <c r="I23" s="6">
        <v>2137980.5</v>
      </c>
      <c r="J23" s="15">
        <v>771870311.60000002</v>
      </c>
      <c r="K23" s="14">
        <v>24390569.710000001</v>
      </c>
      <c r="L23" s="6">
        <v>106040219.03</v>
      </c>
      <c r="M23" s="6">
        <v>159146609.36000001</v>
      </c>
      <c r="N23" s="6">
        <v>232753310.77000001</v>
      </c>
      <c r="O23" s="6">
        <v>35673515.030000001</v>
      </c>
      <c r="P23" s="6">
        <v>139720179.86000001</v>
      </c>
      <c r="Q23" s="6">
        <v>7392717.5099999998</v>
      </c>
      <c r="R23" s="6">
        <v>3059777.34</v>
      </c>
      <c r="S23" s="6">
        <v>8040011.7599999998</v>
      </c>
      <c r="T23" s="6">
        <v>0</v>
      </c>
      <c r="U23" s="15">
        <v>716216910.37</v>
      </c>
    </row>
    <row r="24" spans="1:21" x14ac:dyDescent="0.25">
      <c r="A24" s="25" t="s">
        <v>202</v>
      </c>
      <c r="B24" s="14">
        <v>56039899.899999999</v>
      </c>
      <c r="C24" s="6">
        <v>99007693.170000002</v>
      </c>
      <c r="D24" s="6">
        <v>159902522.61000001</v>
      </c>
      <c r="E24" s="6">
        <v>273621561.33999997</v>
      </c>
      <c r="F24" s="6">
        <v>46528273.170000002</v>
      </c>
      <c r="G24" s="6">
        <v>178349809.94</v>
      </c>
      <c r="H24" s="6">
        <v>19435885.899999999</v>
      </c>
      <c r="I24" s="6">
        <v>1244258</v>
      </c>
      <c r="J24" s="15">
        <v>834129904.02999997</v>
      </c>
      <c r="K24" s="14">
        <v>56307300.789999999</v>
      </c>
      <c r="L24" s="6">
        <v>96034635.25</v>
      </c>
      <c r="M24" s="6">
        <v>148414739.53999999</v>
      </c>
      <c r="N24" s="6">
        <v>259165284.75</v>
      </c>
      <c r="O24" s="6">
        <v>37070732.850000001</v>
      </c>
      <c r="P24" s="6">
        <v>154321532.08000001</v>
      </c>
      <c r="Q24" s="6">
        <v>11075702.77</v>
      </c>
      <c r="R24" s="6">
        <v>1457858.7</v>
      </c>
      <c r="S24" s="6">
        <v>10790352.33</v>
      </c>
      <c r="T24" s="6">
        <v>0</v>
      </c>
      <c r="U24" s="15">
        <v>774638139.05999994</v>
      </c>
    </row>
    <row r="25" spans="1:21" x14ac:dyDescent="0.25">
      <c r="A25" s="22" t="s">
        <v>157</v>
      </c>
      <c r="B25" s="12">
        <f t="shared" ref="B25:J25" si="4">SUM(B21:B24)</f>
        <v>174793560.53</v>
      </c>
      <c r="C25" s="5">
        <f t="shared" si="4"/>
        <v>415449853.91000003</v>
      </c>
      <c r="D25" s="5">
        <f t="shared" si="4"/>
        <v>639242127.59000003</v>
      </c>
      <c r="E25" s="5">
        <f t="shared" si="4"/>
        <v>1031347520.25</v>
      </c>
      <c r="F25" s="5">
        <f t="shared" si="4"/>
        <v>164253031.19999999</v>
      </c>
      <c r="G25" s="5">
        <f t="shared" si="4"/>
        <v>674431554.86000013</v>
      </c>
      <c r="H25" s="5">
        <f t="shared" si="4"/>
        <v>51169754.619999997</v>
      </c>
      <c r="I25" s="5">
        <f t="shared" si="4"/>
        <v>7171384.9000000004</v>
      </c>
      <c r="J25" s="13">
        <f t="shared" si="4"/>
        <v>3157858787.8599997</v>
      </c>
      <c r="K25" s="12">
        <f t="shared" ref="K25:T25" si="5">SUM(K21:K24)</f>
        <v>169830897.24000001</v>
      </c>
      <c r="L25" s="5">
        <f t="shared" si="5"/>
        <v>401862589.22000003</v>
      </c>
      <c r="M25" s="5">
        <f t="shared" si="5"/>
        <v>599244168.30999994</v>
      </c>
      <c r="N25" s="5">
        <f t="shared" si="5"/>
        <v>976243372.10000002</v>
      </c>
      <c r="O25" s="5">
        <f t="shared" si="5"/>
        <v>134367844.99000001</v>
      </c>
      <c r="P25" s="5">
        <f t="shared" si="5"/>
        <v>574807373.87</v>
      </c>
      <c r="Q25" s="5">
        <f t="shared" si="5"/>
        <v>29964658.569999997</v>
      </c>
      <c r="R25" s="5">
        <f t="shared" si="5"/>
        <v>9712647.709999999</v>
      </c>
      <c r="S25" s="5">
        <f t="shared" si="5"/>
        <v>35196782.850000001</v>
      </c>
      <c r="T25" s="5">
        <f t="shared" si="5"/>
        <v>0</v>
      </c>
      <c r="U25" s="13">
        <f>SUM(U21:U24)</f>
        <v>2931230334.8599997</v>
      </c>
    </row>
    <row r="26" spans="1:21" x14ac:dyDescent="0.25">
      <c r="A26" s="24"/>
      <c r="B26" s="33"/>
      <c r="C26" s="34"/>
      <c r="D26" s="34"/>
      <c r="E26" s="34"/>
      <c r="F26" s="34"/>
      <c r="G26" s="34"/>
      <c r="H26" s="34"/>
      <c r="I26" s="34"/>
      <c r="J26" s="35"/>
      <c r="K26" s="33"/>
      <c r="L26" s="34"/>
      <c r="M26" s="34"/>
      <c r="N26" s="34"/>
      <c r="O26" s="34"/>
      <c r="P26" s="34"/>
      <c r="Q26" s="34"/>
      <c r="R26" s="34"/>
      <c r="S26" s="34"/>
      <c r="T26" s="34"/>
      <c r="U26" s="35"/>
    </row>
    <row r="27" spans="1:21" x14ac:dyDescent="0.25">
      <c r="A27" s="22" t="s">
        <v>203</v>
      </c>
      <c r="B27" s="33"/>
      <c r="C27" s="34"/>
      <c r="D27" s="34"/>
      <c r="E27" s="34"/>
      <c r="F27" s="34"/>
      <c r="G27" s="34"/>
      <c r="H27" s="34"/>
      <c r="I27" s="34"/>
      <c r="J27" s="35"/>
      <c r="K27" s="33"/>
      <c r="L27" s="34"/>
      <c r="M27" s="34"/>
      <c r="N27" s="34"/>
      <c r="O27" s="34"/>
      <c r="P27" s="34"/>
      <c r="Q27" s="34"/>
      <c r="R27" s="34"/>
      <c r="S27" s="34"/>
      <c r="T27" s="34"/>
      <c r="U27" s="35"/>
    </row>
    <row r="28" spans="1:21" x14ac:dyDescent="0.25">
      <c r="A28" s="25" t="s">
        <v>199</v>
      </c>
      <c r="B28" s="14">
        <v>15110457.98</v>
      </c>
      <c r="C28" s="6">
        <v>38356774.729999997</v>
      </c>
      <c r="D28" s="6">
        <v>28363259.989999998</v>
      </c>
      <c r="E28" s="6">
        <v>58309397.140000001</v>
      </c>
      <c r="F28" s="6">
        <v>9230816.6699999999</v>
      </c>
      <c r="G28" s="6">
        <v>27948992.460000001</v>
      </c>
      <c r="H28" s="6">
        <v>6482226.9500000002</v>
      </c>
      <c r="I28" s="6">
        <v>3499884</v>
      </c>
      <c r="J28" s="15">
        <v>187301809.91999999</v>
      </c>
      <c r="K28" s="14">
        <v>18970170.149999999</v>
      </c>
      <c r="L28" s="6">
        <v>37225786</v>
      </c>
      <c r="M28" s="6">
        <v>23983476.32</v>
      </c>
      <c r="N28" s="6">
        <v>56576949.380000003</v>
      </c>
      <c r="O28" s="6">
        <v>3704368.32</v>
      </c>
      <c r="P28" s="6">
        <v>23870023.57</v>
      </c>
      <c r="Q28" s="6">
        <v>4210420.32</v>
      </c>
      <c r="R28" s="6">
        <v>3290829.17</v>
      </c>
      <c r="S28" s="6">
        <v>4064545.71</v>
      </c>
      <c r="T28" s="6">
        <v>0</v>
      </c>
      <c r="U28" s="15">
        <v>175896568.94</v>
      </c>
    </row>
    <row r="29" spans="1:21" x14ac:dyDescent="0.25">
      <c r="A29" s="25" t="s">
        <v>200</v>
      </c>
      <c r="B29" s="14">
        <v>-942724.41</v>
      </c>
      <c r="C29" s="6">
        <v>-337071.11</v>
      </c>
      <c r="D29" s="6">
        <v>2065115.24</v>
      </c>
      <c r="E29" s="6">
        <v>-1518120.24</v>
      </c>
      <c r="F29" s="6">
        <v>382468.67</v>
      </c>
      <c r="G29" s="6">
        <v>-1515947.89</v>
      </c>
      <c r="H29" s="6">
        <v>1374292.89</v>
      </c>
      <c r="I29" s="6">
        <v>578465.85</v>
      </c>
      <c r="J29" s="15">
        <v>86479</v>
      </c>
      <c r="K29" s="14">
        <v>717124.18</v>
      </c>
      <c r="L29" s="6">
        <v>-329683.25</v>
      </c>
      <c r="M29" s="6">
        <v>2056422.48</v>
      </c>
      <c r="N29" s="6">
        <v>-1558478.73</v>
      </c>
      <c r="O29" s="6">
        <v>-804653.18</v>
      </c>
      <c r="P29" s="6">
        <v>-1193371.6000000001</v>
      </c>
      <c r="Q29" s="6">
        <v>899042.14</v>
      </c>
      <c r="R29" s="6">
        <v>291849.83</v>
      </c>
      <c r="S29" s="6">
        <v>2965.79</v>
      </c>
      <c r="T29" s="6">
        <v>0</v>
      </c>
      <c r="U29" s="15">
        <v>81217.66</v>
      </c>
    </row>
    <row r="30" spans="1:21" x14ac:dyDescent="0.25">
      <c r="A30" s="25" t="s">
        <v>201</v>
      </c>
      <c r="B30" s="14">
        <v>92552.11</v>
      </c>
      <c r="C30" s="6">
        <v>-124262.87</v>
      </c>
      <c r="D30" s="6">
        <v>642144</v>
      </c>
      <c r="E30" s="6">
        <v>-664861</v>
      </c>
      <c r="F30" s="6">
        <v>51981.760000000002</v>
      </c>
      <c r="G30" s="6">
        <v>-1073614.44</v>
      </c>
      <c r="H30" s="6">
        <v>1099918.44</v>
      </c>
      <c r="I30" s="6">
        <v>0</v>
      </c>
      <c r="J30" s="15">
        <v>23858</v>
      </c>
      <c r="K30" s="14">
        <v>357761.22</v>
      </c>
      <c r="L30" s="6">
        <v>-130964.3</v>
      </c>
      <c r="M30" s="6">
        <v>477595.29</v>
      </c>
      <c r="N30" s="6">
        <v>-1234880.9099999999</v>
      </c>
      <c r="O30" s="6">
        <v>1144242.06</v>
      </c>
      <c r="P30" s="6">
        <v>-1354437.14</v>
      </c>
      <c r="Q30" s="6">
        <v>762776.7</v>
      </c>
      <c r="R30" s="6">
        <v>0</v>
      </c>
      <c r="S30" s="6">
        <v>-350.32</v>
      </c>
      <c r="T30" s="6">
        <v>0</v>
      </c>
      <c r="U30" s="15">
        <v>21742.6</v>
      </c>
    </row>
    <row r="31" spans="1:21" x14ac:dyDescent="0.25">
      <c r="A31" s="25" t="s">
        <v>202</v>
      </c>
      <c r="B31" s="14">
        <v>132593</v>
      </c>
      <c r="C31" s="6">
        <v>-933638</v>
      </c>
      <c r="D31" s="6">
        <v>1505061</v>
      </c>
      <c r="E31" s="6">
        <v>-784450</v>
      </c>
      <c r="F31" s="6">
        <v>168031.26</v>
      </c>
      <c r="G31" s="6">
        <v>-76905.259999999995</v>
      </c>
      <c r="H31" s="6">
        <v>-214018</v>
      </c>
      <c r="I31" s="6">
        <v>0</v>
      </c>
      <c r="J31" s="15">
        <v>-203326</v>
      </c>
      <c r="K31" s="14">
        <v>-2179529.19</v>
      </c>
      <c r="L31" s="6">
        <v>-689463.78</v>
      </c>
      <c r="M31" s="6">
        <v>1954072.72</v>
      </c>
      <c r="N31" s="6">
        <v>-837663.74</v>
      </c>
      <c r="O31" s="6">
        <v>-104381735.34</v>
      </c>
      <c r="P31" s="6">
        <v>-20210.23</v>
      </c>
      <c r="Q31" s="6">
        <v>-147464.78</v>
      </c>
      <c r="R31" s="6">
        <v>0</v>
      </c>
      <c r="S31" s="6">
        <v>86217637.010000005</v>
      </c>
      <c r="T31" s="6">
        <v>0</v>
      </c>
      <c r="U31" s="15">
        <v>-20084357.329999998</v>
      </c>
    </row>
    <row r="32" spans="1:21" x14ac:dyDescent="0.25">
      <c r="A32" s="22" t="s">
        <v>157</v>
      </c>
      <c r="B32" s="12">
        <f t="shared" ref="B32:J32" si="6">SUM(B28:B31)</f>
        <v>14392878.68</v>
      </c>
      <c r="C32" s="5">
        <f t="shared" si="6"/>
        <v>36961802.75</v>
      </c>
      <c r="D32" s="5">
        <f t="shared" si="6"/>
        <v>32575580.229999997</v>
      </c>
      <c r="E32" s="5">
        <f t="shared" si="6"/>
        <v>55341965.899999999</v>
      </c>
      <c r="F32" s="5">
        <f t="shared" si="6"/>
        <v>9833298.3599999994</v>
      </c>
      <c r="G32" s="5">
        <f t="shared" si="6"/>
        <v>25282524.869999997</v>
      </c>
      <c r="H32" s="5">
        <f t="shared" si="6"/>
        <v>8742420.2799999993</v>
      </c>
      <c r="I32" s="5">
        <f t="shared" si="6"/>
        <v>4078349.85</v>
      </c>
      <c r="J32" s="13">
        <f t="shared" si="6"/>
        <v>187208820.91999999</v>
      </c>
      <c r="K32" s="12">
        <f t="shared" ref="K32:U32" si="7">SUM(K28:K31)</f>
        <v>17865526.359999996</v>
      </c>
      <c r="L32" s="5">
        <f t="shared" si="7"/>
        <v>36075674.670000002</v>
      </c>
      <c r="M32" s="5">
        <f t="shared" si="7"/>
        <v>28471566.809999999</v>
      </c>
      <c r="N32" s="5">
        <f t="shared" si="7"/>
        <v>52945926.000000007</v>
      </c>
      <c r="O32" s="5">
        <f t="shared" si="7"/>
        <v>-100337778.14</v>
      </c>
      <c r="P32" s="5">
        <f t="shared" si="7"/>
        <v>21302004.599999998</v>
      </c>
      <c r="Q32" s="5">
        <f t="shared" si="7"/>
        <v>5724774.3799999999</v>
      </c>
      <c r="R32" s="5">
        <f t="shared" si="7"/>
        <v>3582679</v>
      </c>
      <c r="S32" s="5">
        <f t="shared" si="7"/>
        <v>90284798.190000013</v>
      </c>
      <c r="T32" s="5">
        <f t="shared" si="7"/>
        <v>0</v>
      </c>
      <c r="U32" s="13">
        <f t="shared" si="7"/>
        <v>155915171.87</v>
      </c>
    </row>
    <row r="33" spans="1:21" x14ac:dyDescent="0.25">
      <c r="A33" s="24"/>
      <c r="B33" s="33"/>
      <c r="C33" s="34"/>
      <c r="D33" s="34"/>
      <c r="E33" s="34"/>
      <c r="F33" s="34"/>
      <c r="G33" s="34"/>
      <c r="H33" s="34"/>
      <c r="I33" s="34"/>
      <c r="J33" s="35"/>
      <c r="K33" s="33"/>
      <c r="L33" s="34"/>
      <c r="M33" s="34"/>
      <c r="N33" s="34"/>
      <c r="O33" s="34"/>
      <c r="P33" s="34"/>
      <c r="Q33" s="34"/>
      <c r="R33" s="34"/>
      <c r="S33" s="34"/>
      <c r="T33" s="34"/>
      <c r="U33" s="35"/>
    </row>
    <row r="34" spans="1:21" x14ac:dyDescent="0.25">
      <c r="A34" s="22" t="s">
        <v>161</v>
      </c>
      <c r="B34" s="33"/>
      <c r="C34" s="34"/>
      <c r="D34" s="34"/>
      <c r="E34" s="34"/>
      <c r="F34" s="34"/>
      <c r="G34" s="34"/>
      <c r="H34" s="34"/>
      <c r="I34" s="34"/>
      <c r="J34" s="35"/>
      <c r="K34" s="33"/>
      <c r="L34" s="34"/>
      <c r="M34" s="34"/>
      <c r="N34" s="34"/>
      <c r="O34" s="34"/>
      <c r="P34" s="34"/>
      <c r="Q34" s="34"/>
      <c r="R34" s="34"/>
      <c r="S34" s="34"/>
      <c r="T34" s="34"/>
      <c r="U34" s="35"/>
    </row>
    <row r="35" spans="1:21" x14ac:dyDescent="0.25">
      <c r="A35" s="25" t="s">
        <v>199</v>
      </c>
      <c r="B35" s="14">
        <v>138723</v>
      </c>
      <c r="C35" s="6">
        <v>351930</v>
      </c>
      <c r="D35" s="6">
        <v>457472</v>
      </c>
      <c r="E35" s="6">
        <v>593409</v>
      </c>
      <c r="F35" s="6">
        <v>0</v>
      </c>
      <c r="G35" s="6">
        <v>477727</v>
      </c>
      <c r="H35" s="6">
        <v>99583</v>
      </c>
      <c r="I35" s="6">
        <v>0</v>
      </c>
      <c r="J35" s="15">
        <v>2118844</v>
      </c>
      <c r="K35" s="14">
        <v>133872</v>
      </c>
      <c r="L35" s="6">
        <v>334648</v>
      </c>
      <c r="M35" s="6">
        <v>376986</v>
      </c>
      <c r="N35" s="6">
        <v>521253</v>
      </c>
      <c r="O35" s="6">
        <v>0</v>
      </c>
      <c r="P35" s="6">
        <v>414706</v>
      </c>
      <c r="Q35" s="6">
        <v>0</v>
      </c>
      <c r="R35" s="6">
        <v>0</v>
      </c>
      <c r="S35" s="6">
        <v>0</v>
      </c>
      <c r="T35" s="6">
        <v>94449</v>
      </c>
      <c r="U35" s="15">
        <v>1875914</v>
      </c>
    </row>
    <row r="36" spans="1:21" x14ac:dyDescent="0.25">
      <c r="A36" s="25" t="s">
        <v>200</v>
      </c>
      <c r="B36" s="14">
        <v>40410</v>
      </c>
      <c r="C36" s="6">
        <v>335235</v>
      </c>
      <c r="D36" s="6">
        <v>330870</v>
      </c>
      <c r="E36" s="6">
        <v>229578</v>
      </c>
      <c r="F36" s="6">
        <v>0</v>
      </c>
      <c r="G36" s="6">
        <v>629168</v>
      </c>
      <c r="H36" s="6">
        <v>48509</v>
      </c>
      <c r="I36" s="6">
        <v>0</v>
      </c>
      <c r="J36" s="15">
        <v>1613770</v>
      </c>
      <c r="K36" s="14">
        <v>38722</v>
      </c>
      <c r="L36" s="6">
        <v>316452</v>
      </c>
      <c r="M36" s="6">
        <v>283676</v>
      </c>
      <c r="N36" s="6">
        <v>180556</v>
      </c>
      <c r="O36" s="6">
        <v>0</v>
      </c>
      <c r="P36" s="6">
        <v>519614</v>
      </c>
      <c r="Q36" s="6">
        <v>0</v>
      </c>
      <c r="R36" s="6">
        <v>0</v>
      </c>
      <c r="S36" s="6">
        <v>0</v>
      </c>
      <c r="T36" s="6">
        <v>48366</v>
      </c>
      <c r="U36" s="15">
        <v>1387386</v>
      </c>
    </row>
    <row r="37" spans="1:21" x14ac:dyDescent="0.25">
      <c r="A37" s="25" t="s">
        <v>201</v>
      </c>
      <c r="B37" s="14">
        <v>83163</v>
      </c>
      <c r="C37" s="6">
        <v>237409</v>
      </c>
      <c r="D37" s="6">
        <v>496151</v>
      </c>
      <c r="E37" s="6">
        <v>270034</v>
      </c>
      <c r="F37" s="6">
        <v>0</v>
      </c>
      <c r="G37" s="6">
        <v>167988</v>
      </c>
      <c r="H37" s="6">
        <v>143770</v>
      </c>
      <c r="I37" s="6">
        <v>0</v>
      </c>
      <c r="J37" s="15">
        <v>1398515</v>
      </c>
      <c r="K37" s="14">
        <v>80541</v>
      </c>
      <c r="L37" s="6">
        <v>221129</v>
      </c>
      <c r="M37" s="6">
        <v>428826</v>
      </c>
      <c r="N37" s="6">
        <v>243616</v>
      </c>
      <c r="O37" s="6">
        <v>0</v>
      </c>
      <c r="P37" s="6">
        <v>136955</v>
      </c>
      <c r="Q37" s="6">
        <v>0</v>
      </c>
      <c r="R37" s="6">
        <v>0</v>
      </c>
      <c r="S37" s="6">
        <v>0</v>
      </c>
      <c r="T37" s="6">
        <v>143363</v>
      </c>
      <c r="U37" s="15">
        <v>1254430</v>
      </c>
    </row>
    <row r="38" spans="1:21" x14ac:dyDescent="0.25">
      <c r="A38" s="25" t="s">
        <v>202</v>
      </c>
      <c r="B38" s="14">
        <v>78532</v>
      </c>
      <c r="C38" s="6">
        <v>375067</v>
      </c>
      <c r="D38" s="6">
        <v>325980</v>
      </c>
      <c r="E38" s="6">
        <v>176316</v>
      </c>
      <c r="F38" s="6">
        <v>0</v>
      </c>
      <c r="G38" s="6">
        <v>416107</v>
      </c>
      <c r="H38" s="6">
        <v>102495</v>
      </c>
      <c r="I38" s="6">
        <v>0</v>
      </c>
      <c r="J38" s="15">
        <v>1474497</v>
      </c>
      <c r="K38" s="14">
        <v>73149</v>
      </c>
      <c r="L38" s="6">
        <v>358518</v>
      </c>
      <c r="M38" s="6">
        <v>269856</v>
      </c>
      <c r="N38" s="6">
        <v>148498</v>
      </c>
      <c r="O38" s="6">
        <v>0</v>
      </c>
      <c r="P38" s="6">
        <v>360864</v>
      </c>
      <c r="Q38" s="6">
        <v>0</v>
      </c>
      <c r="R38" s="6">
        <v>0</v>
      </c>
      <c r="S38" s="6">
        <v>0</v>
      </c>
      <c r="T38" s="6">
        <v>101863</v>
      </c>
      <c r="U38" s="15">
        <v>1312748</v>
      </c>
    </row>
    <row r="39" spans="1:21" x14ac:dyDescent="0.25">
      <c r="A39" s="22" t="s">
        <v>157</v>
      </c>
      <c r="B39" s="12">
        <f t="shared" ref="B39:J39" si="8">SUM(B35:B38)</f>
        <v>340828</v>
      </c>
      <c r="C39" s="5">
        <f t="shared" si="8"/>
        <v>1299641</v>
      </c>
      <c r="D39" s="5">
        <f t="shared" si="8"/>
        <v>1610473</v>
      </c>
      <c r="E39" s="5">
        <f t="shared" si="8"/>
        <v>1269337</v>
      </c>
      <c r="F39" s="5">
        <f t="shared" si="8"/>
        <v>0</v>
      </c>
      <c r="G39" s="5">
        <f t="shared" si="8"/>
        <v>1690990</v>
      </c>
      <c r="H39" s="5">
        <f t="shared" si="8"/>
        <v>394357</v>
      </c>
      <c r="I39" s="5">
        <f t="shared" si="8"/>
        <v>0</v>
      </c>
      <c r="J39" s="13">
        <f t="shared" si="8"/>
        <v>6605626</v>
      </c>
      <c r="K39" s="12">
        <f t="shared" ref="K39:U39" si="9">SUM(K35:K38)</f>
        <v>326284</v>
      </c>
      <c r="L39" s="5">
        <f t="shared" si="9"/>
        <v>1230747</v>
      </c>
      <c r="M39" s="5">
        <f t="shared" si="9"/>
        <v>1359344</v>
      </c>
      <c r="N39" s="5">
        <f t="shared" si="9"/>
        <v>1093923</v>
      </c>
      <c r="O39" s="5">
        <f t="shared" si="9"/>
        <v>0</v>
      </c>
      <c r="P39" s="5">
        <f t="shared" si="9"/>
        <v>1432139</v>
      </c>
      <c r="Q39" s="5">
        <f t="shared" si="9"/>
        <v>0</v>
      </c>
      <c r="R39" s="5">
        <f t="shared" si="9"/>
        <v>0</v>
      </c>
      <c r="S39" s="5">
        <f t="shared" si="9"/>
        <v>0</v>
      </c>
      <c r="T39" s="5">
        <f t="shared" si="9"/>
        <v>388041</v>
      </c>
      <c r="U39" s="13">
        <f t="shared" si="9"/>
        <v>5830478</v>
      </c>
    </row>
    <row r="40" spans="1:21" x14ac:dyDescent="0.25">
      <c r="A40" s="24"/>
      <c r="B40" s="33"/>
      <c r="C40" s="34"/>
      <c r="D40" s="34"/>
      <c r="E40" s="34"/>
      <c r="F40" s="34"/>
      <c r="G40" s="34"/>
      <c r="H40" s="34"/>
      <c r="I40" s="34"/>
      <c r="J40" s="35"/>
      <c r="K40" s="33"/>
      <c r="L40" s="34"/>
      <c r="M40" s="34"/>
      <c r="N40" s="34"/>
      <c r="O40" s="34"/>
      <c r="P40" s="34"/>
      <c r="Q40" s="34"/>
      <c r="R40" s="34"/>
      <c r="S40" s="34"/>
      <c r="T40" s="34"/>
      <c r="U40" s="35"/>
    </row>
    <row r="41" spans="1:21" x14ac:dyDescent="0.25">
      <c r="A41" s="22" t="s">
        <v>162</v>
      </c>
      <c r="B41" s="33"/>
      <c r="C41" s="34"/>
      <c r="D41" s="34"/>
      <c r="E41" s="34"/>
      <c r="F41" s="34"/>
      <c r="G41" s="34"/>
      <c r="H41" s="34"/>
      <c r="I41" s="34"/>
      <c r="J41" s="35"/>
      <c r="K41" s="33"/>
      <c r="L41" s="34"/>
      <c r="M41" s="34"/>
      <c r="N41" s="34"/>
      <c r="O41" s="34"/>
      <c r="P41" s="34"/>
      <c r="Q41" s="34"/>
      <c r="R41" s="34"/>
      <c r="S41" s="34"/>
      <c r="T41" s="34"/>
      <c r="U41" s="35"/>
    </row>
    <row r="42" spans="1:21" x14ac:dyDescent="0.25">
      <c r="A42" s="25" t="s">
        <v>199</v>
      </c>
      <c r="B42" s="14">
        <v>188624</v>
      </c>
      <c r="C42" s="6">
        <v>553355</v>
      </c>
      <c r="D42" s="6">
        <v>361020</v>
      </c>
      <c r="E42" s="6">
        <v>392382</v>
      </c>
      <c r="F42" s="6">
        <v>0</v>
      </c>
      <c r="G42" s="6">
        <v>450481</v>
      </c>
      <c r="H42" s="6">
        <v>99929</v>
      </c>
      <c r="I42" s="6">
        <v>0</v>
      </c>
      <c r="J42" s="15">
        <v>2045791</v>
      </c>
      <c r="K42" s="14">
        <v>176497</v>
      </c>
      <c r="L42" s="6">
        <v>532232</v>
      </c>
      <c r="M42" s="6">
        <v>314284</v>
      </c>
      <c r="N42" s="6">
        <v>339906</v>
      </c>
      <c r="O42" s="6">
        <v>0</v>
      </c>
      <c r="P42" s="6">
        <v>379568</v>
      </c>
      <c r="Q42" s="6">
        <v>0</v>
      </c>
      <c r="R42" s="6">
        <v>0</v>
      </c>
      <c r="S42" s="6">
        <v>0</v>
      </c>
      <c r="T42" s="6">
        <v>99659</v>
      </c>
      <c r="U42" s="15">
        <v>1842146</v>
      </c>
    </row>
    <row r="43" spans="1:21" x14ac:dyDescent="0.25">
      <c r="A43" s="25" t="s">
        <v>200</v>
      </c>
      <c r="B43" s="14">
        <v>149760</v>
      </c>
      <c r="C43" s="6">
        <v>614936</v>
      </c>
      <c r="D43" s="6">
        <v>527185</v>
      </c>
      <c r="E43" s="6">
        <v>282422</v>
      </c>
      <c r="F43" s="6">
        <v>0</v>
      </c>
      <c r="G43" s="6">
        <v>442468</v>
      </c>
      <c r="H43" s="6">
        <v>242543</v>
      </c>
      <c r="I43" s="6">
        <v>0</v>
      </c>
      <c r="J43" s="15">
        <v>2259314</v>
      </c>
      <c r="K43" s="14">
        <v>144696</v>
      </c>
      <c r="L43" s="6">
        <v>574240</v>
      </c>
      <c r="M43" s="6">
        <v>453023</v>
      </c>
      <c r="N43" s="6">
        <v>225542</v>
      </c>
      <c r="O43" s="6">
        <v>0</v>
      </c>
      <c r="P43" s="6">
        <v>383311</v>
      </c>
      <c r="Q43" s="6">
        <v>0</v>
      </c>
      <c r="R43" s="6">
        <v>0</v>
      </c>
      <c r="S43" s="6">
        <v>0</v>
      </c>
      <c r="T43" s="6">
        <v>241832</v>
      </c>
      <c r="U43" s="15">
        <v>2022644</v>
      </c>
    </row>
    <row r="44" spans="1:21" x14ac:dyDescent="0.25">
      <c r="A44" s="25" t="s">
        <v>201</v>
      </c>
      <c r="B44" s="14">
        <v>141723</v>
      </c>
      <c r="C44" s="6">
        <v>240524</v>
      </c>
      <c r="D44" s="6">
        <v>265572</v>
      </c>
      <c r="E44" s="6">
        <v>253319</v>
      </c>
      <c r="F44" s="6">
        <v>0</v>
      </c>
      <c r="G44" s="6">
        <v>312037</v>
      </c>
      <c r="H44" s="6">
        <v>82439</v>
      </c>
      <c r="I44" s="6">
        <v>0</v>
      </c>
      <c r="J44" s="15">
        <v>1295614</v>
      </c>
      <c r="K44" s="14">
        <v>131237</v>
      </c>
      <c r="L44" s="6">
        <v>223644</v>
      </c>
      <c r="M44" s="6">
        <v>238642</v>
      </c>
      <c r="N44" s="6">
        <v>213693</v>
      </c>
      <c r="O44" s="6">
        <v>0</v>
      </c>
      <c r="P44" s="6">
        <v>283906</v>
      </c>
      <c r="Q44" s="6">
        <v>0</v>
      </c>
      <c r="R44" s="6">
        <v>0</v>
      </c>
      <c r="S44" s="6">
        <v>0</v>
      </c>
      <c r="T44" s="6">
        <v>81737</v>
      </c>
      <c r="U44" s="15">
        <v>1172859</v>
      </c>
    </row>
    <row r="45" spans="1:21" x14ac:dyDescent="0.25">
      <c r="A45" s="25" t="s">
        <v>202</v>
      </c>
      <c r="B45" s="14">
        <v>65041</v>
      </c>
      <c r="C45" s="6">
        <v>686907</v>
      </c>
      <c r="D45" s="6">
        <v>247760</v>
      </c>
      <c r="E45" s="6">
        <v>409496</v>
      </c>
      <c r="F45" s="6">
        <v>0</v>
      </c>
      <c r="G45" s="6">
        <v>506503</v>
      </c>
      <c r="H45" s="6">
        <v>153468</v>
      </c>
      <c r="I45" s="6">
        <v>0</v>
      </c>
      <c r="J45" s="15">
        <v>2069175</v>
      </c>
      <c r="K45" s="14">
        <v>59658</v>
      </c>
      <c r="L45" s="6">
        <v>643880</v>
      </c>
      <c r="M45" s="6">
        <v>205354</v>
      </c>
      <c r="N45" s="6">
        <v>353860</v>
      </c>
      <c r="O45" s="6">
        <v>0</v>
      </c>
      <c r="P45" s="6">
        <v>436626</v>
      </c>
      <c r="Q45" s="6">
        <v>0</v>
      </c>
      <c r="R45" s="6">
        <v>0</v>
      </c>
      <c r="S45" s="6">
        <v>0</v>
      </c>
      <c r="T45" s="6">
        <v>152836</v>
      </c>
      <c r="U45" s="15">
        <v>1852214</v>
      </c>
    </row>
    <row r="46" spans="1:21" x14ac:dyDescent="0.25">
      <c r="A46" s="22" t="s">
        <v>157</v>
      </c>
      <c r="B46" s="12">
        <f t="shared" ref="B46:J46" si="10">SUM(B42:B45)</f>
        <v>545148</v>
      </c>
      <c r="C46" s="5">
        <f t="shared" si="10"/>
        <v>2095722</v>
      </c>
      <c r="D46" s="5">
        <f t="shared" si="10"/>
        <v>1401537</v>
      </c>
      <c r="E46" s="5">
        <f t="shared" si="10"/>
        <v>1337619</v>
      </c>
      <c r="F46" s="5">
        <f t="shared" si="10"/>
        <v>0</v>
      </c>
      <c r="G46" s="5">
        <f t="shared" si="10"/>
        <v>1711489</v>
      </c>
      <c r="H46" s="5">
        <f t="shared" si="10"/>
        <v>578379</v>
      </c>
      <c r="I46" s="5">
        <f t="shared" si="10"/>
        <v>0</v>
      </c>
      <c r="J46" s="13">
        <f t="shared" si="10"/>
        <v>7669894</v>
      </c>
      <c r="K46" s="12">
        <f t="shared" ref="K46:U46" si="11">SUM(K42:K45)</f>
        <v>512088</v>
      </c>
      <c r="L46" s="5">
        <f t="shared" si="11"/>
        <v>1973996</v>
      </c>
      <c r="M46" s="5">
        <f t="shared" si="11"/>
        <v>1211303</v>
      </c>
      <c r="N46" s="5">
        <f t="shared" si="11"/>
        <v>1133001</v>
      </c>
      <c r="O46" s="5">
        <f t="shared" si="11"/>
        <v>0</v>
      </c>
      <c r="P46" s="5">
        <f t="shared" si="11"/>
        <v>1483411</v>
      </c>
      <c r="Q46" s="5">
        <f t="shared" si="11"/>
        <v>0</v>
      </c>
      <c r="R46" s="5">
        <f t="shared" si="11"/>
        <v>0</v>
      </c>
      <c r="S46" s="5">
        <f t="shared" si="11"/>
        <v>0</v>
      </c>
      <c r="T46" s="5">
        <f t="shared" si="11"/>
        <v>576064</v>
      </c>
      <c r="U46" s="13">
        <f t="shared" si="11"/>
        <v>6889863</v>
      </c>
    </row>
    <row r="47" spans="1:21" x14ac:dyDescent="0.25">
      <c r="A47" s="24"/>
      <c r="B47" s="33"/>
      <c r="C47" s="34"/>
      <c r="D47" s="34"/>
      <c r="E47" s="34"/>
      <c r="F47" s="34"/>
      <c r="G47" s="34"/>
      <c r="H47" s="34"/>
      <c r="I47" s="34"/>
      <c r="J47" s="35"/>
      <c r="K47" s="33"/>
      <c r="L47" s="34"/>
      <c r="M47" s="34"/>
      <c r="N47" s="34"/>
      <c r="O47" s="34"/>
      <c r="P47" s="34"/>
      <c r="Q47" s="34"/>
      <c r="R47" s="34"/>
      <c r="S47" s="34"/>
      <c r="T47" s="34"/>
      <c r="U47" s="35"/>
    </row>
    <row r="48" spans="1:21" x14ac:dyDescent="0.25">
      <c r="A48" s="22" t="s">
        <v>163</v>
      </c>
      <c r="B48" s="33"/>
      <c r="C48" s="34"/>
      <c r="D48" s="34"/>
      <c r="E48" s="34"/>
      <c r="F48" s="34"/>
      <c r="G48" s="34"/>
      <c r="H48" s="34"/>
      <c r="I48" s="34"/>
      <c r="J48" s="35"/>
      <c r="K48" s="33"/>
      <c r="L48" s="34"/>
      <c r="M48" s="34"/>
      <c r="N48" s="34"/>
      <c r="O48" s="34"/>
      <c r="P48" s="34"/>
      <c r="Q48" s="34"/>
      <c r="R48" s="34"/>
      <c r="S48" s="34"/>
      <c r="T48" s="34"/>
      <c r="U48" s="35"/>
    </row>
    <row r="49" spans="1:21" x14ac:dyDescent="0.25">
      <c r="A49" s="25" t="s">
        <v>199</v>
      </c>
      <c r="B49" s="14">
        <v>70466</v>
      </c>
      <c r="C49" s="6">
        <v>550157</v>
      </c>
      <c r="D49" s="6">
        <v>389404</v>
      </c>
      <c r="E49" s="6">
        <v>100668</v>
      </c>
      <c r="F49" s="6">
        <v>0</v>
      </c>
      <c r="G49" s="6">
        <v>278271</v>
      </c>
      <c r="H49" s="6">
        <v>52801</v>
      </c>
      <c r="I49" s="6">
        <v>0</v>
      </c>
      <c r="J49" s="15">
        <v>1441767</v>
      </c>
      <c r="K49" s="14">
        <v>65615</v>
      </c>
      <c r="L49" s="6">
        <v>527114</v>
      </c>
      <c r="M49" s="6">
        <v>342668</v>
      </c>
      <c r="N49" s="6">
        <v>80989</v>
      </c>
      <c r="O49" s="6">
        <v>0</v>
      </c>
      <c r="P49" s="6">
        <v>241518</v>
      </c>
      <c r="Q49" s="6">
        <v>0</v>
      </c>
      <c r="R49" s="6">
        <v>0</v>
      </c>
      <c r="S49" s="6">
        <v>0</v>
      </c>
      <c r="T49" s="6">
        <v>52532</v>
      </c>
      <c r="U49" s="15">
        <v>1310436</v>
      </c>
    </row>
    <row r="50" spans="1:21" x14ac:dyDescent="0.25">
      <c r="A50" s="25" t="s">
        <v>200</v>
      </c>
      <c r="B50" s="14">
        <v>0</v>
      </c>
      <c r="C50" s="6">
        <v>676809</v>
      </c>
      <c r="D50" s="6">
        <v>227637</v>
      </c>
      <c r="E50" s="6">
        <v>265091</v>
      </c>
      <c r="F50" s="6">
        <v>0</v>
      </c>
      <c r="G50" s="6">
        <v>241190</v>
      </c>
      <c r="H50" s="6">
        <v>46656</v>
      </c>
      <c r="I50" s="6">
        <v>0</v>
      </c>
      <c r="J50" s="15">
        <v>1457383</v>
      </c>
      <c r="K50" s="14">
        <v>0</v>
      </c>
      <c r="L50" s="6">
        <v>636113</v>
      </c>
      <c r="M50" s="6">
        <v>193927</v>
      </c>
      <c r="N50" s="6">
        <v>236819</v>
      </c>
      <c r="O50" s="6">
        <v>0</v>
      </c>
      <c r="P50" s="6">
        <v>197630</v>
      </c>
      <c r="Q50" s="6">
        <v>0</v>
      </c>
      <c r="R50" s="6">
        <v>0</v>
      </c>
      <c r="S50" s="6">
        <v>0</v>
      </c>
      <c r="T50" s="6">
        <v>46515</v>
      </c>
      <c r="U50" s="15">
        <v>1311004</v>
      </c>
    </row>
    <row r="51" spans="1:21" x14ac:dyDescent="0.25">
      <c r="A51" s="25" t="s">
        <v>201</v>
      </c>
      <c r="B51" s="14">
        <v>99174</v>
      </c>
      <c r="C51" s="6">
        <v>375969</v>
      </c>
      <c r="D51" s="6">
        <v>291679</v>
      </c>
      <c r="E51" s="6">
        <v>210170</v>
      </c>
      <c r="F51" s="6">
        <v>0</v>
      </c>
      <c r="G51" s="6">
        <v>356435</v>
      </c>
      <c r="H51" s="6">
        <v>116380</v>
      </c>
      <c r="I51" s="6">
        <v>0</v>
      </c>
      <c r="J51" s="15">
        <v>1449807</v>
      </c>
      <c r="K51" s="14">
        <v>91309</v>
      </c>
      <c r="L51" s="6">
        <v>345584</v>
      </c>
      <c r="M51" s="6">
        <v>258016</v>
      </c>
      <c r="N51" s="6">
        <v>177148</v>
      </c>
      <c r="O51" s="6">
        <v>0</v>
      </c>
      <c r="P51" s="6">
        <v>291999</v>
      </c>
      <c r="Q51" s="6">
        <v>0</v>
      </c>
      <c r="R51" s="6">
        <v>0</v>
      </c>
      <c r="S51" s="6">
        <v>0</v>
      </c>
      <c r="T51" s="6">
        <v>116075</v>
      </c>
      <c r="U51" s="15">
        <v>1280131</v>
      </c>
    </row>
    <row r="52" spans="1:21" x14ac:dyDescent="0.25">
      <c r="A52" s="25" t="s">
        <v>202</v>
      </c>
      <c r="B52" s="14">
        <v>150840</v>
      </c>
      <c r="C52" s="6">
        <v>779788</v>
      </c>
      <c r="D52" s="6">
        <v>371249</v>
      </c>
      <c r="E52" s="6">
        <v>661412</v>
      </c>
      <c r="F52" s="6">
        <v>0</v>
      </c>
      <c r="G52" s="6">
        <v>646017</v>
      </c>
      <c r="H52" s="6">
        <v>149725</v>
      </c>
      <c r="I52" s="6">
        <v>0</v>
      </c>
      <c r="J52" s="15">
        <v>2759031</v>
      </c>
      <c r="K52" s="14">
        <v>141228</v>
      </c>
      <c r="L52" s="6">
        <v>721983</v>
      </c>
      <c r="M52" s="6">
        <v>315979</v>
      </c>
      <c r="N52" s="6">
        <v>599951</v>
      </c>
      <c r="O52" s="6">
        <v>0</v>
      </c>
      <c r="P52" s="6">
        <v>548498</v>
      </c>
      <c r="Q52" s="6">
        <v>0</v>
      </c>
      <c r="R52" s="6">
        <v>0</v>
      </c>
      <c r="S52" s="6">
        <v>0</v>
      </c>
      <c r="T52" s="6">
        <v>149305</v>
      </c>
      <c r="U52" s="15">
        <v>2476944</v>
      </c>
    </row>
    <row r="53" spans="1:21" x14ac:dyDescent="0.25">
      <c r="A53" s="22" t="s">
        <v>157</v>
      </c>
      <c r="B53" s="12">
        <f t="shared" ref="B53:J53" si="12">SUM(B49:B52)</f>
        <v>320480</v>
      </c>
      <c r="C53" s="5">
        <f t="shared" si="12"/>
        <v>2382723</v>
      </c>
      <c r="D53" s="5">
        <f t="shared" si="12"/>
        <v>1279969</v>
      </c>
      <c r="E53" s="5">
        <f t="shared" si="12"/>
        <v>1237341</v>
      </c>
      <c r="F53" s="5">
        <f t="shared" si="12"/>
        <v>0</v>
      </c>
      <c r="G53" s="5">
        <f t="shared" si="12"/>
        <v>1521913</v>
      </c>
      <c r="H53" s="5">
        <f t="shared" si="12"/>
        <v>365562</v>
      </c>
      <c r="I53" s="5">
        <f t="shared" si="12"/>
        <v>0</v>
      </c>
      <c r="J53" s="13">
        <f t="shared" si="12"/>
        <v>7107988</v>
      </c>
      <c r="K53" s="12">
        <f t="shared" ref="K53:U53" si="13">SUM(K49:K52)</f>
        <v>298152</v>
      </c>
      <c r="L53" s="5">
        <f t="shared" si="13"/>
        <v>2230794</v>
      </c>
      <c r="M53" s="5">
        <f t="shared" si="13"/>
        <v>1110590</v>
      </c>
      <c r="N53" s="5">
        <f t="shared" si="13"/>
        <v>1094907</v>
      </c>
      <c r="O53" s="5">
        <f t="shared" si="13"/>
        <v>0</v>
      </c>
      <c r="P53" s="5">
        <f t="shared" si="13"/>
        <v>1279645</v>
      </c>
      <c r="Q53" s="5">
        <f t="shared" si="13"/>
        <v>0</v>
      </c>
      <c r="R53" s="5">
        <f t="shared" si="13"/>
        <v>0</v>
      </c>
      <c r="S53" s="5">
        <f t="shared" si="13"/>
        <v>0</v>
      </c>
      <c r="T53" s="5">
        <f t="shared" si="13"/>
        <v>364427</v>
      </c>
      <c r="U53" s="13">
        <f t="shared" si="13"/>
        <v>6378515</v>
      </c>
    </row>
    <row r="54" spans="1:21" x14ac:dyDescent="0.25">
      <c r="A54" s="24"/>
      <c r="B54" s="33"/>
      <c r="C54" s="34"/>
      <c r="D54" s="34"/>
      <c r="E54" s="34"/>
      <c r="F54" s="34"/>
      <c r="G54" s="34"/>
      <c r="H54" s="34"/>
      <c r="I54" s="34"/>
      <c r="J54" s="35"/>
      <c r="K54" s="33"/>
      <c r="L54" s="34"/>
      <c r="M54" s="34"/>
      <c r="N54" s="34"/>
      <c r="O54" s="34"/>
      <c r="P54" s="34"/>
      <c r="Q54" s="34"/>
      <c r="R54" s="34"/>
      <c r="S54" s="34"/>
      <c r="T54" s="34"/>
      <c r="U54" s="35"/>
    </row>
    <row r="55" spans="1:21" x14ac:dyDescent="0.25">
      <c r="A55" s="22" t="s">
        <v>164</v>
      </c>
      <c r="B55" s="33"/>
      <c r="C55" s="34"/>
      <c r="D55" s="34"/>
      <c r="E55" s="34"/>
      <c r="F55" s="34"/>
      <c r="G55" s="34"/>
      <c r="H55" s="34"/>
      <c r="I55" s="34"/>
      <c r="J55" s="35"/>
      <c r="K55" s="33"/>
      <c r="L55" s="34"/>
      <c r="M55" s="34"/>
      <c r="N55" s="34"/>
      <c r="O55" s="34"/>
      <c r="P55" s="34"/>
      <c r="Q55" s="34"/>
      <c r="R55" s="34"/>
      <c r="S55" s="34"/>
      <c r="T55" s="34"/>
      <c r="U55" s="35"/>
    </row>
    <row r="56" spans="1:21" x14ac:dyDescent="0.25">
      <c r="A56" s="25" t="s">
        <v>199</v>
      </c>
      <c r="B56" s="14">
        <v>208801</v>
      </c>
      <c r="C56" s="6">
        <v>320233</v>
      </c>
      <c r="D56" s="6">
        <v>498774</v>
      </c>
      <c r="E56" s="6">
        <v>582305</v>
      </c>
      <c r="F56" s="6">
        <v>0</v>
      </c>
      <c r="G56" s="6">
        <v>449659</v>
      </c>
      <c r="H56" s="6">
        <v>142259</v>
      </c>
      <c r="I56" s="6">
        <v>0</v>
      </c>
      <c r="J56" s="15">
        <v>2202031</v>
      </c>
      <c r="K56" s="14">
        <v>201525</v>
      </c>
      <c r="L56" s="6">
        <v>304871</v>
      </c>
      <c r="M56" s="6">
        <v>431825</v>
      </c>
      <c r="N56" s="6">
        <v>511895</v>
      </c>
      <c r="O56" s="6">
        <v>0</v>
      </c>
      <c r="P56" s="6">
        <v>395432</v>
      </c>
      <c r="Q56" s="6">
        <v>0</v>
      </c>
      <c r="R56" s="6">
        <v>0</v>
      </c>
      <c r="S56" s="6">
        <v>0</v>
      </c>
      <c r="T56" s="6">
        <v>141854</v>
      </c>
      <c r="U56" s="15">
        <v>1987402</v>
      </c>
    </row>
    <row r="57" spans="1:21" x14ac:dyDescent="0.25">
      <c r="A57" s="25" t="s">
        <v>200</v>
      </c>
      <c r="B57" s="14">
        <v>118744</v>
      </c>
      <c r="C57" s="6">
        <v>569263</v>
      </c>
      <c r="D57" s="6">
        <v>491053</v>
      </c>
      <c r="E57" s="6">
        <v>76960</v>
      </c>
      <c r="F57" s="6">
        <v>0</v>
      </c>
      <c r="G57" s="6">
        <v>211312</v>
      </c>
      <c r="H57" s="6">
        <v>167504</v>
      </c>
      <c r="I57" s="6">
        <v>0</v>
      </c>
      <c r="J57" s="15">
        <v>1634836</v>
      </c>
      <c r="K57" s="14">
        <v>115368</v>
      </c>
      <c r="L57" s="6">
        <v>531698</v>
      </c>
      <c r="M57" s="6">
        <v>416838</v>
      </c>
      <c r="N57" s="6">
        <v>62970</v>
      </c>
      <c r="O57" s="6">
        <v>0</v>
      </c>
      <c r="P57" s="6">
        <v>184809</v>
      </c>
      <c r="Q57" s="6">
        <v>0</v>
      </c>
      <c r="R57" s="6">
        <v>0</v>
      </c>
      <c r="S57" s="6">
        <v>0</v>
      </c>
      <c r="T57" s="6">
        <v>167076</v>
      </c>
      <c r="U57" s="15">
        <v>1478759</v>
      </c>
    </row>
    <row r="58" spans="1:21" x14ac:dyDescent="0.25">
      <c r="A58" s="25" t="s">
        <v>201</v>
      </c>
      <c r="B58" s="14">
        <v>0</v>
      </c>
      <c r="C58" s="6">
        <v>188678</v>
      </c>
      <c r="D58" s="6">
        <v>297578</v>
      </c>
      <c r="E58" s="6">
        <v>355600</v>
      </c>
      <c r="F58" s="6">
        <v>0</v>
      </c>
      <c r="G58" s="6">
        <v>186675</v>
      </c>
      <c r="H58" s="6">
        <v>45201</v>
      </c>
      <c r="I58" s="6">
        <v>0</v>
      </c>
      <c r="J58" s="15">
        <v>1073732</v>
      </c>
      <c r="K58" s="14">
        <v>0</v>
      </c>
      <c r="L58" s="6">
        <v>178550</v>
      </c>
      <c r="M58" s="6">
        <v>263915</v>
      </c>
      <c r="N58" s="6">
        <v>309369</v>
      </c>
      <c r="O58" s="6">
        <v>0</v>
      </c>
      <c r="P58" s="6">
        <v>162066</v>
      </c>
      <c r="Q58" s="6">
        <v>0</v>
      </c>
      <c r="R58" s="6">
        <v>0</v>
      </c>
      <c r="S58" s="6">
        <v>0</v>
      </c>
      <c r="T58" s="6">
        <v>45098</v>
      </c>
      <c r="U58" s="15">
        <v>958998</v>
      </c>
    </row>
    <row r="59" spans="1:21" x14ac:dyDescent="0.25">
      <c r="A59" s="25" t="s">
        <v>202</v>
      </c>
      <c r="B59" s="14">
        <v>34645</v>
      </c>
      <c r="C59" s="6">
        <v>297480</v>
      </c>
      <c r="D59" s="6">
        <v>251989</v>
      </c>
      <c r="E59" s="6">
        <v>537313</v>
      </c>
      <c r="F59" s="6">
        <v>0</v>
      </c>
      <c r="G59" s="6">
        <v>293340</v>
      </c>
      <c r="H59" s="6">
        <v>59535</v>
      </c>
      <c r="I59" s="6">
        <v>0</v>
      </c>
      <c r="J59" s="15">
        <v>1474302</v>
      </c>
      <c r="K59" s="14">
        <v>31953</v>
      </c>
      <c r="L59" s="6">
        <v>277622</v>
      </c>
      <c r="M59" s="6">
        <v>209583</v>
      </c>
      <c r="N59" s="6">
        <v>467881</v>
      </c>
      <c r="O59" s="6">
        <v>0</v>
      </c>
      <c r="P59" s="6">
        <v>236107</v>
      </c>
      <c r="Q59" s="6">
        <v>0</v>
      </c>
      <c r="R59" s="6">
        <v>0</v>
      </c>
      <c r="S59" s="6">
        <v>0</v>
      </c>
      <c r="T59" s="6">
        <v>59324</v>
      </c>
      <c r="U59" s="15">
        <v>1282470</v>
      </c>
    </row>
    <row r="60" spans="1:21" x14ac:dyDescent="0.25">
      <c r="A60" s="22" t="s">
        <v>157</v>
      </c>
      <c r="B60" s="12">
        <f t="shared" ref="B60:J60" si="14">SUM(B56:B59)</f>
        <v>362190</v>
      </c>
      <c r="C60" s="5">
        <f t="shared" si="14"/>
        <v>1375654</v>
      </c>
      <c r="D60" s="5">
        <f t="shared" si="14"/>
        <v>1539394</v>
      </c>
      <c r="E60" s="5">
        <f t="shared" si="14"/>
        <v>1552178</v>
      </c>
      <c r="F60" s="5">
        <f t="shared" si="14"/>
        <v>0</v>
      </c>
      <c r="G60" s="5">
        <f t="shared" si="14"/>
        <v>1140986</v>
      </c>
      <c r="H60" s="5">
        <f t="shared" si="14"/>
        <v>414499</v>
      </c>
      <c r="I60" s="5">
        <f t="shared" si="14"/>
        <v>0</v>
      </c>
      <c r="J60" s="13">
        <f t="shared" si="14"/>
        <v>6384901</v>
      </c>
      <c r="K60" s="12">
        <f t="shared" ref="K60:U60" si="15">SUM(K56:K59)</f>
        <v>348846</v>
      </c>
      <c r="L60" s="5">
        <f t="shared" si="15"/>
        <v>1292741</v>
      </c>
      <c r="M60" s="5">
        <f t="shared" si="15"/>
        <v>1322161</v>
      </c>
      <c r="N60" s="5">
        <f t="shared" si="15"/>
        <v>1352115</v>
      </c>
      <c r="O60" s="5">
        <f t="shared" si="15"/>
        <v>0</v>
      </c>
      <c r="P60" s="5">
        <f t="shared" si="15"/>
        <v>978414</v>
      </c>
      <c r="Q60" s="5">
        <f t="shared" si="15"/>
        <v>0</v>
      </c>
      <c r="R60" s="5">
        <f t="shared" si="15"/>
        <v>0</v>
      </c>
      <c r="S60" s="5">
        <f t="shared" si="15"/>
        <v>0</v>
      </c>
      <c r="T60" s="5">
        <f t="shared" si="15"/>
        <v>413352</v>
      </c>
      <c r="U60" s="13">
        <f t="shared" si="15"/>
        <v>5707629</v>
      </c>
    </row>
    <row r="61" spans="1:21" x14ac:dyDescent="0.25">
      <c r="A61" s="24"/>
      <c r="B61" s="33"/>
      <c r="C61" s="34"/>
      <c r="D61" s="34"/>
      <c r="E61" s="34"/>
      <c r="F61" s="34"/>
      <c r="G61" s="34"/>
      <c r="H61" s="34"/>
      <c r="I61" s="34"/>
      <c r="J61" s="35"/>
      <c r="K61" s="33"/>
      <c r="L61" s="34"/>
      <c r="M61" s="34"/>
      <c r="N61" s="34"/>
      <c r="O61" s="34"/>
      <c r="P61" s="34"/>
      <c r="Q61" s="34"/>
      <c r="R61" s="34"/>
      <c r="S61" s="34"/>
      <c r="T61" s="34"/>
      <c r="U61" s="35"/>
    </row>
    <row r="62" spans="1:21" x14ac:dyDescent="0.25">
      <c r="A62" s="22" t="s">
        <v>165</v>
      </c>
      <c r="B62" s="33"/>
      <c r="C62" s="34"/>
      <c r="D62" s="34"/>
      <c r="E62" s="34"/>
      <c r="F62" s="34"/>
      <c r="G62" s="34"/>
      <c r="H62" s="34"/>
      <c r="I62" s="34"/>
      <c r="J62" s="35"/>
      <c r="K62" s="33"/>
      <c r="L62" s="34"/>
      <c r="M62" s="34"/>
      <c r="N62" s="34"/>
      <c r="O62" s="34"/>
      <c r="P62" s="34"/>
      <c r="Q62" s="34"/>
      <c r="R62" s="34"/>
      <c r="S62" s="34"/>
      <c r="T62" s="34"/>
      <c r="U62" s="35"/>
    </row>
    <row r="63" spans="1:21" x14ac:dyDescent="0.25">
      <c r="A63" s="25" t="s">
        <v>199</v>
      </c>
      <c r="B63" s="14">
        <v>57591122.119999997</v>
      </c>
      <c r="C63" s="6">
        <v>141428553.78</v>
      </c>
      <c r="D63" s="6">
        <v>150439950.99000001</v>
      </c>
      <c r="E63" s="6">
        <v>243142938.46000001</v>
      </c>
      <c r="F63" s="6">
        <v>37795715.219999999</v>
      </c>
      <c r="G63" s="6">
        <v>147025428.38</v>
      </c>
      <c r="H63" s="6">
        <v>21029864.309999999</v>
      </c>
      <c r="I63" s="6">
        <v>759319.7</v>
      </c>
      <c r="J63" s="15">
        <v>799212892.96000004</v>
      </c>
      <c r="K63" s="14">
        <v>52317794.32</v>
      </c>
      <c r="L63" s="6">
        <v>136767713.19</v>
      </c>
      <c r="M63" s="6">
        <v>140553722.90000001</v>
      </c>
      <c r="N63" s="6">
        <v>229495186.44</v>
      </c>
      <c r="O63" s="6">
        <v>35482958.390000001</v>
      </c>
      <c r="P63" s="6">
        <v>127218153.31999999</v>
      </c>
      <c r="Q63" s="6">
        <v>11875660.83</v>
      </c>
      <c r="R63" s="6">
        <v>1070598.32</v>
      </c>
      <c r="S63" s="6">
        <v>11143266.050000001</v>
      </c>
      <c r="T63" s="6">
        <v>0</v>
      </c>
      <c r="U63" s="15">
        <v>745925053.75999999</v>
      </c>
    </row>
    <row r="64" spans="1:21" x14ac:dyDescent="0.25">
      <c r="A64" s="25" t="s">
        <v>200</v>
      </c>
      <c r="B64" s="14">
        <v>39446749.530000001</v>
      </c>
      <c r="C64" s="6">
        <v>154049963.94</v>
      </c>
      <c r="D64" s="6">
        <v>153168534.72</v>
      </c>
      <c r="E64" s="6">
        <v>252053532.74000001</v>
      </c>
      <c r="F64" s="6">
        <v>44900221.850000001</v>
      </c>
      <c r="G64" s="6">
        <v>161311393.88999999</v>
      </c>
      <c r="H64" s="6">
        <v>15650667.24</v>
      </c>
      <c r="I64" s="6">
        <v>2561116.6</v>
      </c>
      <c r="J64" s="15">
        <v>823142180.50999999</v>
      </c>
      <c r="K64" s="14">
        <v>41801649.240000002</v>
      </c>
      <c r="L64" s="6">
        <v>147935039.84</v>
      </c>
      <c r="M64" s="6">
        <v>143207309.75999999</v>
      </c>
      <c r="N64" s="6">
        <v>236973684.25999999</v>
      </c>
      <c r="O64" s="6">
        <v>31938206.600000001</v>
      </c>
      <c r="P64" s="6">
        <v>138671915.88</v>
      </c>
      <c r="Q64" s="6">
        <v>9839476.0899999999</v>
      </c>
      <c r="R64" s="6">
        <v>3915231.82</v>
      </c>
      <c r="S64" s="6">
        <v>12091594.039999999</v>
      </c>
      <c r="T64" s="6">
        <v>0</v>
      </c>
      <c r="U64" s="15">
        <v>766374107.52999997</v>
      </c>
    </row>
    <row r="65" spans="1:21" x14ac:dyDescent="0.25">
      <c r="A65" s="25" t="s">
        <v>201</v>
      </c>
      <c r="B65" s="14">
        <v>51021411.710000001</v>
      </c>
      <c r="C65" s="6">
        <v>163485381.02000001</v>
      </c>
      <c r="D65" s="6">
        <v>141628724.72999999</v>
      </c>
      <c r="E65" s="6">
        <v>254876463.68000001</v>
      </c>
      <c r="F65" s="6">
        <v>45450800.969999999</v>
      </c>
      <c r="G65" s="6">
        <v>169146896.63</v>
      </c>
      <c r="H65" s="6">
        <v>19669358.030000001</v>
      </c>
      <c r="I65" s="6">
        <v>5026381</v>
      </c>
      <c r="J65" s="15">
        <v>850305417.76999998</v>
      </c>
      <c r="K65" s="14">
        <v>46649504.100000001</v>
      </c>
      <c r="L65" s="6">
        <v>157942234.09999999</v>
      </c>
      <c r="M65" s="6">
        <v>131654412.11</v>
      </c>
      <c r="N65" s="6">
        <v>240985814.16</v>
      </c>
      <c r="O65" s="6">
        <v>37520277.740000002</v>
      </c>
      <c r="P65" s="6">
        <v>147423560.11000001</v>
      </c>
      <c r="Q65" s="6">
        <v>11676169.300000001</v>
      </c>
      <c r="R65" s="6">
        <v>6048518.8600000003</v>
      </c>
      <c r="S65" s="6">
        <v>13012253.16</v>
      </c>
      <c r="T65" s="6">
        <v>0</v>
      </c>
      <c r="U65" s="15">
        <v>792912743.63999999</v>
      </c>
    </row>
    <row r="66" spans="1:21" x14ac:dyDescent="0.25">
      <c r="A66" s="25" t="s">
        <v>202</v>
      </c>
      <c r="B66" s="14">
        <v>59891283.25</v>
      </c>
      <c r="C66" s="6">
        <v>148581964.13999999</v>
      </c>
      <c r="D66" s="6">
        <v>165008393.06</v>
      </c>
      <c r="E66" s="6">
        <v>260882001.55000001</v>
      </c>
      <c r="F66" s="6">
        <v>44444434.07</v>
      </c>
      <c r="G66" s="6">
        <v>166605179.38999999</v>
      </c>
      <c r="H66" s="6">
        <v>17983202.079999998</v>
      </c>
      <c r="I66" s="6">
        <v>3912517</v>
      </c>
      <c r="J66" s="15">
        <v>867308974.53999996</v>
      </c>
      <c r="K66" s="14">
        <v>59443088.840000004</v>
      </c>
      <c r="L66" s="6">
        <v>144324916.38</v>
      </c>
      <c r="M66" s="6">
        <v>151765582.71000001</v>
      </c>
      <c r="N66" s="6">
        <v>246992513.84999999</v>
      </c>
      <c r="O66" s="6">
        <v>33300241.359999999</v>
      </c>
      <c r="P66" s="6">
        <v>143998387.25999999</v>
      </c>
      <c r="Q66" s="6">
        <v>10114702.34</v>
      </c>
      <c r="R66" s="6">
        <v>4648327</v>
      </c>
      <c r="S66" s="6">
        <v>11989497.68</v>
      </c>
      <c r="T66" s="6">
        <v>0</v>
      </c>
      <c r="U66" s="15">
        <v>806577257.41999996</v>
      </c>
    </row>
    <row r="67" spans="1:21" x14ac:dyDescent="0.25">
      <c r="A67" s="22" t="s">
        <v>157</v>
      </c>
      <c r="B67" s="12">
        <f t="shared" ref="B67:J67" si="16">SUM(B63:B66)</f>
        <v>207950566.61000001</v>
      </c>
      <c r="C67" s="5">
        <f t="shared" si="16"/>
        <v>607545862.88</v>
      </c>
      <c r="D67" s="5">
        <f t="shared" si="16"/>
        <v>610245603.5</v>
      </c>
      <c r="E67" s="5">
        <f t="shared" si="16"/>
        <v>1010954936.4300001</v>
      </c>
      <c r="F67" s="5">
        <f t="shared" si="16"/>
        <v>172591172.10999998</v>
      </c>
      <c r="G67" s="5">
        <f t="shared" si="16"/>
        <v>644088898.28999996</v>
      </c>
      <c r="H67" s="5">
        <f t="shared" si="16"/>
        <v>74333091.659999996</v>
      </c>
      <c r="I67" s="5">
        <f t="shared" si="16"/>
        <v>12259334.300000001</v>
      </c>
      <c r="J67" s="13">
        <f t="shared" si="16"/>
        <v>3339969465.7799997</v>
      </c>
      <c r="K67" s="12">
        <f t="shared" ref="K67:U67" si="17">SUM(K63:K66)</f>
        <v>200212036.5</v>
      </c>
      <c r="L67" s="5">
        <f t="shared" si="17"/>
        <v>586969903.50999999</v>
      </c>
      <c r="M67" s="5">
        <f t="shared" si="17"/>
        <v>567181027.48000002</v>
      </c>
      <c r="N67" s="5">
        <f t="shared" si="17"/>
        <v>954447198.71000004</v>
      </c>
      <c r="O67" s="5">
        <f t="shared" si="17"/>
        <v>138241684.09000003</v>
      </c>
      <c r="P67" s="5">
        <f t="shared" si="17"/>
        <v>557312016.56999993</v>
      </c>
      <c r="Q67" s="5">
        <f t="shared" si="17"/>
        <v>43506008.560000002</v>
      </c>
      <c r="R67" s="5">
        <f t="shared" si="17"/>
        <v>15682676</v>
      </c>
      <c r="S67" s="5">
        <f t="shared" si="17"/>
        <v>48236610.93</v>
      </c>
      <c r="T67" s="5">
        <f t="shared" si="17"/>
        <v>0</v>
      </c>
      <c r="U67" s="13">
        <f t="shared" si="17"/>
        <v>3111789162.3499999</v>
      </c>
    </row>
    <row r="68" spans="1:21" x14ac:dyDescent="0.25">
      <c r="A68" s="24"/>
      <c r="B68" s="33"/>
      <c r="C68" s="34"/>
      <c r="D68" s="34"/>
      <c r="E68" s="34"/>
      <c r="F68" s="34"/>
      <c r="G68" s="34"/>
      <c r="H68" s="34"/>
      <c r="I68" s="34"/>
      <c r="J68" s="35"/>
      <c r="K68" s="33"/>
      <c r="L68" s="34"/>
      <c r="M68" s="34"/>
      <c r="N68" s="34"/>
      <c r="O68" s="34"/>
      <c r="P68" s="34"/>
      <c r="Q68" s="34"/>
      <c r="R68" s="34"/>
      <c r="S68" s="34"/>
      <c r="T68" s="34"/>
      <c r="U68" s="35"/>
    </row>
    <row r="69" spans="1:21" x14ac:dyDescent="0.25">
      <c r="A69" s="22" t="s">
        <v>166</v>
      </c>
      <c r="B69" s="33"/>
      <c r="C69" s="34"/>
      <c r="D69" s="34"/>
      <c r="E69" s="34"/>
      <c r="F69" s="34"/>
      <c r="G69" s="34"/>
      <c r="H69" s="34"/>
      <c r="I69" s="34"/>
      <c r="J69" s="35"/>
      <c r="K69" s="33"/>
      <c r="L69" s="34"/>
      <c r="M69" s="34"/>
      <c r="N69" s="34"/>
      <c r="O69" s="34"/>
      <c r="P69" s="34"/>
      <c r="Q69" s="34"/>
      <c r="R69" s="34"/>
      <c r="S69" s="34"/>
      <c r="T69" s="34"/>
      <c r="U69" s="35"/>
    </row>
    <row r="70" spans="1:21" x14ac:dyDescent="0.25">
      <c r="A70" s="25" t="s">
        <v>199</v>
      </c>
      <c r="B70" s="14">
        <v>76156164</v>
      </c>
      <c r="C70" s="6">
        <v>129817747</v>
      </c>
      <c r="D70" s="6">
        <v>336712446</v>
      </c>
      <c r="E70" s="6">
        <v>288967173</v>
      </c>
      <c r="F70" s="6">
        <v>64440732</v>
      </c>
      <c r="G70" s="6">
        <v>190679060</v>
      </c>
      <c r="H70" s="6">
        <v>-4908534</v>
      </c>
      <c r="I70" s="6">
        <v>18821382</v>
      </c>
      <c r="J70" s="15">
        <v>1100686170</v>
      </c>
      <c r="K70" s="14">
        <v>70239904</v>
      </c>
      <c r="L70" s="6">
        <v>126517287</v>
      </c>
      <c r="M70" s="6">
        <v>286662798</v>
      </c>
      <c r="N70" s="6">
        <v>265850507</v>
      </c>
      <c r="O70" s="6">
        <v>11994067</v>
      </c>
      <c r="P70" s="6">
        <v>158905265</v>
      </c>
      <c r="Q70" s="6">
        <v>0</v>
      </c>
      <c r="R70" s="6">
        <v>12947681</v>
      </c>
      <c r="S70" s="6">
        <v>2028752</v>
      </c>
      <c r="T70" s="6">
        <v>57912541</v>
      </c>
      <c r="U70" s="15">
        <v>993058802</v>
      </c>
    </row>
    <row r="71" spans="1:21" x14ac:dyDescent="0.25">
      <c r="A71" s="25" t="s">
        <v>200</v>
      </c>
      <c r="B71" s="14">
        <v>68681640</v>
      </c>
      <c r="C71" s="6">
        <v>107330247</v>
      </c>
      <c r="D71" s="6">
        <v>340035933</v>
      </c>
      <c r="E71" s="6">
        <v>256162594</v>
      </c>
      <c r="F71" s="6">
        <v>49374558</v>
      </c>
      <c r="G71" s="6">
        <v>183057299</v>
      </c>
      <c r="H71" s="6">
        <v>12567591</v>
      </c>
      <c r="I71" s="6">
        <v>9816579</v>
      </c>
      <c r="J71" s="15">
        <v>1027026441</v>
      </c>
      <c r="K71" s="14">
        <v>66947927</v>
      </c>
      <c r="L71" s="6">
        <v>101886176</v>
      </c>
      <c r="M71" s="6">
        <v>287821008</v>
      </c>
      <c r="N71" s="6">
        <v>235849224</v>
      </c>
      <c r="O71" s="6">
        <v>12006221</v>
      </c>
      <c r="P71" s="6">
        <v>152260044</v>
      </c>
      <c r="Q71" s="6">
        <v>0</v>
      </c>
      <c r="R71" s="6">
        <v>14632515</v>
      </c>
      <c r="S71" s="6">
        <v>2278998</v>
      </c>
      <c r="T71" s="6">
        <v>42405516</v>
      </c>
      <c r="U71" s="15">
        <v>916087629</v>
      </c>
    </row>
    <row r="72" spans="1:21" x14ac:dyDescent="0.25">
      <c r="A72" s="25" t="s">
        <v>201</v>
      </c>
      <c r="B72" s="14">
        <v>66463130</v>
      </c>
      <c r="C72" s="6">
        <v>108193350</v>
      </c>
      <c r="D72" s="6">
        <v>320255820</v>
      </c>
      <c r="E72" s="6">
        <v>262020458</v>
      </c>
      <c r="F72" s="6">
        <v>68633760</v>
      </c>
      <c r="G72" s="6">
        <v>176278066</v>
      </c>
      <c r="H72" s="6">
        <v>8810232</v>
      </c>
      <c r="I72" s="6">
        <v>19618043</v>
      </c>
      <c r="J72" s="15">
        <v>1030272859</v>
      </c>
      <c r="K72" s="14">
        <v>61897884</v>
      </c>
      <c r="L72" s="6">
        <v>105090356</v>
      </c>
      <c r="M72" s="6">
        <v>269594763</v>
      </c>
      <c r="N72" s="6">
        <v>242590244</v>
      </c>
      <c r="O72" s="6">
        <v>13275886</v>
      </c>
      <c r="P72" s="6">
        <v>150552626</v>
      </c>
      <c r="Q72" s="6">
        <v>0</v>
      </c>
      <c r="R72" s="6">
        <v>15926040</v>
      </c>
      <c r="S72" s="6">
        <v>8204292</v>
      </c>
      <c r="T72" s="6">
        <v>60779964</v>
      </c>
      <c r="U72" s="15">
        <v>927912055</v>
      </c>
    </row>
    <row r="73" spans="1:21" x14ac:dyDescent="0.25">
      <c r="A73" s="25" t="s">
        <v>202</v>
      </c>
      <c r="B73" s="14">
        <v>61534166</v>
      </c>
      <c r="C73" s="6">
        <v>128262431</v>
      </c>
      <c r="D73" s="6">
        <v>367188128</v>
      </c>
      <c r="E73" s="6">
        <v>332202048</v>
      </c>
      <c r="F73" s="6">
        <v>78869054</v>
      </c>
      <c r="G73" s="6">
        <v>204699225</v>
      </c>
      <c r="H73" s="6">
        <v>10495591</v>
      </c>
      <c r="I73" s="6">
        <v>16660855</v>
      </c>
      <c r="J73" s="15">
        <v>1199911498</v>
      </c>
      <c r="K73" s="14">
        <v>56147616</v>
      </c>
      <c r="L73" s="6">
        <v>123836112</v>
      </c>
      <c r="M73" s="6">
        <v>313671615</v>
      </c>
      <c r="N73" s="6">
        <v>307933926</v>
      </c>
      <c r="O73" s="6">
        <v>13757027</v>
      </c>
      <c r="P73" s="6">
        <v>174774207</v>
      </c>
      <c r="Q73" s="6">
        <v>0</v>
      </c>
      <c r="R73" s="6">
        <v>18523932</v>
      </c>
      <c r="S73" s="6">
        <v>11173040</v>
      </c>
      <c r="T73" s="6">
        <v>69357326</v>
      </c>
      <c r="U73" s="15">
        <v>1089174801</v>
      </c>
    </row>
    <row r="74" spans="1:21" x14ac:dyDescent="0.25">
      <c r="A74" s="22" t="s">
        <v>157</v>
      </c>
      <c r="B74" s="12">
        <f t="shared" ref="B74:J74" si="18">SUM(B70:B73)</f>
        <v>272835100</v>
      </c>
      <c r="C74" s="5">
        <f t="shared" si="18"/>
        <v>473603775</v>
      </c>
      <c r="D74" s="5">
        <f t="shared" si="18"/>
        <v>1364192327</v>
      </c>
      <c r="E74" s="5">
        <f t="shared" si="18"/>
        <v>1139352273</v>
      </c>
      <c r="F74" s="5">
        <f t="shared" si="18"/>
        <v>261318104</v>
      </c>
      <c r="G74" s="5">
        <f t="shared" si="18"/>
        <v>754713650</v>
      </c>
      <c r="H74" s="5">
        <f t="shared" si="18"/>
        <v>26964880</v>
      </c>
      <c r="I74" s="5">
        <f t="shared" si="18"/>
        <v>64916859</v>
      </c>
      <c r="J74" s="13">
        <f t="shared" si="18"/>
        <v>4357896968</v>
      </c>
      <c r="K74" s="12">
        <f t="shared" ref="K74:U74" si="19">SUM(K70:K73)</f>
        <v>255233331</v>
      </c>
      <c r="L74" s="5">
        <f t="shared" si="19"/>
        <v>457329931</v>
      </c>
      <c r="M74" s="5">
        <f t="shared" si="19"/>
        <v>1157750184</v>
      </c>
      <c r="N74" s="5">
        <f t="shared" si="19"/>
        <v>1052223901</v>
      </c>
      <c r="O74" s="5">
        <f t="shared" si="19"/>
        <v>51033201</v>
      </c>
      <c r="P74" s="5">
        <f t="shared" si="19"/>
        <v>636492142</v>
      </c>
      <c r="Q74" s="5">
        <f t="shared" si="19"/>
        <v>0</v>
      </c>
      <c r="R74" s="5">
        <f t="shared" si="19"/>
        <v>62030168</v>
      </c>
      <c r="S74" s="5">
        <f t="shared" si="19"/>
        <v>23685082</v>
      </c>
      <c r="T74" s="5">
        <f t="shared" si="19"/>
        <v>230455347</v>
      </c>
      <c r="U74" s="13">
        <f t="shared" si="19"/>
        <v>3926233287</v>
      </c>
    </row>
    <row r="75" spans="1:21" x14ac:dyDescent="0.25">
      <c r="A75" s="24"/>
      <c r="B75" s="33"/>
      <c r="C75" s="34"/>
      <c r="D75" s="34"/>
      <c r="E75" s="34"/>
      <c r="F75" s="34"/>
      <c r="G75" s="34"/>
      <c r="H75" s="34"/>
      <c r="I75" s="34"/>
      <c r="J75" s="35"/>
      <c r="K75" s="33"/>
      <c r="L75" s="34"/>
      <c r="M75" s="34"/>
      <c r="N75" s="34"/>
      <c r="O75" s="34"/>
      <c r="P75" s="34"/>
      <c r="Q75" s="34"/>
      <c r="R75" s="34"/>
      <c r="S75" s="34"/>
      <c r="T75" s="34"/>
      <c r="U75" s="35"/>
    </row>
    <row r="76" spans="1:21" x14ac:dyDescent="0.25">
      <c r="A76" s="22" t="s">
        <v>167</v>
      </c>
      <c r="B76" s="33"/>
      <c r="C76" s="34"/>
      <c r="D76" s="34"/>
      <c r="E76" s="34"/>
      <c r="F76" s="34"/>
      <c r="G76" s="34"/>
      <c r="H76" s="34"/>
      <c r="I76" s="34"/>
      <c r="J76" s="35"/>
      <c r="K76" s="33"/>
      <c r="L76" s="34"/>
      <c r="M76" s="34"/>
      <c r="N76" s="34"/>
      <c r="O76" s="34"/>
      <c r="P76" s="34"/>
      <c r="Q76" s="34"/>
      <c r="R76" s="34"/>
      <c r="S76" s="34"/>
      <c r="T76" s="34"/>
      <c r="U76" s="35"/>
    </row>
    <row r="77" spans="1:21" x14ac:dyDescent="0.25">
      <c r="A77" s="25" t="s">
        <v>199</v>
      </c>
      <c r="B77" s="14">
        <v>34411218.899999999</v>
      </c>
      <c r="C77" s="6">
        <v>21249369.550000001</v>
      </c>
      <c r="D77" s="6">
        <v>30364776.100000001</v>
      </c>
      <c r="E77" s="6">
        <v>11674901.35</v>
      </c>
      <c r="F77" s="6">
        <v>979367.69</v>
      </c>
      <c r="G77" s="6">
        <v>17260603.359999999</v>
      </c>
      <c r="H77" s="6">
        <v>2018302.61</v>
      </c>
      <c r="I77" s="6">
        <v>0</v>
      </c>
      <c r="J77" s="15">
        <v>117958539.56</v>
      </c>
      <c r="K77" s="14">
        <v>25716628.210000001</v>
      </c>
      <c r="L77" s="6">
        <v>18633761.93</v>
      </c>
      <c r="M77" s="6">
        <v>21199769.789999999</v>
      </c>
      <c r="N77" s="6">
        <v>9721350.1799999997</v>
      </c>
      <c r="O77" s="6">
        <v>796926.53</v>
      </c>
      <c r="P77" s="6">
        <v>13655310.859999999</v>
      </c>
      <c r="Q77" s="6">
        <v>3783038.61</v>
      </c>
      <c r="R77" s="6">
        <v>0</v>
      </c>
      <c r="S77" s="6">
        <v>101324.71</v>
      </c>
      <c r="T77" s="6">
        <v>0</v>
      </c>
      <c r="U77" s="15">
        <v>93608110.819999993</v>
      </c>
    </row>
    <row r="78" spans="1:21" x14ac:dyDescent="0.25">
      <c r="A78" s="25" t="s">
        <v>200</v>
      </c>
      <c r="B78" s="14">
        <v>27497493.199999999</v>
      </c>
      <c r="C78" s="6">
        <v>19087210.510000002</v>
      </c>
      <c r="D78" s="6">
        <v>22134949.100000001</v>
      </c>
      <c r="E78" s="6">
        <v>14423391.75</v>
      </c>
      <c r="F78" s="6">
        <v>1423817.88</v>
      </c>
      <c r="G78" s="6">
        <v>18442534.239999998</v>
      </c>
      <c r="H78" s="6">
        <v>3740612.46</v>
      </c>
      <c r="I78" s="6">
        <v>0</v>
      </c>
      <c r="J78" s="15">
        <v>106750009.14</v>
      </c>
      <c r="K78" s="14">
        <v>20422036.68</v>
      </c>
      <c r="L78" s="6">
        <v>16367863.640000001</v>
      </c>
      <c r="M78" s="6">
        <v>14224058.08</v>
      </c>
      <c r="N78" s="6">
        <v>11670610.27</v>
      </c>
      <c r="O78" s="6">
        <v>1250206.83</v>
      </c>
      <c r="P78" s="6">
        <v>14462034.27</v>
      </c>
      <c r="Q78" s="6">
        <v>5341512.68</v>
      </c>
      <c r="R78" s="6">
        <v>0</v>
      </c>
      <c r="S78" s="6">
        <v>567597.19999999995</v>
      </c>
      <c r="T78" s="6">
        <v>0</v>
      </c>
      <c r="U78" s="15">
        <v>84305919.650000006</v>
      </c>
    </row>
    <row r="79" spans="1:21" x14ac:dyDescent="0.25">
      <c r="A79" s="25" t="s">
        <v>201</v>
      </c>
      <c r="B79" s="14">
        <v>29416933.670000002</v>
      </c>
      <c r="C79" s="6">
        <v>24528405.300000001</v>
      </c>
      <c r="D79" s="6">
        <v>21700472.5</v>
      </c>
      <c r="E79" s="6">
        <v>14854108.560000001</v>
      </c>
      <c r="F79" s="6">
        <v>1185037.71</v>
      </c>
      <c r="G79" s="6">
        <v>18668974.41</v>
      </c>
      <c r="H79" s="6">
        <v>2719969.4</v>
      </c>
      <c r="I79" s="6">
        <v>0</v>
      </c>
      <c r="J79" s="15">
        <v>113073901.55</v>
      </c>
      <c r="K79" s="14">
        <v>23218028.460000001</v>
      </c>
      <c r="L79" s="6">
        <v>21190179.550000001</v>
      </c>
      <c r="M79" s="6">
        <v>13729870.470000001</v>
      </c>
      <c r="N79" s="6">
        <v>12090901.529999999</v>
      </c>
      <c r="O79" s="6">
        <v>807934.06</v>
      </c>
      <c r="P79" s="6">
        <v>12974412.140000001</v>
      </c>
      <c r="Q79" s="6">
        <v>6103802.7000000002</v>
      </c>
      <c r="R79" s="6">
        <v>0</v>
      </c>
      <c r="S79" s="6">
        <v>955873.51</v>
      </c>
      <c r="T79" s="6">
        <v>0</v>
      </c>
      <c r="U79" s="15">
        <v>91071002.420000002</v>
      </c>
    </row>
    <row r="80" spans="1:21" x14ac:dyDescent="0.25">
      <c r="A80" s="25" t="s">
        <v>202</v>
      </c>
      <c r="B80" s="14">
        <v>24940872.920000002</v>
      </c>
      <c r="C80" s="6">
        <v>24446116.66</v>
      </c>
      <c r="D80" s="6">
        <v>24933952.800000001</v>
      </c>
      <c r="E80" s="6">
        <v>15439001.43</v>
      </c>
      <c r="F80" s="6">
        <v>1604800.7</v>
      </c>
      <c r="G80" s="6">
        <v>18908431.550000001</v>
      </c>
      <c r="H80" s="6">
        <v>5937649.5499999998</v>
      </c>
      <c r="I80" s="6">
        <v>0</v>
      </c>
      <c r="J80" s="15">
        <v>116210825.61</v>
      </c>
      <c r="K80" s="14">
        <v>12976193.41</v>
      </c>
      <c r="L80" s="6">
        <v>21150797.41</v>
      </c>
      <c r="M80" s="6">
        <v>16597897.050000001</v>
      </c>
      <c r="N80" s="6">
        <v>12108679.630000001</v>
      </c>
      <c r="O80" s="6">
        <v>594537.69999999995</v>
      </c>
      <c r="P80" s="6">
        <v>16130989.76</v>
      </c>
      <c r="Q80" s="6">
        <v>6176571.5499999998</v>
      </c>
      <c r="R80" s="6">
        <v>0</v>
      </c>
      <c r="S80" s="6">
        <v>1006563.36</v>
      </c>
      <c r="T80" s="6">
        <v>0</v>
      </c>
      <c r="U80" s="15">
        <v>86742229.870000005</v>
      </c>
    </row>
    <row r="81" spans="1:21" x14ac:dyDescent="0.25">
      <c r="A81" s="22" t="s">
        <v>157</v>
      </c>
      <c r="B81" s="12">
        <f t="shared" ref="B81:J81" si="20">SUM(B77:B80)</f>
        <v>116266518.69</v>
      </c>
      <c r="C81" s="5">
        <f t="shared" si="20"/>
        <v>89311102.019999996</v>
      </c>
      <c r="D81" s="5">
        <f t="shared" si="20"/>
        <v>99134150.5</v>
      </c>
      <c r="E81" s="5">
        <f t="shared" si="20"/>
        <v>56391403.090000004</v>
      </c>
      <c r="F81" s="5">
        <f t="shared" si="20"/>
        <v>5193023.9799999995</v>
      </c>
      <c r="G81" s="5">
        <f t="shared" si="20"/>
        <v>73280543.559999987</v>
      </c>
      <c r="H81" s="5">
        <f t="shared" si="20"/>
        <v>14416534.02</v>
      </c>
      <c r="I81" s="5">
        <f t="shared" si="20"/>
        <v>0</v>
      </c>
      <c r="J81" s="13">
        <f t="shared" si="20"/>
        <v>453993275.86000001</v>
      </c>
      <c r="K81" s="12">
        <f t="shared" ref="K81:U81" si="21">SUM(K77:K80)</f>
        <v>82332886.75999999</v>
      </c>
      <c r="L81" s="5">
        <f t="shared" si="21"/>
        <v>77342602.530000001</v>
      </c>
      <c r="M81" s="5">
        <f t="shared" si="21"/>
        <v>65751595.390000001</v>
      </c>
      <c r="N81" s="5">
        <f t="shared" si="21"/>
        <v>45591541.609999999</v>
      </c>
      <c r="O81" s="5">
        <f t="shared" si="21"/>
        <v>3449605.12</v>
      </c>
      <c r="P81" s="5">
        <f t="shared" si="21"/>
        <v>57222747.029999994</v>
      </c>
      <c r="Q81" s="5">
        <f t="shared" si="21"/>
        <v>21404925.539999999</v>
      </c>
      <c r="R81" s="5">
        <f t="shared" si="21"/>
        <v>0</v>
      </c>
      <c r="S81" s="5">
        <f t="shared" si="21"/>
        <v>2631358.7799999998</v>
      </c>
      <c r="T81" s="5">
        <f t="shared" si="21"/>
        <v>0</v>
      </c>
      <c r="U81" s="13">
        <f t="shared" si="21"/>
        <v>355727262.75999999</v>
      </c>
    </row>
    <row r="82" spans="1:21" x14ac:dyDescent="0.25">
      <c r="A82" s="24"/>
      <c r="B82" s="33"/>
      <c r="C82" s="34"/>
      <c r="D82" s="34"/>
      <c r="E82" s="34"/>
      <c r="F82" s="34"/>
      <c r="G82" s="34"/>
      <c r="H82" s="34"/>
      <c r="I82" s="34"/>
      <c r="J82" s="35"/>
      <c r="K82" s="33"/>
      <c r="L82" s="34"/>
      <c r="M82" s="34"/>
      <c r="N82" s="34"/>
      <c r="O82" s="34"/>
      <c r="P82" s="34"/>
      <c r="Q82" s="34"/>
      <c r="R82" s="34"/>
      <c r="S82" s="34"/>
      <c r="T82" s="34"/>
      <c r="U82" s="35"/>
    </row>
    <row r="83" spans="1:21" x14ac:dyDescent="0.25">
      <c r="A83" s="22" t="s">
        <v>168</v>
      </c>
      <c r="B83" s="33"/>
      <c r="C83" s="34"/>
      <c r="D83" s="34"/>
      <c r="E83" s="34"/>
      <c r="F83" s="34"/>
      <c r="G83" s="34"/>
      <c r="H83" s="34"/>
      <c r="I83" s="34"/>
      <c r="J83" s="35"/>
      <c r="K83" s="33"/>
      <c r="L83" s="34"/>
      <c r="M83" s="34"/>
      <c r="N83" s="34"/>
      <c r="O83" s="34"/>
      <c r="P83" s="34"/>
      <c r="Q83" s="34"/>
      <c r="R83" s="34"/>
      <c r="S83" s="34"/>
      <c r="T83" s="34"/>
      <c r="U83" s="35"/>
    </row>
    <row r="84" spans="1:21" x14ac:dyDescent="0.25">
      <c r="A84" s="25" t="s">
        <v>199</v>
      </c>
      <c r="B84" s="14">
        <v>27786383</v>
      </c>
      <c r="C84" s="6">
        <v>76454410</v>
      </c>
      <c r="D84" s="6">
        <v>116602617</v>
      </c>
      <c r="E84" s="6">
        <v>126068100</v>
      </c>
      <c r="F84" s="6">
        <v>30549952</v>
      </c>
      <c r="G84" s="6">
        <v>97911726</v>
      </c>
      <c r="H84" s="6">
        <v>1044030</v>
      </c>
      <c r="I84" s="6">
        <v>3101552</v>
      </c>
      <c r="J84" s="15">
        <v>479518770</v>
      </c>
      <c r="K84" s="14">
        <v>25665154</v>
      </c>
      <c r="L84" s="6">
        <v>71613045</v>
      </c>
      <c r="M84" s="6">
        <v>99804303</v>
      </c>
      <c r="N84" s="6">
        <v>114927863</v>
      </c>
      <c r="O84" s="6">
        <v>10335004</v>
      </c>
      <c r="P84" s="6">
        <v>82585218</v>
      </c>
      <c r="Q84" s="6">
        <v>-65835</v>
      </c>
      <c r="R84" s="6">
        <v>4403853</v>
      </c>
      <c r="S84" s="6">
        <v>0</v>
      </c>
      <c r="T84" s="6">
        <v>21277236</v>
      </c>
      <c r="U84" s="15">
        <v>430545841</v>
      </c>
    </row>
    <row r="85" spans="1:21" x14ac:dyDescent="0.25">
      <c r="A85" s="25" t="s">
        <v>200</v>
      </c>
      <c r="B85" s="14">
        <v>23304219</v>
      </c>
      <c r="C85" s="6">
        <v>72441864</v>
      </c>
      <c r="D85" s="6">
        <v>122160937</v>
      </c>
      <c r="E85" s="6">
        <v>122796959</v>
      </c>
      <c r="F85" s="6">
        <v>25239245</v>
      </c>
      <c r="G85" s="6">
        <v>101764538</v>
      </c>
      <c r="H85" s="6">
        <v>4376268</v>
      </c>
      <c r="I85" s="6">
        <v>3505433</v>
      </c>
      <c r="J85" s="15">
        <v>475589463</v>
      </c>
      <c r="K85" s="14">
        <v>20183558</v>
      </c>
      <c r="L85" s="6">
        <v>67725535</v>
      </c>
      <c r="M85" s="6">
        <v>104957343</v>
      </c>
      <c r="N85" s="6">
        <v>111104407</v>
      </c>
      <c r="O85" s="6">
        <v>6329865</v>
      </c>
      <c r="P85" s="6">
        <v>85526353</v>
      </c>
      <c r="Q85" s="6">
        <v>-472435</v>
      </c>
      <c r="R85" s="6">
        <v>5014212</v>
      </c>
      <c r="S85" s="6">
        <v>0</v>
      </c>
      <c r="T85" s="6">
        <v>24302409</v>
      </c>
      <c r="U85" s="15">
        <v>424671247</v>
      </c>
    </row>
    <row r="86" spans="1:21" x14ac:dyDescent="0.25">
      <c r="A86" s="25" t="s">
        <v>201</v>
      </c>
      <c r="B86" s="14">
        <v>26860581</v>
      </c>
      <c r="C86" s="6">
        <v>72020783</v>
      </c>
      <c r="D86" s="6">
        <v>123957288</v>
      </c>
      <c r="E86" s="6">
        <v>125219345</v>
      </c>
      <c r="F86" s="6">
        <v>23231152</v>
      </c>
      <c r="G86" s="6">
        <v>107442762</v>
      </c>
      <c r="H86" s="6">
        <v>4212211</v>
      </c>
      <c r="I86" s="6">
        <v>6693451</v>
      </c>
      <c r="J86" s="15">
        <v>489637573</v>
      </c>
      <c r="K86" s="14">
        <v>25194910</v>
      </c>
      <c r="L86" s="6">
        <v>67089946</v>
      </c>
      <c r="M86" s="6">
        <v>105456243</v>
      </c>
      <c r="N86" s="6">
        <v>114466750</v>
      </c>
      <c r="O86" s="6">
        <v>6712800</v>
      </c>
      <c r="P86" s="6">
        <v>90103886</v>
      </c>
      <c r="Q86" s="6">
        <v>-335377</v>
      </c>
      <c r="R86" s="6">
        <v>3921740</v>
      </c>
      <c r="S86" s="6">
        <v>0</v>
      </c>
      <c r="T86" s="6">
        <v>29680329</v>
      </c>
      <c r="U86" s="15">
        <v>442291227</v>
      </c>
    </row>
    <row r="87" spans="1:21" x14ac:dyDescent="0.25">
      <c r="A87" s="25" t="s">
        <v>202</v>
      </c>
      <c r="B87" s="14">
        <v>36660281</v>
      </c>
      <c r="C87" s="6">
        <v>72223943</v>
      </c>
      <c r="D87" s="6">
        <v>120399426</v>
      </c>
      <c r="E87" s="6">
        <v>147609799</v>
      </c>
      <c r="F87" s="6">
        <v>31554025</v>
      </c>
      <c r="G87" s="6">
        <v>131681124</v>
      </c>
      <c r="H87" s="6">
        <v>9106260</v>
      </c>
      <c r="I87" s="6">
        <v>6351976</v>
      </c>
      <c r="J87" s="15">
        <v>555586834</v>
      </c>
      <c r="K87" s="14">
        <v>35360111</v>
      </c>
      <c r="L87" s="6">
        <v>68040700</v>
      </c>
      <c r="M87" s="6">
        <v>100935282</v>
      </c>
      <c r="N87" s="6">
        <v>135189935</v>
      </c>
      <c r="O87" s="6">
        <v>9140281</v>
      </c>
      <c r="P87" s="6">
        <v>112252519</v>
      </c>
      <c r="Q87" s="6">
        <v>-399954</v>
      </c>
      <c r="R87" s="6">
        <v>7011095</v>
      </c>
      <c r="S87" s="6">
        <v>0</v>
      </c>
      <c r="T87" s="6">
        <v>29109066</v>
      </c>
      <c r="U87" s="15">
        <v>496639035</v>
      </c>
    </row>
    <row r="88" spans="1:21" x14ac:dyDescent="0.25">
      <c r="A88" s="22" t="s">
        <v>157</v>
      </c>
      <c r="B88" s="12">
        <f t="shared" ref="B88:J88" si="22">SUM(B84:B87)</f>
        <v>114611464</v>
      </c>
      <c r="C88" s="5">
        <f t="shared" si="22"/>
        <v>293141000</v>
      </c>
      <c r="D88" s="5">
        <f t="shared" si="22"/>
        <v>483120268</v>
      </c>
      <c r="E88" s="5">
        <f t="shared" si="22"/>
        <v>521694203</v>
      </c>
      <c r="F88" s="5">
        <f t="shared" si="22"/>
        <v>110574374</v>
      </c>
      <c r="G88" s="5">
        <f t="shared" si="22"/>
        <v>438800150</v>
      </c>
      <c r="H88" s="5">
        <f t="shared" si="22"/>
        <v>18738769</v>
      </c>
      <c r="I88" s="5">
        <f t="shared" si="22"/>
        <v>19652412</v>
      </c>
      <c r="J88" s="13">
        <f t="shared" si="22"/>
        <v>2000332640</v>
      </c>
      <c r="K88" s="12">
        <f t="shared" ref="K88:U88" si="23">SUM(K84:K87)</f>
        <v>106403733</v>
      </c>
      <c r="L88" s="5">
        <f t="shared" si="23"/>
        <v>274469226</v>
      </c>
      <c r="M88" s="5">
        <f t="shared" si="23"/>
        <v>411153171</v>
      </c>
      <c r="N88" s="5">
        <f t="shared" si="23"/>
        <v>475688955</v>
      </c>
      <c r="O88" s="5">
        <f t="shared" si="23"/>
        <v>32517950</v>
      </c>
      <c r="P88" s="5">
        <f t="shared" si="23"/>
        <v>370467976</v>
      </c>
      <c r="Q88" s="5">
        <f t="shared" si="23"/>
        <v>-1273601</v>
      </c>
      <c r="R88" s="5">
        <f t="shared" si="23"/>
        <v>20350900</v>
      </c>
      <c r="S88" s="5">
        <f t="shared" si="23"/>
        <v>0</v>
      </c>
      <c r="T88" s="5">
        <f t="shared" si="23"/>
        <v>104369040</v>
      </c>
      <c r="U88" s="13">
        <f t="shared" si="23"/>
        <v>1794147350</v>
      </c>
    </row>
    <row r="89" spans="1:21" x14ac:dyDescent="0.25">
      <c r="A89" s="24"/>
      <c r="B89" s="33"/>
      <c r="C89" s="34"/>
      <c r="D89" s="34"/>
      <c r="E89" s="34"/>
      <c r="F89" s="34"/>
      <c r="G89" s="34"/>
      <c r="H89" s="34"/>
      <c r="I89" s="34"/>
      <c r="J89" s="35"/>
      <c r="K89" s="33"/>
      <c r="L89" s="34"/>
      <c r="M89" s="34"/>
      <c r="N89" s="34"/>
      <c r="O89" s="34"/>
      <c r="P89" s="34"/>
      <c r="Q89" s="34"/>
      <c r="R89" s="34"/>
      <c r="S89" s="34"/>
      <c r="T89" s="34"/>
      <c r="U89" s="35"/>
    </row>
    <row r="90" spans="1:21" x14ac:dyDescent="0.25">
      <c r="A90" s="22" t="s">
        <v>169</v>
      </c>
      <c r="B90" s="33"/>
      <c r="C90" s="34"/>
      <c r="D90" s="34"/>
      <c r="E90" s="34"/>
      <c r="F90" s="34"/>
      <c r="G90" s="34"/>
      <c r="H90" s="34"/>
      <c r="I90" s="34"/>
      <c r="J90" s="35"/>
      <c r="K90" s="33"/>
      <c r="L90" s="34"/>
      <c r="M90" s="34"/>
      <c r="N90" s="34"/>
      <c r="O90" s="34"/>
      <c r="P90" s="34"/>
      <c r="Q90" s="34"/>
      <c r="R90" s="34"/>
      <c r="S90" s="34"/>
      <c r="T90" s="34"/>
      <c r="U90" s="35"/>
    </row>
    <row r="91" spans="1:21" x14ac:dyDescent="0.25">
      <c r="A91" s="25" t="s">
        <v>199</v>
      </c>
      <c r="B91" s="14">
        <v>45785721.329999998</v>
      </c>
      <c r="C91" s="6">
        <v>130902914.03</v>
      </c>
      <c r="D91" s="6">
        <v>153421852.06999999</v>
      </c>
      <c r="E91" s="6">
        <v>251330926.84</v>
      </c>
      <c r="F91" s="6">
        <v>40992572.780000001</v>
      </c>
      <c r="G91" s="6">
        <v>161720202.72999999</v>
      </c>
      <c r="H91" s="6">
        <v>22611863.32</v>
      </c>
      <c r="I91" s="6">
        <v>14150952.98</v>
      </c>
      <c r="J91" s="15">
        <v>820917006.08000004</v>
      </c>
      <c r="K91" s="14">
        <v>55289860.520000003</v>
      </c>
      <c r="L91" s="6">
        <v>125785719.48999999</v>
      </c>
      <c r="M91" s="6">
        <v>139552793.91999999</v>
      </c>
      <c r="N91" s="6">
        <v>235880057.58000001</v>
      </c>
      <c r="O91" s="6">
        <v>29480395.120000001</v>
      </c>
      <c r="P91" s="6">
        <v>139181925.97999999</v>
      </c>
      <c r="Q91" s="6">
        <v>12083876.859999999</v>
      </c>
      <c r="R91" s="6">
        <v>12393388.17</v>
      </c>
      <c r="S91" s="6">
        <v>7893209.8099999996</v>
      </c>
      <c r="T91" s="6">
        <v>0</v>
      </c>
      <c r="U91" s="15">
        <v>757541227.45000005</v>
      </c>
    </row>
    <row r="92" spans="1:21" x14ac:dyDescent="0.25">
      <c r="A92" s="25" t="s">
        <v>200</v>
      </c>
      <c r="B92" s="14">
        <v>67598192.790000007</v>
      </c>
      <c r="C92" s="6">
        <v>112268251.63</v>
      </c>
      <c r="D92" s="6">
        <v>146993021.33000001</v>
      </c>
      <c r="E92" s="6">
        <v>234253475.90000001</v>
      </c>
      <c r="F92" s="6">
        <v>42411234.810000002</v>
      </c>
      <c r="G92" s="6">
        <v>180280745.94999999</v>
      </c>
      <c r="H92" s="6">
        <v>14347850.800000001</v>
      </c>
      <c r="I92" s="6">
        <v>2985913</v>
      </c>
      <c r="J92" s="15">
        <v>801138686.21000004</v>
      </c>
      <c r="K92" s="14">
        <v>62872934.82</v>
      </c>
      <c r="L92" s="6">
        <v>108668677.06999999</v>
      </c>
      <c r="M92" s="6">
        <v>133162657.42</v>
      </c>
      <c r="N92" s="6">
        <v>219989632.69999999</v>
      </c>
      <c r="O92" s="6">
        <v>34624741.039999999</v>
      </c>
      <c r="P92" s="6">
        <v>153016372.90000001</v>
      </c>
      <c r="Q92" s="6">
        <v>9189150.9100000001</v>
      </c>
      <c r="R92" s="6">
        <v>4007529.62</v>
      </c>
      <c r="S92" s="6">
        <v>11927798.42</v>
      </c>
      <c r="T92" s="6">
        <v>0</v>
      </c>
      <c r="U92" s="15">
        <v>737459494.89999998</v>
      </c>
    </row>
    <row r="93" spans="1:21" x14ac:dyDescent="0.25">
      <c r="A93" s="25" t="s">
        <v>201</v>
      </c>
      <c r="B93" s="14">
        <v>59796966.119999997</v>
      </c>
      <c r="C93" s="6">
        <v>130646318.81999999</v>
      </c>
      <c r="D93" s="6">
        <v>140259477.81</v>
      </c>
      <c r="E93" s="6">
        <v>248840514.30000001</v>
      </c>
      <c r="F93" s="6">
        <v>44102562.590000004</v>
      </c>
      <c r="G93" s="6">
        <v>188410989.69999999</v>
      </c>
      <c r="H93" s="6">
        <v>23676141.91</v>
      </c>
      <c r="I93" s="6">
        <v>2412659.4</v>
      </c>
      <c r="J93" s="15">
        <v>838145630.64999998</v>
      </c>
      <c r="K93" s="14">
        <v>60675494.950000003</v>
      </c>
      <c r="L93" s="6">
        <v>127895935.52</v>
      </c>
      <c r="M93" s="6">
        <v>127233238.45</v>
      </c>
      <c r="N93" s="6">
        <v>234639140.63999999</v>
      </c>
      <c r="O93" s="6">
        <v>34374638.079999998</v>
      </c>
      <c r="P93" s="6">
        <v>160361682.55000001</v>
      </c>
      <c r="Q93" s="6">
        <v>13577503.439999999</v>
      </c>
      <c r="R93" s="6">
        <v>3257475.42</v>
      </c>
      <c r="S93" s="6">
        <v>11503964.199999999</v>
      </c>
      <c r="T93" s="6">
        <v>0</v>
      </c>
      <c r="U93" s="15">
        <v>773519073.25</v>
      </c>
    </row>
    <row r="94" spans="1:21" x14ac:dyDescent="0.25">
      <c r="A94" s="25" t="s">
        <v>202</v>
      </c>
      <c r="B94" s="14">
        <v>59586822.359999999</v>
      </c>
      <c r="C94" s="6">
        <v>127554238.16</v>
      </c>
      <c r="D94" s="6">
        <v>161692571.5</v>
      </c>
      <c r="E94" s="6">
        <v>275150324.12</v>
      </c>
      <c r="F94" s="6">
        <v>51148776.869999997</v>
      </c>
      <c r="G94" s="6">
        <v>167260503.40000001</v>
      </c>
      <c r="H94" s="6">
        <v>14872623.01</v>
      </c>
      <c r="I94" s="6">
        <v>4992885</v>
      </c>
      <c r="J94" s="15">
        <v>862258744.41999996</v>
      </c>
      <c r="K94" s="14">
        <v>45568631.5</v>
      </c>
      <c r="L94" s="6">
        <v>122895215.45999999</v>
      </c>
      <c r="M94" s="6">
        <v>146904175.11000001</v>
      </c>
      <c r="N94" s="6">
        <v>258317063.38999999</v>
      </c>
      <c r="O94" s="6">
        <v>52082988.770000003</v>
      </c>
      <c r="P94" s="6">
        <v>144800664.43000001</v>
      </c>
      <c r="Q94" s="6">
        <v>8360039.2699999996</v>
      </c>
      <c r="R94" s="6">
        <v>6080308.79</v>
      </c>
      <c r="S94" s="6">
        <v>12182955.359999999</v>
      </c>
      <c r="T94" s="6">
        <v>0</v>
      </c>
      <c r="U94" s="15">
        <v>797192042.08000004</v>
      </c>
    </row>
    <row r="95" spans="1:21" x14ac:dyDescent="0.25">
      <c r="A95" s="22" t="s">
        <v>157</v>
      </c>
      <c r="B95" s="12">
        <f t="shared" ref="B95:J95" si="24">SUM(B91:B94)</f>
        <v>232767702.60000002</v>
      </c>
      <c r="C95" s="5">
        <f t="shared" si="24"/>
        <v>501371722.63999999</v>
      </c>
      <c r="D95" s="5">
        <f t="shared" si="24"/>
        <v>602366922.71000004</v>
      </c>
      <c r="E95" s="5">
        <f t="shared" si="24"/>
        <v>1009575241.16</v>
      </c>
      <c r="F95" s="5">
        <f t="shared" si="24"/>
        <v>178655147.05000001</v>
      </c>
      <c r="G95" s="5">
        <f t="shared" si="24"/>
        <v>697672441.77999997</v>
      </c>
      <c r="H95" s="5">
        <f t="shared" si="24"/>
        <v>75508479.040000007</v>
      </c>
      <c r="I95" s="5">
        <f t="shared" si="24"/>
        <v>24542410.379999999</v>
      </c>
      <c r="J95" s="13">
        <f t="shared" si="24"/>
        <v>3322460067.3600001</v>
      </c>
      <c r="K95" s="12">
        <f t="shared" ref="K95:U95" si="25">SUM(K91:K94)</f>
        <v>224406921.79000002</v>
      </c>
      <c r="L95" s="5">
        <f t="shared" si="25"/>
        <v>485245547.53999996</v>
      </c>
      <c r="M95" s="5">
        <f t="shared" si="25"/>
        <v>546852864.89999998</v>
      </c>
      <c r="N95" s="5">
        <f t="shared" si="25"/>
        <v>948825894.30999994</v>
      </c>
      <c r="O95" s="5">
        <f t="shared" si="25"/>
        <v>150562763.00999999</v>
      </c>
      <c r="P95" s="5">
        <f t="shared" si="25"/>
        <v>597360645.86000001</v>
      </c>
      <c r="Q95" s="5">
        <f t="shared" si="25"/>
        <v>43210570.480000004</v>
      </c>
      <c r="R95" s="5">
        <f t="shared" si="25"/>
        <v>25738702</v>
      </c>
      <c r="S95" s="5">
        <f t="shared" si="25"/>
        <v>43507927.789999999</v>
      </c>
      <c r="T95" s="5">
        <f t="shared" si="25"/>
        <v>0</v>
      </c>
      <c r="U95" s="13">
        <f t="shared" si="25"/>
        <v>3065711837.6799998</v>
      </c>
    </row>
    <row r="96" spans="1:21" x14ac:dyDescent="0.25">
      <c r="A96" s="24"/>
      <c r="B96" s="33"/>
      <c r="C96" s="34"/>
      <c r="D96" s="34"/>
      <c r="E96" s="34"/>
      <c r="F96" s="34"/>
      <c r="G96" s="34"/>
      <c r="H96" s="34"/>
      <c r="I96" s="34"/>
      <c r="J96" s="35"/>
      <c r="K96" s="33"/>
      <c r="L96" s="34"/>
      <c r="M96" s="34"/>
      <c r="N96" s="34"/>
      <c r="O96" s="34"/>
      <c r="P96" s="34"/>
      <c r="Q96" s="34"/>
      <c r="R96" s="34"/>
      <c r="S96" s="34"/>
      <c r="T96" s="34"/>
      <c r="U96" s="35"/>
    </row>
    <row r="97" spans="1:21" x14ac:dyDescent="0.25">
      <c r="A97" s="22" t="s">
        <v>170</v>
      </c>
      <c r="B97" s="33"/>
      <c r="C97" s="34"/>
      <c r="D97" s="34"/>
      <c r="E97" s="34"/>
      <c r="F97" s="34"/>
      <c r="G97" s="34"/>
      <c r="H97" s="34"/>
      <c r="I97" s="34"/>
      <c r="J97" s="35"/>
      <c r="K97" s="33"/>
      <c r="L97" s="34"/>
      <c r="M97" s="34"/>
      <c r="N97" s="34"/>
      <c r="O97" s="34"/>
      <c r="P97" s="34"/>
      <c r="Q97" s="34"/>
      <c r="R97" s="34"/>
      <c r="S97" s="34"/>
      <c r="T97" s="34"/>
      <c r="U97" s="35"/>
    </row>
    <row r="98" spans="1:21" x14ac:dyDescent="0.25">
      <c r="A98" s="25" t="s">
        <v>199</v>
      </c>
      <c r="B98" s="14">
        <v>660733</v>
      </c>
      <c r="C98" s="6">
        <v>184504</v>
      </c>
      <c r="D98" s="6">
        <v>606139</v>
      </c>
      <c r="E98" s="6">
        <v>478444</v>
      </c>
      <c r="F98" s="6">
        <v>0</v>
      </c>
      <c r="G98" s="6">
        <v>86593</v>
      </c>
      <c r="H98" s="6">
        <v>446490</v>
      </c>
      <c r="I98" s="6">
        <v>0</v>
      </c>
      <c r="J98" s="15">
        <v>2462903</v>
      </c>
      <c r="K98" s="14">
        <v>513150</v>
      </c>
      <c r="L98" s="6">
        <v>-314667</v>
      </c>
      <c r="M98" s="6">
        <v>758249</v>
      </c>
      <c r="N98" s="6">
        <v>1166742</v>
      </c>
      <c r="O98" s="6">
        <v>7484</v>
      </c>
      <c r="P98" s="6">
        <v>-137787</v>
      </c>
      <c r="Q98" s="6">
        <v>34435</v>
      </c>
      <c r="R98" s="6">
        <v>97105</v>
      </c>
      <c r="S98" s="6">
        <v>8811</v>
      </c>
      <c r="T98" s="6">
        <v>0</v>
      </c>
      <c r="U98" s="15">
        <v>2133522</v>
      </c>
    </row>
    <row r="99" spans="1:21" x14ac:dyDescent="0.25">
      <c r="A99" s="25" t="s">
        <v>200</v>
      </c>
      <c r="B99" s="14">
        <v>834628</v>
      </c>
      <c r="C99" s="6">
        <v>102068</v>
      </c>
      <c r="D99" s="6">
        <v>441159</v>
      </c>
      <c r="E99" s="6">
        <v>368067</v>
      </c>
      <c r="F99" s="6">
        <v>0</v>
      </c>
      <c r="G99" s="6">
        <v>125664</v>
      </c>
      <c r="H99" s="6">
        <v>71958</v>
      </c>
      <c r="I99" s="6">
        <v>0</v>
      </c>
      <c r="J99" s="15">
        <v>1943544</v>
      </c>
      <c r="K99" s="14">
        <v>426169</v>
      </c>
      <c r="L99" s="6">
        <v>97793</v>
      </c>
      <c r="M99" s="6">
        <v>-53433</v>
      </c>
      <c r="N99" s="6">
        <v>160463</v>
      </c>
      <c r="O99" s="6">
        <v>27</v>
      </c>
      <c r="P99" s="6">
        <v>123240</v>
      </c>
      <c r="Q99" s="6">
        <v>15419</v>
      </c>
      <c r="R99" s="6">
        <v>474264</v>
      </c>
      <c r="S99" s="6">
        <v>-155692</v>
      </c>
      <c r="T99" s="6">
        <v>0</v>
      </c>
      <c r="U99" s="15">
        <v>1088250</v>
      </c>
    </row>
    <row r="100" spans="1:21" x14ac:dyDescent="0.25">
      <c r="A100" s="25" t="s">
        <v>201</v>
      </c>
      <c r="B100" s="14">
        <v>754086</v>
      </c>
      <c r="C100" s="6">
        <v>97759</v>
      </c>
      <c r="D100" s="6">
        <v>860298</v>
      </c>
      <c r="E100" s="6">
        <v>408748</v>
      </c>
      <c r="F100" s="6">
        <v>0</v>
      </c>
      <c r="G100" s="6">
        <v>54578</v>
      </c>
      <c r="H100" s="6">
        <v>32811</v>
      </c>
      <c r="I100" s="6">
        <v>0</v>
      </c>
      <c r="J100" s="15">
        <v>2208280</v>
      </c>
      <c r="K100" s="14">
        <v>296614</v>
      </c>
      <c r="L100" s="6">
        <v>85317</v>
      </c>
      <c r="M100" s="6">
        <v>255106</v>
      </c>
      <c r="N100" s="6">
        <v>410523</v>
      </c>
      <c r="O100" s="6">
        <v>0</v>
      </c>
      <c r="P100" s="6">
        <v>72165</v>
      </c>
      <c r="Q100" s="6">
        <v>-15340</v>
      </c>
      <c r="R100" s="6">
        <v>424124</v>
      </c>
      <c r="S100" s="6">
        <v>126968</v>
      </c>
      <c r="T100" s="6">
        <v>0</v>
      </c>
      <c r="U100" s="15">
        <v>1655477</v>
      </c>
    </row>
    <row r="101" spans="1:21" x14ac:dyDescent="0.25">
      <c r="A101" s="25" t="s">
        <v>202</v>
      </c>
      <c r="B101" s="14">
        <v>310089</v>
      </c>
      <c r="C101" s="6">
        <v>38387</v>
      </c>
      <c r="D101" s="6">
        <v>552199</v>
      </c>
      <c r="E101" s="6">
        <v>933167</v>
      </c>
      <c r="F101" s="6">
        <v>36016</v>
      </c>
      <c r="G101" s="6">
        <v>541653</v>
      </c>
      <c r="H101" s="6">
        <v>35104</v>
      </c>
      <c r="I101" s="6">
        <v>0</v>
      </c>
      <c r="J101" s="15">
        <v>2446615</v>
      </c>
      <c r="K101" s="14">
        <v>697069</v>
      </c>
      <c r="L101" s="6">
        <v>38127</v>
      </c>
      <c r="M101" s="6">
        <v>-96033</v>
      </c>
      <c r="N101" s="6">
        <v>279925</v>
      </c>
      <c r="O101" s="6">
        <v>6938</v>
      </c>
      <c r="P101" s="6">
        <v>335487</v>
      </c>
      <c r="Q101" s="6">
        <v>15695</v>
      </c>
      <c r="R101" s="6">
        <v>452121</v>
      </c>
      <c r="S101" s="6">
        <v>-227320</v>
      </c>
      <c r="T101" s="6">
        <v>0</v>
      </c>
      <c r="U101" s="15">
        <v>1502009</v>
      </c>
    </row>
    <row r="102" spans="1:21" x14ac:dyDescent="0.25">
      <c r="A102" s="22" t="s">
        <v>157</v>
      </c>
      <c r="B102" s="12">
        <f t="shared" ref="B102:J102" si="26">SUM(B98:B101)</f>
        <v>2559536</v>
      </c>
      <c r="C102" s="5">
        <f t="shared" si="26"/>
        <v>422718</v>
      </c>
      <c r="D102" s="5">
        <f t="shared" si="26"/>
        <v>2459795</v>
      </c>
      <c r="E102" s="5">
        <f t="shared" si="26"/>
        <v>2188426</v>
      </c>
      <c r="F102" s="5">
        <f t="shared" si="26"/>
        <v>36016</v>
      </c>
      <c r="G102" s="5">
        <f t="shared" si="26"/>
        <v>808488</v>
      </c>
      <c r="H102" s="5">
        <f t="shared" si="26"/>
        <v>586363</v>
      </c>
      <c r="I102" s="5">
        <f t="shared" si="26"/>
        <v>0</v>
      </c>
      <c r="J102" s="13">
        <f t="shared" si="26"/>
        <v>9061342</v>
      </c>
      <c r="K102" s="12">
        <f t="shared" ref="K102:U102" si="27">SUM(K98:K101)</f>
        <v>1933002</v>
      </c>
      <c r="L102" s="5">
        <f t="shared" si="27"/>
        <v>-93430</v>
      </c>
      <c r="M102" s="5">
        <f t="shared" si="27"/>
        <v>863889</v>
      </c>
      <c r="N102" s="5">
        <f t="shared" si="27"/>
        <v>2017653</v>
      </c>
      <c r="O102" s="5">
        <f t="shared" si="27"/>
        <v>14449</v>
      </c>
      <c r="P102" s="5">
        <f t="shared" si="27"/>
        <v>393105</v>
      </c>
      <c r="Q102" s="5">
        <f t="shared" si="27"/>
        <v>50209</v>
      </c>
      <c r="R102" s="5">
        <f t="shared" si="27"/>
        <v>1447614</v>
      </c>
      <c r="S102" s="5">
        <f t="shared" si="27"/>
        <v>-247233</v>
      </c>
      <c r="T102" s="5">
        <f t="shared" si="27"/>
        <v>0</v>
      </c>
      <c r="U102" s="13">
        <f t="shared" si="27"/>
        <v>6379258</v>
      </c>
    </row>
    <row r="103" spans="1:21" x14ac:dyDescent="0.25">
      <c r="A103" s="24"/>
      <c r="B103" s="33"/>
      <c r="C103" s="34"/>
      <c r="D103" s="34"/>
      <c r="E103" s="34"/>
      <c r="F103" s="34"/>
      <c r="G103" s="34"/>
      <c r="H103" s="34"/>
      <c r="I103" s="34"/>
      <c r="J103" s="35"/>
      <c r="K103" s="33"/>
      <c r="L103" s="34"/>
      <c r="M103" s="34"/>
      <c r="N103" s="34"/>
      <c r="O103" s="34"/>
      <c r="P103" s="34"/>
      <c r="Q103" s="34"/>
      <c r="R103" s="34"/>
      <c r="S103" s="34"/>
      <c r="T103" s="34"/>
      <c r="U103" s="35"/>
    </row>
    <row r="104" spans="1:21" x14ac:dyDescent="0.25">
      <c r="A104" s="22" t="s">
        <v>171</v>
      </c>
      <c r="B104" s="33"/>
      <c r="C104" s="34"/>
      <c r="D104" s="34"/>
      <c r="E104" s="34"/>
      <c r="F104" s="34"/>
      <c r="G104" s="34"/>
      <c r="H104" s="34"/>
      <c r="I104" s="34"/>
      <c r="J104" s="35"/>
      <c r="K104" s="33"/>
      <c r="L104" s="34"/>
      <c r="M104" s="34"/>
      <c r="N104" s="34"/>
      <c r="O104" s="34"/>
      <c r="P104" s="34"/>
      <c r="Q104" s="34"/>
      <c r="R104" s="34"/>
      <c r="S104" s="34"/>
      <c r="T104" s="34"/>
      <c r="U104" s="35"/>
    </row>
    <row r="105" spans="1:21" x14ac:dyDescent="0.25">
      <c r="A105" s="25" t="s">
        <v>199</v>
      </c>
      <c r="B105" s="14">
        <v>10194718</v>
      </c>
      <c r="C105" s="6">
        <v>10838664</v>
      </c>
      <c r="D105" s="6">
        <v>56820821</v>
      </c>
      <c r="E105" s="6">
        <v>73431591</v>
      </c>
      <c r="F105" s="6">
        <v>5117122</v>
      </c>
      <c r="G105" s="6">
        <v>58085459</v>
      </c>
      <c r="H105" s="6">
        <v>2819260</v>
      </c>
      <c r="I105" s="6">
        <v>0</v>
      </c>
      <c r="J105" s="15">
        <v>217307635</v>
      </c>
      <c r="K105" s="14">
        <v>10987635</v>
      </c>
      <c r="L105" s="6">
        <v>10066865</v>
      </c>
      <c r="M105" s="6">
        <v>49209373</v>
      </c>
      <c r="N105" s="6">
        <v>65218976</v>
      </c>
      <c r="O105" s="6">
        <v>4462488</v>
      </c>
      <c r="P105" s="6">
        <v>43606616</v>
      </c>
      <c r="Q105" s="6">
        <v>59185</v>
      </c>
      <c r="R105" s="6">
        <v>2565963</v>
      </c>
      <c r="S105" s="6">
        <v>2550294</v>
      </c>
      <c r="T105" s="6">
        <v>0</v>
      </c>
      <c r="U105" s="15">
        <v>188727395</v>
      </c>
    </row>
    <row r="106" spans="1:21" x14ac:dyDescent="0.25">
      <c r="A106" s="25" t="s">
        <v>200</v>
      </c>
      <c r="B106" s="14">
        <v>13410418</v>
      </c>
      <c r="C106" s="6">
        <v>11340606</v>
      </c>
      <c r="D106" s="6">
        <v>53316476</v>
      </c>
      <c r="E106" s="6">
        <v>69407611</v>
      </c>
      <c r="F106" s="6">
        <v>5070348</v>
      </c>
      <c r="G106" s="6">
        <v>58554981</v>
      </c>
      <c r="H106" s="6">
        <v>2801909</v>
      </c>
      <c r="I106" s="6">
        <v>0</v>
      </c>
      <c r="J106" s="15">
        <v>213902349</v>
      </c>
      <c r="K106" s="14">
        <v>12372732</v>
      </c>
      <c r="L106" s="6">
        <v>10223049</v>
      </c>
      <c r="M106" s="6">
        <v>45717918</v>
      </c>
      <c r="N106" s="6">
        <v>61767385</v>
      </c>
      <c r="O106" s="6">
        <v>4668436</v>
      </c>
      <c r="P106" s="6">
        <v>42697436</v>
      </c>
      <c r="Q106" s="6">
        <v>1051721</v>
      </c>
      <c r="R106" s="6">
        <v>2807049</v>
      </c>
      <c r="S106" s="6">
        <v>3838047</v>
      </c>
      <c r="T106" s="6">
        <v>0</v>
      </c>
      <c r="U106" s="15">
        <v>185143773</v>
      </c>
    </row>
    <row r="107" spans="1:21" x14ac:dyDescent="0.25">
      <c r="A107" s="25" t="s">
        <v>201</v>
      </c>
      <c r="B107" s="14">
        <v>15358626</v>
      </c>
      <c r="C107" s="6">
        <v>12018270</v>
      </c>
      <c r="D107" s="6">
        <v>47681816</v>
      </c>
      <c r="E107" s="6">
        <v>71778962</v>
      </c>
      <c r="F107" s="6">
        <v>3634316</v>
      </c>
      <c r="G107" s="6">
        <v>51494434</v>
      </c>
      <c r="H107" s="6">
        <v>3184340</v>
      </c>
      <c r="I107" s="6">
        <v>0</v>
      </c>
      <c r="J107" s="15">
        <v>205150764</v>
      </c>
      <c r="K107" s="14">
        <v>13776726</v>
      </c>
      <c r="L107" s="6">
        <v>11335035</v>
      </c>
      <c r="M107" s="6">
        <v>41203458</v>
      </c>
      <c r="N107" s="6">
        <v>64181353</v>
      </c>
      <c r="O107" s="6">
        <v>3195926</v>
      </c>
      <c r="P107" s="6">
        <v>38281950</v>
      </c>
      <c r="Q107" s="6">
        <v>2333118</v>
      </c>
      <c r="R107" s="6">
        <v>2027932</v>
      </c>
      <c r="S107" s="6">
        <v>1741252</v>
      </c>
      <c r="T107" s="6">
        <v>0</v>
      </c>
      <c r="U107" s="15">
        <v>178076750</v>
      </c>
    </row>
    <row r="108" spans="1:21" x14ac:dyDescent="0.25">
      <c r="A108" s="25" t="s">
        <v>202</v>
      </c>
      <c r="B108" s="14">
        <v>13265434</v>
      </c>
      <c r="C108" s="6">
        <v>10321203</v>
      </c>
      <c r="D108" s="6">
        <v>53153242</v>
      </c>
      <c r="E108" s="6">
        <v>73522961</v>
      </c>
      <c r="F108" s="6">
        <v>8409388</v>
      </c>
      <c r="G108" s="6">
        <v>60289473</v>
      </c>
      <c r="H108" s="6">
        <v>3311762</v>
      </c>
      <c r="I108" s="6">
        <v>0</v>
      </c>
      <c r="J108" s="15">
        <v>222273463</v>
      </c>
      <c r="K108" s="14">
        <v>13243009</v>
      </c>
      <c r="L108" s="6">
        <v>9954847</v>
      </c>
      <c r="M108" s="6">
        <v>45895919</v>
      </c>
      <c r="N108" s="6">
        <v>65839944</v>
      </c>
      <c r="O108" s="6">
        <v>7308461</v>
      </c>
      <c r="P108" s="6">
        <v>45406722</v>
      </c>
      <c r="Q108" s="6">
        <v>773994</v>
      </c>
      <c r="R108" s="6">
        <v>2195466</v>
      </c>
      <c r="S108" s="6">
        <v>2714278</v>
      </c>
      <c r="T108" s="6">
        <v>0</v>
      </c>
      <c r="U108" s="15">
        <v>193332640</v>
      </c>
    </row>
    <row r="109" spans="1:21" x14ac:dyDescent="0.25">
      <c r="A109" s="22" t="s">
        <v>157</v>
      </c>
      <c r="B109" s="12">
        <f t="shared" ref="B109:J109" si="28">SUM(B105:B108)</f>
        <v>52229196</v>
      </c>
      <c r="C109" s="5">
        <f t="shared" si="28"/>
        <v>44518743</v>
      </c>
      <c r="D109" s="5">
        <f t="shared" si="28"/>
        <v>210972355</v>
      </c>
      <c r="E109" s="5">
        <f t="shared" si="28"/>
        <v>288141125</v>
      </c>
      <c r="F109" s="5">
        <f t="shared" si="28"/>
        <v>22231174</v>
      </c>
      <c r="G109" s="5">
        <f t="shared" si="28"/>
        <v>228424347</v>
      </c>
      <c r="H109" s="5">
        <f t="shared" si="28"/>
        <v>12117271</v>
      </c>
      <c r="I109" s="5">
        <f t="shared" si="28"/>
        <v>0</v>
      </c>
      <c r="J109" s="13">
        <f t="shared" si="28"/>
        <v>858634211</v>
      </c>
      <c r="K109" s="12">
        <f t="shared" ref="K109:U109" si="29">SUM(K105:K108)</f>
        <v>50380102</v>
      </c>
      <c r="L109" s="5">
        <f t="shared" si="29"/>
        <v>41579796</v>
      </c>
      <c r="M109" s="5">
        <f t="shared" si="29"/>
        <v>182026668</v>
      </c>
      <c r="N109" s="5">
        <f t="shared" si="29"/>
        <v>257007658</v>
      </c>
      <c r="O109" s="5">
        <f t="shared" si="29"/>
        <v>19635311</v>
      </c>
      <c r="P109" s="5">
        <f t="shared" si="29"/>
        <v>169992724</v>
      </c>
      <c r="Q109" s="5">
        <f t="shared" si="29"/>
        <v>4218018</v>
      </c>
      <c r="R109" s="5">
        <f t="shared" si="29"/>
        <v>9596410</v>
      </c>
      <c r="S109" s="5">
        <f t="shared" si="29"/>
        <v>10843871</v>
      </c>
      <c r="T109" s="5">
        <f t="shared" si="29"/>
        <v>0</v>
      </c>
      <c r="U109" s="13">
        <f t="shared" si="29"/>
        <v>745280558</v>
      </c>
    </row>
    <row r="110" spans="1:21" x14ac:dyDescent="0.25">
      <c r="A110" s="24"/>
      <c r="B110" s="33"/>
      <c r="C110" s="34"/>
      <c r="D110" s="34"/>
      <c r="E110" s="34"/>
      <c r="F110" s="34"/>
      <c r="G110" s="34"/>
      <c r="H110" s="34"/>
      <c r="I110" s="34"/>
      <c r="J110" s="35"/>
      <c r="K110" s="33"/>
      <c r="L110" s="34"/>
      <c r="M110" s="34"/>
      <c r="N110" s="34"/>
      <c r="O110" s="34"/>
      <c r="P110" s="34"/>
      <c r="Q110" s="34"/>
      <c r="R110" s="34"/>
      <c r="S110" s="34"/>
      <c r="T110" s="34"/>
      <c r="U110" s="35"/>
    </row>
    <row r="111" spans="1:21" x14ac:dyDescent="0.25">
      <c r="A111" s="22" t="s">
        <v>172</v>
      </c>
      <c r="B111" s="33"/>
      <c r="C111" s="34"/>
      <c r="D111" s="34"/>
      <c r="E111" s="34"/>
      <c r="F111" s="34"/>
      <c r="G111" s="34"/>
      <c r="H111" s="34"/>
      <c r="I111" s="34"/>
      <c r="J111" s="35"/>
      <c r="K111" s="33"/>
      <c r="L111" s="34"/>
      <c r="M111" s="34"/>
      <c r="N111" s="34"/>
      <c r="O111" s="34"/>
      <c r="P111" s="34"/>
      <c r="Q111" s="34"/>
      <c r="R111" s="34"/>
      <c r="S111" s="34"/>
      <c r="T111" s="34"/>
      <c r="U111" s="35"/>
    </row>
    <row r="112" spans="1:21" x14ac:dyDescent="0.25">
      <c r="A112" s="25" t="s">
        <v>199</v>
      </c>
      <c r="B112" s="14">
        <v>28880725</v>
      </c>
      <c r="C112" s="6">
        <v>32902954</v>
      </c>
      <c r="D112" s="6">
        <v>185450547</v>
      </c>
      <c r="E112" s="6">
        <v>208400701</v>
      </c>
      <c r="F112" s="6">
        <v>11692139</v>
      </c>
      <c r="G112" s="6">
        <v>148822034</v>
      </c>
      <c r="H112" s="6">
        <v>7382116</v>
      </c>
      <c r="I112" s="6">
        <v>0</v>
      </c>
      <c r="J112" s="15">
        <v>623531216</v>
      </c>
      <c r="K112" s="14">
        <v>30682852</v>
      </c>
      <c r="L112" s="6">
        <v>30806126</v>
      </c>
      <c r="M112" s="6">
        <v>164492520</v>
      </c>
      <c r="N112" s="6">
        <v>187288772</v>
      </c>
      <c r="O112" s="6">
        <v>8288995</v>
      </c>
      <c r="P112" s="6">
        <v>105696623</v>
      </c>
      <c r="Q112" s="6">
        <v>981483</v>
      </c>
      <c r="R112" s="6">
        <v>6295251</v>
      </c>
      <c r="S112" s="6">
        <v>7015827</v>
      </c>
      <c r="T112" s="6">
        <v>0</v>
      </c>
      <c r="U112" s="15">
        <v>541548449</v>
      </c>
    </row>
    <row r="113" spans="1:21" x14ac:dyDescent="0.25">
      <c r="A113" s="25" t="s">
        <v>200</v>
      </c>
      <c r="B113" s="14">
        <v>25828416</v>
      </c>
      <c r="C113" s="6">
        <v>34090016</v>
      </c>
      <c r="D113" s="6">
        <v>196849615</v>
      </c>
      <c r="E113" s="6">
        <v>189095291</v>
      </c>
      <c r="F113" s="6">
        <v>14814153</v>
      </c>
      <c r="G113" s="6">
        <v>139809509</v>
      </c>
      <c r="H113" s="6">
        <v>10521561</v>
      </c>
      <c r="I113" s="6">
        <v>0</v>
      </c>
      <c r="J113" s="15">
        <v>611008561</v>
      </c>
      <c r="K113" s="14">
        <v>24908393</v>
      </c>
      <c r="L113" s="6">
        <v>31642816</v>
      </c>
      <c r="M113" s="6">
        <v>177702757</v>
      </c>
      <c r="N113" s="6">
        <v>171505066</v>
      </c>
      <c r="O113" s="6">
        <v>11154772</v>
      </c>
      <c r="P113" s="6">
        <v>100074712</v>
      </c>
      <c r="Q113" s="6">
        <v>2161341</v>
      </c>
      <c r="R113" s="6">
        <v>4534732</v>
      </c>
      <c r="S113" s="6">
        <v>6200010</v>
      </c>
      <c r="T113" s="6">
        <v>0</v>
      </c>
      <c r="U113" s="15">
        <v>529884599</v>
      </c>
    </row>
    <row r="114" spans="1:21" x14ac:dyDescent="0.25">
      <c r="A114" s="25" t="s">
        <v>201</v>
      </c>
      <c r="B114" s="14">
        <v>26888612</v>
      </c>
      <c r="C114" s="6">
        <v>36158218</v>
      </c>
      <c r="D114" s="6">
        <v>178428971</v>
      </c>
      <c r="E114" s="6">
        <v>218933720</v>
      </c>
      <c r="F114" s="6">
        <v>17334980</v>
      </c>
      <c r="G114" s="6">
        <v>154074043</v>
      </c>
      <c r="H114" s="6">
        <v>8720456</v>
      </c>
      <c r="I114" s="6">
        <v>0</v>
      </c>
      <c r="J114" s="15">
        <v>640539000</v>
      </c>
      <c r="K114" s="14">
        <v>24459560</v>
      </c>
      <c r="L114" s="6">
        <v>33814775</v>
      </c>
      <c r="M114" s="6">
        <v>163403860</v>
      </c>
      <c r="N114" s="6">
        <v>198627230</v>
      </c>
      <c r="O114" s="6">
        <v>14594967</v>
      </c>
      <c r="P114" s="6">
        <v>106315267</v>
      </c>
      <c r="Q114" s="6">
        <v>1656807</v>
      </c>
      <c r="R114" s="6">
        <v>5747645</v>
      </c>
      <c r="S114" s="6">
        <v>7773668</v>
      </c>
      <c r="T114" s="6">
        <v>0</v>
      </c>
      <c r="U114" s="15">
        <v>556393779</v>
      </c>
    </row>
    <row r="115" spans="1:21" x14ac:dyDescent="0.25">
      <c r="A115" s="25" t="s">
        <v>202</v>
      </c>
      <c r="B115" s="14">
        <v>31843498</v>
      </c>
      <c r="C115" s="6">
        <v>41232346</v>
      </c>
      <c r="D115" s="6">
        <v>183034261</v>
      </c>
      <c r="E115" s="6">
        <v>231943537</v>
      </c>
      <c r="F115" s="6">
        <v>17124673</v>
      </c>
      <c r="G115" s="6">
        <v>152355869</v>
      </c>
      <c r="H115" s="6">
        <v>12914296</v>
      </c>
      <c r="I115" s="6">
        <v>0</v>
      </c>
      <c r="J115" s="15">
        <v>670448480</v>
      </c>
      <c r="K115" s="14">
        <v>31324473</v>
      </c>
      <c r="L115" s="6">
        <v>38422755</v>
      </c>
      <c r="M115" s="6">
        <v>160044020</v>
      </c>
      <c r="N115" s="6">
        <v>207093694</v>
      </c>
      <c r="O115" s="6">
        <v>15046321</v>
      </c>
      <c r="P115" s="6">
        <v>112917101</v>
      </c>
      <c r="Q115" s="6">
        <v>6191435</v>
      </c>
      <c r="R115" s="6">
        <v>5356005</v>
      </c>
      <c r="S115" s="6">
        <v>7798698</v>
      </c>
      <c r="T115" s="6">
        <v>0</v>
      </c>
      <c r="U115" s="15">
        <v>584194502</v>
      </c>
    </row>
    <row r="116" spans="1:21" x14ac:dyDescent="0.25">
      <c r="A116" s="22" t="s">
        <v>157</v>
      </c>
      <c r="B116" s="12">
        <f t="shared" ref="B116:J116" si="30">SUM(B112:B115)</f>
        <v>113441251</v>
      </c>
      <c r="C116" s="5">
        <f t="shared" si="30"/>
        <v>144383534</v>
      </c>
      <c r="D116" s="5">
        <f t="shared" si="30"/>
        <v>743763394</v>
      </c>
      <c r="E116" s="5">
        <f t="shared" si="30"/>
        <v>848373249</v>
      </c>
      <c r="F116" s="5">
        <f t="shared" si="30"/>
        <v>60965945</v>
      </c>
      <c r="G116" s="5">
        <f t="shared" si="30"/>
        <v>595061455</v>
      </c>
      <c r="H116" s="5">
        <f t="shared" si="30"/>
        <v>39538429</v>
      </c>
      <c r="I116" s="5">
        <f t="shared" si="30"/>
        <v>0</v>
      </c>
      <c r="J116" s="13">
        <f t="shared" si="30"/>
        <v>2545527257</v>
      </c>
      <c r="K116" s="12">
        <f t="shared" ref="K116:U116" si="31">SUM(K112:K115)</f>
        <v>111375278</v>
      </c>
      <c r="L116" s="5">
        <f t="shared" si="31"/>
        <v>134686472</v>
      </c>
      <c r="M116" s="5">
        <f t="shared" si="31"/>
        <v>665643157</v>
      </c>
      <c r="N116" s="5">
        <f t="shared" si="31"/>
        <v>764514762</v>
      </c>
      <c r="O116" s="5">
        <f t="shared" si="31"/>
        <v>49085055</v>
      </c>
      <c r="P116" s="5">
        <f t="shared" si="31"/>
        <v>425003703</v>
      </c>
      <c r="Q116" s="5">
        <f t="shared" si="31"/>
        <v>10991066</v>
      </c>
      <c r="R116" s="5">
        <f t="shared" si="31"/>
        <v>21933633</v>
      </c>
      <c r="S116" s="5">
        <f t="shared" si="31"/>
        <v>28788203</v>
      </c>
      <c r="T116" s="5">
        <f t="shared" si="31"/>
        <v>0</v>
      </c>
      <c r="U116" s="13">
        <f t="shared" si="31"/>
        <v>2212021329</v>
      </c>
    </row>
    <row r="117" spans="1:21" x14ac:dyDescent="0.25">
      <c r="A117" s="24"/>
      <c r="B117" s="33"/>
      <c r="C117" s="34"/>
      <c r="D117" s="34"/>
      <c r="E117" s="34"/>
      <c r="F117" s="34"/>
      <c r="G117" s="34"/>
      <c r="H117" s="34"/>
      <c r="I117" s="34"/>
      <c r="J117" s="35"/>
      <c r="K117" s="33"/>
      <c r="L117" s="34"/>
      <c r="M117" s="34"/>
      <c r="N117" s="34"/>
      <c r="O117" s="34"/>
      <c r="P117" s="34"/>
      <c r="Q117" s="34"/>
      <c r="R117" s="34"/>
      <c r="S117" s="34"/>
      <c r="T117" s="34"/>
      <c r="U117" s="35"/>
    </row>
    <row r="118" spans="1:21" x14ac:dyDescent="0.25">
      <c r="A118" s="22" t="s">
        <v>173</v>
      </c>
      <c r="B118" s="33"/>
      <c r="C118" s="34"/>
      <c r="D118" s="34"/>
      <c r="E118" s="34"/>
      <c r="F118" s="34"/>
      <c r="G118" s="34"/>
      <c r="H118" s="34"/>
      <c r="I118" s="34"/>
      <c r="J118" s="35"/>
      <c r="K118" s="33"/>
      <c r="L118" s="34"/>
      <c r="M118" s="34"/>
      <c r="N118" s="34"/>
      <c r="O118" s="34"/>
      <c r="P118" s="34"/>
      <c r="Q118" s="34"/>
      <c r="R118" s="34"/>
      <c r="S118" s="34"/>
      <c r="T118" s="34"/>
      <c r="U118" s="35"/>
    </row>
    <row r="119" spans="1:21" x14ac:dyDescent="0.25">
      <c r="A119" s="25" t="s">
        <v>199</v>
      </c>
      <c r="B119" s="14">
        <v>81994168.849999994</v>
      </c>
      <c r="C119" s="6">
        <v>189098227.40000001</v>
      </c>
      <c r="D119" s="6">
        <v>189205974.77000001</v>
      </c>
      <c r="E119" s="6">
        <v>269180627.88</v>
      </c>
      <c r="F119" s="6">
        <v>44434921.100000001</v>
      </c>
      <c r="G119" s="6">
        <v>273493310.81999999</v>
      </c>
      <c r="H119" s="6">
        <v>15061601.800000001</v>
      </c>
      <c r="I119" s="6">
        <v>1516363</v>
      </c>
      <c r="J119" s="15">
        <v>1063985195.62</v>
      </c>
      <c r="K119" s="14">
        <v>72424253.200000003</v>
      </c>
      <c r="L119" s="6">
        <v>182737478.13</v>
      </c>
      <c r="M119" s="6">
        <v>176494144.43000001</v>
      </c>
      <c r="N119" s="6">
        <v>256656588.93000001</v>
      </c>
      <c r="O119" s="6">
        <v>40519773.090000004</v>
      </c>
      <c r="P119" s="6">
        <v>236952739.22</v>
      </c>
      <c r="Q119" s="6">
        <v>9596798.8699999992</v>
      </c>
      <c r="R119" s="6">
        <v>2621555.44</v>
      </c>
      <c r="S119" s="6">
        <v>7291065.3499999996</v>
      </c>
      <c r="T119" s="6">
        <v>0</v>
      </c>
      <c r="U119" s="15">
        <v>985294396.65999997</v>
      </c>
    </row>
    <row r="120" spans="1:21" x14ac:dyDescent="0.25">
      <c r="A120" s="25" t="s">
        <v>200</v>
      </c>
      <c r="B120" s="14">
        <v>74795627.340000004</v>
      </c>
      <c r="C120" s="6">
        <v>181253646.56</v>
      </c>
      <c r="D120" s="6">
        <v>172377196.49000001</v>
      </c>
      <c r="E120" s="6">
        <v>257098358.62</v>
      </c>
      <c r="F120" s="6">
        <v>57897178.659999996</v>
      </c>
      <c r="G120" s="6">
        <v>318656447.80000001</v>
      </c>
      <c r="H120" s="6">
        <v>9074922.8599999994</v>
      </c>
      <c r="I120" s="6">
        <v>3032133</v>
      </c>
      <c r="J120" s="15">
        <v>1074185511.3299999</v>
      </c>
      <c r="K120" s="14">
        <v>71962198.659999996</v>
      </c>
      <c r="L120" s="6">
        <v>174847880.31</v>
      </c>
      <c r="M120" s="6">
        <v>161361438.38999999</v>
      </c>
      <c r="N120" s="6">
        <v>244295184.11000001</v>
      </c>
      <c r="O120" s="6">
        <v>49369312.799999997</v>
      </c>
      <c r="P120" s="6">
        <v>274477452.70999998</v>
      </c>
      <c r="Q120" s="6">
        <v>4605941.3499999996</v>
      </c>
      <c r="R120" s="6">
        <v>3330939.76</v>
      </c>
      <c r="S120" s="6">
        <v>7948138.4299999997</v>
      </c>
      <c r="T120" s="6">
        <v>0</v>
      </c>
      <c r="U120" s="15">
        <v>992198486.51999998</v>
      </c>
    </row>
    <row r="121" spans="1:21" x14ac:dyDescent="0.25">
      <c r="A121" s="25" t="s">
        <v>201</v>
      </c>
      <c r="B121" s="14">
        <v>90894840.810000002</v>
      </c>
      <c r="C121" s="6">
        <v>159518639.36000001</v>
      </c>
      <c r="D121" s="6">
        <v>165027403.38</v>
      </c>
      <c r="E121" s="6">
        <v>244668109.81999999</v>
      </c>
      <c r="F121" s="6">
        <v>40728122.399999999</v>
      </c>
      <c r="G121" s="6">
        <v>254944634.38999999</v>
      </c>
      <c r="H121" s="6">
        <v>14242360.99</v>
      </c>
      <c r="I121" s="6">
        <v>2343373</v>
      </c>
      <c r="J121" s="15">
        <v>972367484.14999998</v>
      </c>
      <c r="K121" s="14">
        <v>91587954.790000007</v>
      </c>
      <c r="L121" s="6">
        <v>152845101.09</v>
      </c>
      <c r="M121" s="6">
        <v>153984344.94999999</v>
      </c>
      <c r="N121" s="6">
        <v>231181034.62</v>
      </c>
      <c r="O121" s="6">
        <v>25954087.18</v>
      </c>
      <c r="P121" s="6">
        <v>220586069.40000001</v>
      </c>
      <c r="Q121" s="6">
        <v>9497003.1600000001</v>
      </c>
      <c r="R121" s="6">
        <v>3169992.55</v>
      </c>
      <c r="S121" s="6">
        <v>10124311.619999999</v>
      </c>
      <c r="T121" s="6">
        <v>0</v>
      </c>
      <c r="U121" s="15">
        <v>898929899.36000001</v>
      </c>
    </row>
    <row r="122" spans="1:21" x14ac:dyDescent="0.25">
      <c r="A122" s="25" t="s">
        <v>202</v>
      </c>
      <c r="B122" s="14">
        <v>93191587.090000004</v>
      </c>
      <c r="C122" s="6">
        <v>164079750.16</v>
      </c>
      <c r="D122" s="6">
        <v>177904860.06999999</v>
      </c>
      <c r="E122" s="6">
        <v>254044005.63</v>
      </c>
      <c r="F122" s="6">
        <v>48033972.130000003</v>
      </c>
      <c r="G122" s="6">
        <v>272122127.70999998</v>
      </c>
      <c r="H122" s="6">
        <v>16050704.390000001</v>
      </c>
      <c r="I122" s="6">
        <v>5398737.5</v>
      </c>
      <c r="J122" s="15">
        <v>1030825744.6799999</v>
      </c>
      <c r="K122" s="14">
        <v>89193915.040000007</v>
      </c>
      <c r="L122" s="6">
        <v>161601083</v>
      </c>
      <c r="M122" s="6">
        <v>164749778.72999999</v>
      </c>
      <c r="N122" s="6">
        <v>241233992.02000001</v>
      </c>
      <c r="O122" s="6">
        <v>37370547.549999997</v>
      </c>
      <c r="P122" s="6">
        <v>232649071.25</v>
      </c>
      <c r="Q122" s="6">
        <v>8642316.3399999999</v>
      </c>
      <c r="R122" s="6">
        <v>5834711.0199999996</v>
      </c>
      <c r="S122" s="6">
        <v>10497103.57</v>
      </c>
      <c r="T122" s="6">
        <v>0</v>
      </c>
      <c r="U122" s="15">
        <v>951772518.51999998</v>
      </c>
    </row>
    <row r="123" spans="1:21" x14ac:dyDescent="0.25">
      <c r="A123" s="22" t="s">
        <v>157</v>
      </c>
      <c r="B123" s="12">
        <f t="shared" ref="B123:J123" si="32">SUM(B119:B122)</f>
        <v>340876224.09000003</v>
      </c>
      <c r="C123" s="5">
        <f t="shared" si="32"/>
        <v>693950263.48000002</v>
      </c>
      <c r="D123" s="5">
        <f t="shared" si="32"/>
        <v>704515434.71000004</v>
      </c>
      <c r="E123" s="5">
        <f t="shared" si="32"/>
        <v>1024991101.9499999</v>
      </c>
      <c r="F123" s="5">
        <f t="shared" si="32"/>
        <v>191094194.28999999</v>
      </c>
      <c r="G123" s="5">
        <f t="shared" si="32"/>
        <v>1119216520.72</v>
      </c>
      <c r="H123" s="5">
        <f t="shared" si="32"/>
        <v>54429590.039999999</v>
      </c>
      <c r="I123" s="5">
        <f t="shared" si="32"/>
        <v>12290606.5</v>
      </c>
      <c r="J123" s="13">
        <f t="shared" si="32"/>
        <v>4141363935.7799997</v>
      </c>
      <c r="K123" s="12">
        <f t="shared" ref="K123:U123" si="33">SUM(K119:K122)</f>
        <v>325168321.69000006</v>
      </c>
      <c r="L123" s="5">
        <f t="shared" si="33"/>
        <v>672031542.52999997</v>
      </c>
      <c r="M123" s="5">
        <f t="shared" si="33"/>
        <v>656589706.5</v>
      </c>
      <c r="N123" s="5">
        <f t="shared" si="33"/>
        <v>973366799.68000007</v>
      </c>
      <c r="O123" s="5">
        <f t="shared" si="33"/>
        <v>153213720.62</v>
      </c>
      <c r="P123" s="5">
        <f t="shared" si="33"/>
        <v>964665332.57999992</v>
      </c>
      <c r="Q123" s="5">
        <f t="shared" si="33"/>
        <v>32342059.719999999</v>
      </c>
      <c r="R123" s="5">
        <f t="shared" si="33"/>
        <v>14957198.77</v>
      </c>
      <c r="S123" s="5">
        <f t="shared" si="33"/>
        <v>35860618.969999999</v>
      </c>
      <c r="T123" s="5">
        <f t="shared" si="33"/>
        <v>0</v>
      </c>
      <c r="U123" s="13">
        <f t="shared" si="33"/>
        <v>3828195301.0599999</v>
      </c>
    </row>
    <row r="124" spans="1:21" x14ac:dyDescent="0.25">
      <c r="A124" s="24"/>
      <c r="B124" s="33"/>
      <c r="C124" s="34"/>
      <c r="D124" s="34"/>
      <c r="E124" s="34"/>
      <c r="F124" s="34"/>
      <c r="G124" s="34"/>
      <c r="H124" s="34"/>
      <c r="I124" s="34"/>
      <c r="J124" s="35"/>
      <c r="K124" s="33"/>
      <c r="L124" s="34"/>
      <c r="M124" s="34"/>
      <c r="N124" s="34"/>
      <c r="O124" s="34"/>
      <c r="P124" s="34"/>
      <c r="Q124" s="34"/>
      <c r="R124" s="34"/>
      <c r="S124" s="34"/>
      <c r="T124" s="34"/>
      <c r="U124" s="35"/>
    </row>
    <row r="125" spans="1:21" x14ac:dyDescent="0.25">
      <c r="A125" s="22" t="s">
        <v>175</v>
      </c>
      <c r="B125" s="33"/>
      <c r="C125" s="34"/>
      <c r="D125" s="34"/>
      <c r="E125" s="34"/>
      <c r="F125" s="34"/>
      <c r="G125" s="34"/>
      <c r="H125" s="34"/>
      <c r="I125" s="34"/>
      <c r="J125" s="35"/>
      <c r="K125" s="33"/>
      <c r="L125" s="34"/>
      <c r="M125" s="34"/>
      <c r="N125" s="34"/>
      <c r="O125" s="34"/>
      <c r="P125" s="34"/>
      <c r="Q125" s="34"/>
      <c r="R125" s="34"/>
      <c r="S125" s="34"/>
      <c r="T125" s="34"/>
      <c r="U125" s="35"/>
    </row>
    <row r="126" spans="1:21" x14ac:dyDescent="0.25">
      <c r="A126" s="25" t="s">
        <v>199</v>
      </c>
      <c r="B126" s="14">
        <v>301677340</v>
      </c>
      <c r="C126" s="6">
        <v>523347437</v>
      </c>
      <c r="D126" s="6">
        <v>436192556</v>
      </c>
      <c r="E126" s="6">
        <v>486858022</v>
      </c>
      <c r="F126" s="6">
        <v>136210538</v>
      </c>
      <c r="G126" s="6">
        <v>313178461</v>
      </c>
      <c r="H126" s="6">
        <v>15764534</v>
      </c>
      <c r="I126" s="6">
        <v>59422023</v>
      </c>
      <c r="J126" s="15">
        <v>2272650911</v>
      </c>
      <c r="K126" s="14">
        <v>256484487</v>
      </c>
      <c r="L126" s="6">
        <v>515343687</v>
      </c>
      <c r="M126" s="6">
        <v>394913612</v>
      </c>
      <c r="N126" s="6">
        <v>453962201</v>
      </c>
      <c r="O126" s="6">
        <v>32766204</v>
      </c>
      <c r="P126" s="6">
        <v>268819531</v>
      </c>
      <c r="Q126" s="6">
        <v>-442979</v>
      </c>
      <c r="R126" s="6">
        <v>39955990</v>
      </c>
      <c r="S126" s="6">
        <v>0</v>
      </c>
      <c r="T126" s="6">
        <v>153702360</v>
      </c>
      <c r="U126" s="15">
        <v>2115505093</v>
      </c>
    </row>
    <row r="127" spans="1:21" x14ac:dyDescent="0.25">
      <c r="A127" s="25" t="s">
        <v>200</v>
      </c>
      <c r="B127" s="14">
        <v>269564313</v>
      </c>
      <c r="C127" s="6">
        <v>519174348</v>
      </c>
      <c r="D127" s="6">
        <v>384353329</v>
      </c>
      <c r="E127" s="6">
        <v>490226188</v>
      </c>
      <c r="F127" s="6">
        <v>158668834</v>
      </c>
      <c r="G127" s="6">
        <v>317477441</v>
      </c>
      <c r="H127" s="6">
        <v>32895601</v>
      </c>
      <c r="I127" s="6">
        <v>40106645</v>
      </c>
      <c r="J127" s="15">
        <v>2212466699</v>
      </c>
      <c r="K127" s="14">
        <v>229934282</v>
      </c>
      <c r="L127" s="6">
        <v>520310907</v>
      </c>
      <c r="M127" s="6">
        <v>335304081</v>
      </c>
      <c r="N127" s="6">
        <v>460230721</v>
      </c>
      <c r="O127" s="6">
        <v>25092564</v>
      </c>
      <c r="P127" s="6">
        <v>257677871</v>
      </c>
      <c r="Q127" s="6">
        <v>-1064984</v>
      </c>
      <c r="R127" s="6">
        <v>54517405</v>
      </c>
      <c r="S127" s="6">
        <v>0</v>
      </c>
      <c r="T127" s="6">
        <v>161609177</v>
      </c>
      <c r="U127" s="15">
        <v>2043612024</v>
      </c>
    </row>
    <row r="128" spans="1:21" x14ac:dyDescent="0.25">
      <c r="A128" s="25" t="s">
        <v>201</v>
      </c>
      <c r="B128" s="14">
        <v>297688681</v>
      </c>
      <c r="C128" s="6">
        <v>582461275</v>
      </c>
      <c r="D128" s="6">
        <v>363023546</v>
      </c>
      <c r="E128" s="6">
        <v>514312827</v>
      </c>
      <c r="F128" s="6">
        <v>140813826</v>
      </c>
      <c r="G128" s="6">
        <v>323225612</v>
      </c>
      <c r="H128" s="6">
        <v>35310477</v>
      </c>
      <c r="I128" s="6">
        <v>45329858</v>
      </c>
      <c r="J128" s="15">
        <v>2302166102</v>
      </c>
      <c r="K128" s="14">
        <v>286717030</v>
      </c>
      <c r="L128" s="6">
        <v>544882645</v>
      </c>
      <c r="M128" s="6">
        <v>320108029</v>
      </c>
      <c r="N128" s="6">
        <v>489108926</v>
      </c>
      <c r="O128" s="6">
        <v>18497139</v>
      </c>
      <c r="P128" s="6">
        <v>263968950</v>
      </c>
      <c r="Q128" s="6">
        <v>-642912</v>
      </c>
      <c r="R128" s="6">
        <v>56698942</v>
      </c>
      <c r="S128" s="6">
        <v>0</v>
      </c>
      <c r="T128" s="6">
        <v>163761426</v>
      </c>
      <c r="U128" s="15">
        <v>2143100175</v>
      </c>
    </row>
    <row r="129" spans="1:21" x14ac:dyDescent="0.25">
      <c r="A129" s="25" t="s">
        <v>202</v>
      </c>
      <c r="B129" s="14">
        <v>292189962</v>
      </c>
      <c r="C129" s="6">
        <v>577241196</v>
      </c>
      <c r="D129" s="6">
        <v>404923287</v>
      </c>
      <c r="E129" s="6">
        <v>540117864</v>
      </c>
      <c r="F129" s="6">
        <v>173041393</v>
      </c>
      <c r="G129" s="6">
        <v>320324140</v>
      </c>
      <c r="H129" s="6">
        <v>63609110</v>
      </c>
      <c r="I129" s="6">
        <v>48426469</v>
      </c>
      <c r="J129" s="15">
        <v>2419873421</v>
      </c>
      <c r="K129" s="14">
        <v>272225082</v>
      </c>
      <c r="L129" s="6">
        <v>550351716</v>
      </c>
      <c r="M129" s="6">
        <v>360785867</v>
      </c>
      <c r="N129" s="6">
        <v>488663765</v>
      </c>
      <c r="O129" s="6">
        <v>26237972</v>
      </c>
      <c r="P129" s="6">
        <v>261937544</v>
      </c>
      <c r="Q129" s="6">
        <v>-375574</v>
      </c>
      <c r="R129" s="6">
        <v>59868174</v>
      </c>
      <c r="S129" s="6">
        <v>0</v>
      </c>
      <c r="T129" s="6">
        <v>203205017</v>
      </c>
      <c r="U129" s="15">
        <v>2222899563</v>
      </c>
    </row>
    <row r="130" spans="1:21" x14ac:dyDescent="0.25">
      <c r="A130" s="22" t="s">
        <v>157</v>
      </c>
      <c r="B130" s="12">
        <f t="shared" ref="B130:J130" si="34">SUM(B126:B129)</f>
        <v>1161120296</v>
      </c>
      <c r="C130" s="5">
        <f t="shared" si="34"/>
        <v>2202224256</v>
      </c>
      <c r="D130" s="5">
        <f t="shared" si="34"/>
        <v>1588492718</v>
      </c>
      <c r="E130" s="5">
        <f t="shared" si="34"/>
        <v>2031514901</v>
      </c>
      <c r="F130" s="5">
        <f t="shared" si="34"/>
        <v>608734591</v>
      </c>
      <c r="G130" s="5">
        <f t="shared" si="34"/>
        <v>1274205654</v>
      </c>
      <c r="H130" s="5">
        <f t="shared" si="34"/>
        <v>147579722</v>
      </c>
      <c r="I130" s="5">
        <f t="shared" si="34"/>
        <v>193284995</v>
      </c>
      <c r="J130" s="13">
        <f t="shared" si="34"/>
        <v>9207157133</v>
      </c>
      <c r="K130" s="12">
        <f t="shared" ref="K130:U130" si="35">SUM(K126:K129)</f>
        <v>1045360881</v>
      </c>
      <c r="L130" s="5">
        <f t="shared" si="35"/>
        <v>2130888955</v>
      </c>
      <c r="M130" s="5">
        <f t="shared" si="35"/>
        <v>1411111589</v>
      </c>
      <c r="N130" s="5">
        <f t="shared" si="35"/>
        <v>1891965613</v>
      </c>
      <c r="O130" s="5">
        <f t="shared" si="35"/>
        <v>102593879</v>
      </c>
      <c r="P130" s="5">
        <f t="shared" si="35"/>
        <v>1052403896</v>
      </c>
      <c r="Q130" s="5">
        <f t="shared" si="35"/>
        <v>-2526449</v>
      </c>
      <c r="R130" s="5">
        <f t="shared" si="35"/>
        <v>211040511</v>
      </c>
      <c r="S130" s="5">
        <f t="shared" si="35"/>
        <v>0</v>
      </c>
      <c r="T130" s="5">
        <f t="shared" si="35"/>
        <v>682277980</v>
      </c>
      <c r="U130" s="13">
        <f t="shared" si="35"/>
        <v>8525116855</v>
      </c>
    </row>
    <row r="131" spans="1:21" x14ac:dyDescent="0.25">
      <c r="A131" s="24"/>
      <c r="B131" s="33"/>
      <c r="C131" s="34"/>
      <c r="D131" s="34"/>
      <c r="E131" s="34"/>
      <c r="F131" s="34"/>
      <c r="G131" s="34"/>
      <c r="H131" s="34"/>
      <c r="I131" s="34"/>
      <c r="J131" s="35"/>
      <c r="K131" s="33"/>
      <c r="L131" s="34"/>
      <c r="M131" s="34"/>
      <c r="N131" s="34"/>
      <c r="O131" s="34"/>
      <c r="P131" s="34"/>
      <c r="Q131" s="34"/>
      <c r="R131" s="34"/>
      <c r="S131" s="34"/>
      <c r="T131" s="34"/>
      <c r="U131" s="35"/>
    </row>
    <row r="132" spans="1:21" x14ac:dyDescent="0.25">
      <c r="A132" s="22" t="s">
        <v>174</v>
      </c>
      <c r="B132" s="33"/>
      <c r="C132" s="34"/>
      <c r="D132" s="34"/>
      <c r="E132" s="34"/>
      <c r="F132" s="34"/>
      <c r="G132" s="34"/>
      <c r="H132" s="34"/>
      <c r="I132" s="34"/>
      <c r="J132" s="35"/>
      <c r="K132" s="33"/>
      <c r="L132" s="34"/>
      <c r="M132" s="34"/>
      <c r="N132" s="34"/>
      <c r="O132" s="34"/>
      <c r="P132" s="34"/>
      <c r="Q132" s="34"/>
      <c r="R132" s="34"/>
      <c r="S132" s="34"/>
      <c r="T132" s="34"/>
      <c r="U132" s="35"/>
    </row>
    <row r="133" spans="1:21" x14ac:dyDescent="0.25">
      <c r="A133" s="25" t="s">
        <v>199</v>
      </c>
      <c r="B133" s="14">
        <v>126897666</v>
      </c>
      <c r="C133" s="6">
        <v>137119699</v>
      </c>
      <c r="D133" s="6">
        <v>101736792</v>
      </c>
      <c r="E133" s="6">
        <v>173341891</v>
      </c>
      <c r="F133" s="6">
        <v>36621577</v>
      </c>
      <c r="G133" s="6">
        <v>133644473</v>
      </c>
      <c r="H133" s="6">
        <v>8492198</v>
      </c>
      <c r="I133" s="6">
        <v>12633554</v>
      </c>
      <c r="J133" s="15">
        <v>730487850</v>
      </c>
      <c r="K133" s="14">
        <v>88941172</v>
      </c>
      <c r="L133" s="6">
        <v>54856600</v>
      </c>
      <c r="M133" s="6">
        <v>86031547</v>
      </c>
      <c r="N133" s="6">
        <v>157887117</v>
      </c>
      <c r="O133" s="6">
        <v>32591294</v>
      </c>
      <c r="P133" s="6">
        <v>112927314</v>
      </c>
      <c r="Q133" s="6">
        <v>0</v>
      </c>
      <c r="R133" s="6">
        <v>12633554</v>
      </c>
      <c r="S133" s="6">
        <v>5438476</v>
      </c>
      <c r="T133" s="6">
        <v>0</v>
      </c>
      <c r="U133" s="15">
        <v>551307074</v>
      </c>
    </row>
    <row r="134" spans="1:21" x14ac:dyDescent="0.25">
      <c r="A134" s="25" t="s">
        <v>200</v>
      </c>
      <c r="B134" s="14">
        <v>122732697</v>
      </c>
      <c r="C134" s="6">
        <v>142328752</v>
      </c>
      <c r="D134" s="6">
        <v>97938351</v>
      </c>
      <c r="E134" s="6">
        <v>171183871</v>
      </c>
      <c r="F134" s="6">
        <v>38759787</v>
      </c>
      <c r="G134" s="6">
        <v>150991665</v>
      </c>
      <c r="H134" s="6">
        <v>5948398</v>
      </c>
      <c r="I134" s="6">
        <v>10737152</v>
      </c>
      <c r="J134" s="15">
        <v>740620673</v>
      </c>
      <c r="K134" s="14">
        <v>85465812</v>
      </c>
      <c r="L134" s="6">
        <v>72469804</v>
      </c>
      <c r="M134" s="6">
        <v>80566666</v>
      </c>
      <c r="N134" s="6">
        <v>152688186</v>
      </c>
      <c r="O134" s="6">
        <v>33457619</v>
      </c>
      <c r="P134" s="6">
        <v>121680624</v>
      </c>
      <c r="Q134" s="6">
        <v>0</v>
      </c>
      <c r="R134" s="6">
        <v>10737152</v>
      </c>
      <c r="S134" s="6">
        <v>4622115</v>
      </c>
      <c r="T134" s="6">
        <v>0</v>
      </c>
      <c r="U134" s="15">
        <v>561687978</v>
      </c>
    </row>
    <row r="135" spans="1:21" x14ac:dyDescent="0.25">
      <c r="A135" s="25" t="s">
        <v>201</v>
      </c>
      <c r="B135" s="14">
        <v>133278212</v>
      </c>
      <c r="C135" s="6">
        <v>148982413</v>
      </c>
      <c r="D135" s="6">
        <v>98155544</v>
      </c>
      <c r="E135" s="6">
        <v>166916089</v>
      </c>
      <c r="F135" s="6">
        <v>34794096</v>
      </c>
      <c r="G135" s="6">
        <v>139895658</v>
      </c>
      <c r="H135" s="6">
        <v>21163071</v>
      </c>
      <c r="I135" s="6">
        <v>4625842</v>
      </c>
      <c r="J135" s="15">
        <v>747810925</v>
      </c>
      <c r="K135" s="14">
        <v>94667331</v>
      </c>
      <c r="L135" s="6">
        <v>102181543</v>
      </c>
      <c r="M135" s="6">
        <v>72723214</v>
      </c>
      <c r="N135" s="6">
        <v>142897732</v>
      </c>
      <c r="O135" s="6">
        <v>27553654</v>
      </c>
      <c r="P135" s="6">
        <v>114305217</v>
      </c>
      <c r="Q135" s="6">
        <v>15576053</v>
      </c>
      <c r="R135" s="6">
        <v>4625842</v>
      </c>
      <c r="S135" s="6">
        <v>19096853</v>
      </c>
      <c r="T135" s="6">
        <v>312807</v>
      </c>
      <c r="U135" s="15">
        <v>593940246</v>
      </c>
    </row>
    <row r="136" spans="1:21" x14ac:dyDescent="0.25">
      <c r="A136" s="25" t="s">
        <v>202</v>
      </c>
      <c r="B136" s="14">
        <v>133368997</v>
      </c>
      <c r="C136" s="6">
        <v>156767748</v>
      </c>
      <c r="D136" s="6">
        <v>104751499</v>
      </c>
      <c r="E136" s="6">
        <v>152739529</v>
      </c>
      <c r="F136" s="6">
        <v>39527800</v>
      </c>
      <c r="G136" s="6">
        <v>144346877</v>
      </c>
      <c r="H136" s="6">
        <v>22666959</v>
      </c>
      <c r="I136" s="6">
        <v>9829560</v>
      </c>
      <c r="J136" s="15">
        <v>763998969</v>
      </c>
      <c r="K136" s="14">
        <v>90388859</v>
      </c>
      <c r="L136" s="6">
        <v>109898489</v>
      </c>
      <c r="M136" s="6">
        <v>80756135</v>
      </c>
      <c r="N136" s="6">
        <v>128163466</v>
      </c>
      <c r="O136" s="6">
        <v>34208946</v>
      </c>
      <c r="P136" s="6">
        <v>118469514</v>
      </c>
      <c r="Q136" s="6">
        <v>15022952</v>
      </c>
      <c r="R136" s="6">
        <v>9829560</v>
      </c>
      <c r="S136" s="6">
        <v>23815216</v>
      </c>
      <c r="T136" s="6">
        <v>422939</v>
      </c>
      <c r="U136" s="15">
        <v>610976076</v>
      </c>
    </row>
    <row r="137" spans="1:21" x14ac:dyDescent="0.25">
      <c r="A137" s="22" t="s">
        <v>157</v>
      </c>
      <c r="B137" s="12">
        <f t="shared" ref="B137:J137" si="36">SUM(B133:B136)</f>
        <v>516277572</v>
      </c>
      <c r="C137" s="5">
        <f t="shared" si="36"/>
        <v>585198612</v>
      </c>
      <c r="D137" s="5">
        <f t="shared" si="36"/>
        <v>402582186</v>
      </c>
      <c r="E137" s="5">
        <f t="shared" si="36"/>
        <v>664181380</v>
      </c>
      <c r="F137" s="5">
        <f t="shared" si="36"/>
        <v>149703260</v>
      </c>
      <c r="G137" s="5">
        <f t="shared" si="36"/>
        <v>568878673</v>
      </c>
      <c r="H137" s="5">
        <f t="shared" si="36"/>
        <v>58270626</v>
      </c>
      <c r="I137" s="5">
        <f t="shared" si="36"/>
        <v>37826108</v>
      </c>
      <c r="J137" s="13">
        <f t="shared" si="36"/>
        <v>2982918417</v>
      </c>
      <c r="K137" s="12">
        <f t="shared" ref="K137:U137" si="37">SUM(K133:K136)</f>
        <v>359463174</v>
      </c>
      <c r="L137" s="5">
        <f t="shared" si="37"/>
        <v>339406436</v>
      </c>
      <c r="M137" s="5">
        <f t="shared" si="37"/>
        <v>320077562</v>
      </c>
      <c r="N137" s="5">
        <f t="shared" si="37"/>
        <v>581636501</v>
      </c>
      <c r="O137" s="5">
        <f t="shared" si="37"/>
        <v>127811513</v>
      </c>
      <c r="P137" s="5">
        <f t="shared" si="37"/>
        <v>467382669</v>
      </c>
      <c r="Q137" s="5">
        <f t="shared" si="37"/>
        <v>30599005</v>
      </c>
      <c r="R137" s="5">
        <f t="shared" si="37"/>
        <v>37826108</v>
      </c>
      <c r="S137" s="5">
        <f t="shared" si="37"/>
        <v>52972660</v>
      </c>
      <c r="T137" s="5">
        <f t="shared" si="37"/>
        <v>735746</v>
      </c>
      <c r="U137" s="13">
        <f t="shared" si="37"/>
        <v>2317911374</v>
      </c>
    </row>
    <row r="138" spans="1:21" x14ac:dyDescent="0.25">
      <c r="A138" s="24"/>
      <c r="B138" s="33"/>
      <c r="C138" s="34"/>
      <c r="D138" s="34"/>
      <c r="E138" s="34"/>
      <c r="F138" s="34"/>
      <c r="G138" s="34"/>
      <c r="H138" s="34"/>
      <c r="I138" s="34"/>
      <c r="J138" s="35"/>
      <c r="K138" s="33"/>
      <c r="L138" s="34"/>
      <c r="M138" s="34"/>
      <c r="N138" s="34"/>
      <c r="O138" s="34"/>
      <c r="P138" s="34"/>
      <c r="Q138" s="34"/>
      <c r="R138" s="34"/>
      <c r="S138" s="34"/>
      <c r="T138" s="34"/>
      <c r="U138" s="35"/>
    </row>
    <row r="139" spans="1:21" x14ac:dyDescent="0.25">
      <c r="A139" s="22" t="s">
        <v>176</v>
      </c>
      <c r="B139" s="33"/>
      <c r="C139" s="34"/>
      <c r="D139" s="34"/>
      <c r="E139" s="34"/>
      <c r="F139" s="34"/>
      <c r="G139" s="34"/>
      <c r="H139" s="34"/>
      <c r="I139" s="34"/>
      <c r="J139" s="35"/>
      <c r="K139" s="33"/>
      <c r="L139" s="34"/>
      <c r="M139" s="34"/>
      <c r="N139" s="34"/>
      <c r="O139" s="34"/>
      <c r="P139" s="34"/>
      <c r="Q139" s="34"/>
      <c r="R139" s="34"/>
      <c r="S139" s="34"/>
      <c r="T139" s="34"/>
      <c r="U139" s="35"/>
    </row>
    <row r="140" spans="1:21" x14ac:dyDescent="0.25">
      <c r="A140" s="25" t="s">
        <v>199</v>
      </c>
      <c r="B140" s="14">
        <v>108682749.97</v>
      </c>
      <c r="C140" s="6">
        <v>143348263.19999999</v>
      </c>
      <c r="D140" s="6">
        <v>176275879.69999999</v>
      </c>
      <c r="E140" s="6">
        <v>268778532.58999997</v>
      </c>
      <c r="F140" s="6">
        <v>38261367.770000003</v>
      </c>
      <c r="G140" s="6">
        <v>112554591.15000001</v>
      </c>
      <c r="H140" s="6">
        <v>11273948.85</v>
      </c>
      <c r="I140" s="6">
        <v>6047371</v>
      </c>
      <c r="J140" s="15">
        <v>865222704.23000002</v>
      </c>
      <c r="K140" s="14">
        <v>99282906.939999998</v>
      </c>
      <c r="L140" s="6">
        <v>138063364.49000001</v>
      </c>
      <c r="M140" s="6">
        <v>160554185.59</v>
      </c>
      <c r="N140" s="6">
        <v>254370534.75999999</v>
      </c>
      <c r="O140" s="6">
        <v>35152990.259999998</v>
      </c>
      <c r="P140" s="6">
        <v>98652315.260000005</v>
      </c>
      <c r="Q140" s="6">
        <v>7222356.4500000002</v>
      </c>
      <c r="R140" s="6">
        <v>6287214.5199999996</v>
      </c>
      <c r="S140" s="6">
        <v>8306089.8200000003</v>
      </c>
      <c r="T140" s="6">
        <v>0</v>
      </c>
      <c r="U140" s="15">
        <v>807891958.09000003</v>
      </c>
    </row>
    <row r="141" spans="1:21" x14ac:dyDescent="0.25">
      <c r="A141" s="25" t="s">
        <v>200</v>
      </c>
      <c r="B141" s="14">
        <v>104207230.7</v>
      </c>
      <c r="C141" s="6">
        <v>139501672.31999999</v>
      </c>
      <c r="D141" s="6">
        <v>160863536.44999999</v>
      </c>
      <c r="E141" s="6">
        <v>231632920.30000001</v>
      </c>
      <c r="F141" s="6">
        <v>52910332.409999996</v>
      </c>
      <c r="G141" s="6">
        <v>116598380.09</v>
      </c>
      <c r="H141" s="6">
        <v>15168475.109999999</v>
      </c>
      <c r="I141" s="6">
        <v>8046554.5</v>
      </c>
      <c r="J141" s="15">
        <v>828929101.88</v>
      </c>
      <c r="K141" s="14">
        <v>97227977.670000002</v>
      </c>
      <c r="L141" s="6">
        <v>134885081.72</v>
      </c>
      <c r="M141" s="6">
        <v>146320651.09</v>
      </c>
      <c r="N141" s="6">
        <v>218634845.15000001</v>
      </c>
      <c r="O141" s="6">
        <v>47970413.5</v>
      </c>
      <c r="P141" s="6">
        <v>99648591.480000004</v>
      </c>
      <c r="Q141" s="6">
        <v>8447023.8499999996</v>
      </c>
      <c r="R141" s="6">
        <v>8447195.4900000002</v>
      </c>
      <c r="S141" s="6">
        <v>10392756.82</v>
      </c>
      <c r="T141" s="6">
        <v>0</v>
      </c>
      <c r="U141" s="15">
        <v>771974536.76999998</v>
      </c>
    </row>
    <row r="142" spans="1:21" x14ac:dyDescent="0.25">
      <c r="A142" s="25" t="s">
        <v>201</v>
      </c>
      <c r="B142" s="14">
        <v>110472264.08</v>
      </c>
      <c r="C142" s="6">
        <v>145564224.34</v>
      </c>
      <c r="D142" s="6">
        <v>143551179.88999999</v>
      </c>
      <c r="E142" s="6">
        <v>224564510.41</v>
      </c>
      <c r="F142" s="6">
        <v>45427135.549999997</v>
      </c>
      <c r="G142" s="6">
        <v>111412297.63</v>
      </c>
      <c r="H142" s="6">
        <v>12208706.43</v>
      </c>
      <c r="I142" s="6">
        <v>7612809.9100000001</v>
      </c>
      <c r="J142" s="15">
        <v>800813128.24000001</v>
      </c>
      <c r="K142" s="14">
        <v>102459026.92</v>
      </c>
      <c r="L142" s="6">
        <v>141637311.53999999</v>
      </c>
      <c r="M142" s="6">
        <v>129937921.79000001</v>
      </c>
      <c r="N142" s="6">
        <v>211381282.16999999</v>
      </c>
      <c r="O142" s="6">
        <v>38628208.560000002</v>
      </c>
      <c r="P142" s="6">
        <v>96079223.730000004</v>
      </c>
      <c r="Q142" s="6">
        <v>7100362.6299999999</v>
      </c>
      <c r="R142" s="6">
        <v>8748186.1199999992</v>
      </c>
      <c r="S142" s="6">
        <v>12294554.640000001</v>
      </c>
      <c r="T142" s="6">
        <v>0</v>
      </c>
      <c r="U142" s="15">
        <v>748266078.10000002</v>
      </c>
    </row>
    <row r="143" spans="1:21" x14ac:dyDescent="0.25">
      <c r="A143" s="25" t="s">
        <v>202</v>
      </c>
      <c r="B143" s="14">
        <v>82502135.840000004</v>
      </c>
      <c r="C143" s="6">
        <v>163816880.16999999</v>
      </c>
      <c r="D143" s="6">
        <v>146645392.38999999</v>
      </c>
      <c r="E143" s="6">
        <v>266608171.19</v>
      </c>
      <c r="F143" s="6">
        <v>44400103.700000003</v>
      </c>
      <c r="G143" s="6">
        <v>118429445.67</v>
      </c>
      <c r="H143" s="6">
        <v>41656407.640000001</v>
      </c>
      <c r="I143" s="6">
        <v>8328746</v>
      </c>
      <c r="J143" s="15">
        <v>872387282.60000002</v>
      </c>
      <c r="K143" s="14">
        <v>94023687.439999998</v>
      </c>
      <c r="L143" s="6">
        <v>160207513.22999999</v>
      </c>
      <c r="M143" s="6">
        <v>131239047.19</v>
      </c>
      <c r="N143" s="6">
        <v>251743999.86000001</v>
      </c>
      <c r="O143" s="6">
        <v>28644033.609999999</v>
      </c>
      <c r="P143" s="6">
        <v>103989140.44</v>
      </c>
      <c r="Q143" s="6">
        <v>23253066.010000002</v>
      </c>
      <c r="R143" s="6">
        <v>8993062.0099999998</v>
      </c>
      <c r="S143" s="6">
        <v>12311019.1</v>
      </c>
      <c r="T143" s="6">
        <v>0</v>
      </c>
      <c r="U143" s="15">
        <v>814404568.88999999</v>
      </c>
    </row>
    <row r="144" spans="1:21" x14ac:dyDescent="0.25">
      <c r="A144" s="22" t="s">
        <v>157</v>
      </c>
      <c r="B144" s="12">
        <f t="shared" ref="B144:J144" si="38">SUM(B140:B143)</f>
        <v>405864380.59000003</v>
      </c>
      <c r="C144" s="5">
        <f t="shared" si="38"/>
        <v>592231040.02999997</v>
      </c>
      <c r="D144" s="5">
        <f t="shared" si="38"/>
        <v>627335988.42999995</v>
      </c>
      <c r="E144" s="5">
        <f t="shared" si="38"/>
        <v>991584134.49000001</v>
      </c>
      <c r="F144" s="5">
        <f t="shared" si="38"/>
        <v>180998939.43000001</v>
      </c>
      <c r="G144" s="5">
        <f t="shared" si="38"/>
        <v>458994714.54000002</v>
      </c>
      <c r="H144" s="5">
        <f t="shared" si="38"/>
        <v>80307538.030000001</v>
      </c>
      <c r="I144" s="5">
        <f t="shared" si="38"/>
        <v>30035481.41</v>
      </c>
      <c r="J144" s="13">
        <f t="shared" si="38"/>
        <v>3367352216.9500003</v>
      </c>
      <c r="K144" s="12">
        <f t="shared" ref="K144:U144" si="39">SUM(K140:K143)</f>
        <v>392993598.97000003</v>
      </c>
      <c r="L144" s="5">
        <f t="shared" si="39"/>
        <v>574793270.98000002</v>
      </c>
      <c r="M144" s="5">
        <f t="shared" si="39"/>
        <v>568051805.66000009</v>
      </c>
      <c r="N144" s="5">
        <f t="shared" si="39"/>
        <v>936130661.93999994</v>
      </c>
      <c r="O144" s="5">
        <f t="shared" si="39"/>
        <v>150395645.93000001</v>
      </c>
      <c r="P144" s="5">
        <f t="shared" si="39"/>
        <v>398369270.91000003</v>
      </c>
      <c r="Q144" s="5">
        <f t="shared" si="39"/>
        <v>46022808.939999998</v>
      </c>
      <c r="R144" s="5">
        <f t="shared" si="39"/>
        <v>32475658.140000001</v>
      </c>
      <c r="S144" s="5">
        <f t="shared" si="39"/>
        <v>43304420.380000003</v>
      </c>
      <c r="T144" s="5">
        <f t="shared" si="39"/>
        <v>0</v>
      </c>
      <c r="U144" s="13">
        <f t="shared" si="39"/>
        <v>3142537141.8499999</v>
      </c>
    </row>
    <row r="145" spans="1:21" x14ac:dyDescent="0.25">
      <c r="A145" s="24"/>
      <c r="B145" s="33"/>
      <c r="C145" s="34"/>
      <c r="D145" s="34"/>
      <c r="E145" s="34"/>
      <c r="F145" s="34"/>
      <c r="G145" s="34"/>
      <c r="H145" s="34"/>
      <c r="I145" s="34"/>
      <c r="J145" s="35"/>
      <c r="K145" s="33"/>
      <c r="L145" s="34"/>
      <c r="M145" s="34"/>
      <c r="N145" s="34"/>
      <c r="O145" s="34"/>
      <c r="P145" s="34"/>
      <c r="Q145" s="34"/>
      <c r="R145" s="34"/>
      <c r="S145" s="34"/>
      <c r="T145" s="34"/>
      <c r="U145" s="35"/>
    </row>
    <row r="146" spans="1:21" x14ac:dyDescent="0.25">
      <c r="A146" s="22" t="s">
        <v>177</v>
      </c>
      <c r="B146" s="33"/>
      <c r="C146" s="34"/>
      <c r="D146" s="34"/>
      <c r="E146" s="34"/>
      <c r="F146" s="34"/>
      <c r="G146" s="34"/>
      <c r="H146" s="34"/>
      <c r="I146" s="34"/>
      <c r="J146" s="35"/>
      <c r="K146" s="33"/>
      <c r="L146" s="34"/>
      <c r="M146" s="34"/>
      <c r="N146" s="34"/>
      <c r="O146" s="34"/>
      <c r="P146" s="34"/>
      <c r="Q146" s="34"/>
      <c r="R146" s="34"/>
      <c r="S146" s="34"/>
      <c r="T146" s="34"/>
      <c r="U146" s="35"/>
    </row>
    <row r="147" spans="1:21" x14ac:dyDescent="0.25">
      <c r="A147" s="25" t="s">
        <v>199</v>
      </c>
      <c r="B147" s="14">
        <v>23801276</v>
      </c>
      <c r="C147" s="6">
        <v>0</v>
      </c>
      <c r="D147" s="6">
        <v>55429768</v>
      </c>
      <c r="E147" s="6">
        <v>35454337</v>
      </c>
      <c r="F147" s="6">
        <v>2088708</v>
      </c>
      <c r="G147" s="6">
        <v>25586644</v>
      </c>
      <c r="H147" s="6">
        <v>3422203</v>
      </c>
      <c r="I147" s="6">
        <v>0</v>
      </c>
      <c r="J147" s="15">
        <v>145782936</v>
      </c>
      <c r="K147" s="14">
        <v>19944791</v>
      </c>
      <c r="L147" s="6">
        <v>0</v>
      </c>
      <c r="M147" s="6">
        <v>45145813</v>
      </c>
      <c r="N147" s="6">
        <v>31916193</v>
      </c>
      <c r="O147" s="6">
        <v>1872505</v>
      </c>
      <c r="P147" s="6">
        <v>18103669</v>
      </c>
      <c r="Q147" s="6">
        <v>0</v>
      </c>
      <c r="R147" s="6">
        <v>1889482</v>
      </c>
      <c r="S147" s="6">
        <v>2815246</v>
      </c>
      <c r="T147" s="6">
        <v>50444</v>
      </c>
      <c r="U147" s="15">
        <v>121738143</v>
      </c>
    </row>
    <row r="148" spans="1:21" x14ac:dyDescent="0.25">
      <c r="A148" s="25" t="s">
        <v>200</v>
      </c>
      <c r="B148" s="14">
        <v>24454301</v>
      </c>
      <c r="C148" s="6">
        <v>0</v>
      </c>
      <c r="D148" s="6">
        <v>52694005</v>
      </c>
      <c r="E148" s="6">
        <v>36444811</v>
      </c>
      <c r="F148" s="6">
        <v>3057785</v>
      </c>
      <c r="G148" s="6">
        <v>27733970</v>
      </c>
      <c r="H148" s="6">
        <v>2541919</v>
      </c>
      <c r="I148" s="6">
        <v>0</v>
      </c>
      <c r="J148" s="15">
        <v>146926791</v>
      </c>
      <c r="K148" s="14">
        <v>22390908</v>
      </c>
      <c r="L148" s="6">
        <v>0</v>
      </c>
      <c r="M148" s="6">
        <v>37003032</v>
      </c>
      <c r="N148" s="6">
        <v>33130015</v>
      </c>
      <c r="O148" s="6">
        <v>2376622</v>
      </c>
      <c r="P148" s="6">
        <v>19510089</v>
      </c>
      <c r="Q148" s="6">
        <v>0</v>
      </c>
      <c r="R148" s="6">
        <v>1573426</v>
      </c>
      <c r="S148" s="6">
        <v>2492553</v>
      </c>
      <c r="T148" s="6">
        <v>209790</v>
      </c>
      <c r="U148" s="15">
        <v>118686435</v>
      </c>
    </row>
    <row r="149" spans="1:21" x14ac:dyDescent="0.25">
      <c r="A149" s="25" t="s">
        <v>201</v>
      </c>
      <c r="B149" s="14">
        <v>24046146</v>
      </c>
      <c r="C149" s="6">
        <v>0</v>
      </c>
      <c r="D149" s="6">
        <v>52252278</v>
      </c>
      <c r="E149" s="6">
        <v>33371764</v>
      </c>
      <c r="F149" s="6">
        <v>3068468</v>
      </c>
      <c r="G149" s="6">
        <v>26890353</v>
      </c>
      <c r="H149" s="6">
        <v>2380453</v>
      </c>
      <c r="I149" s="6">
        <v>0</v>
      </c>
      <c r="J149" s="15">
        <v>142009462</v>
      </c>
      <c r="K149" s="14">
        <v>22575708</v>
      </c>
      <c r="L149" s="6">
        <v>0</v>
      </c>
      <c r="M149" s="6">
        <v>37993208</v>
      </c>
      <c r="N149" s="6">
        <v>33964130</v>
      </c>
      <c r="O149" s="6">
        <v>2377136</v>
      </c>
      <c r="P149" s="6">
        <v>18937285</v>
      </c>
      <c r="Q149" s="6">
        <v>0</v>
      </c>
      <c r="R149" s="6">
        <v>1727007</v>
      </c>
      <c r="S149" s="6">
        <v>2650416</v>
      </c>
      <c r="T149" s="6">
        <v>1793</v>
      </c>
      <c r="U149" s="15">
        <v>120226683</v>
      </c>
    </row>
    <row r="150" spans="1:21" x14ac:dyDescent="0.25">
      <c r="A150" s="25" t="s">
        <v>202</v>
      </c>
      <c r="B150" s="14">
        <v>24648474.899999999</v>
      </c>
      <c r="C150" s="6">
        <v>0</v>
      </c>
      <c r="D150" s="6">
        <v>58324410.609999999</v>
      </c>
      <c r="E150" s="6">
        <v>37919572.039999999</v>
      </c>
      <c r="F150" s="6">
        <v>3685233.53</v>
      </c>
      <c r="G150" s="6">
        <v>27754356.289999999</v>
      </c>
      <c r="H150" s="6">
        <v>2372076.69</v>
      </c>
      <c r="I150" s="6">
        <v>0</v>
      </c>
      <c r="J150" s="15">
        <v>154704124.06</v>
      </c>
      <c r="K150" s="14">
        <v>22329880.25</v>
      </c>
      <c r="L150" s="6">
        <v>0</v>
      </c>
      <c r="M150" s="6">
        <v>44404603.869999997</v>
      </c>
      <c r="N150" s="6">
        <v>38440991.509999998</v>
      </c>
      <c r="O150" s="6">
        <v>3201719.28</v>
      </c>
      <c r="P150" s="6">
        <v>21043288.129999999</v>
      </c>
      <c r="Q150" s="6">
        <v>0</v>
      </c>
      <c r="R150" s="6">
        <v>1160278.1499999999</v>
      </c>
      <c r="S150" s="6">
        <v>3678406.34</v>
      </c>
      <c r="T150" s="6">
        <v>11715.3</v>
      </c>
      <c r="U150" s="15">
        <v>134270882.83000001</v>
      </c>
    </row>
    <row r="151" spans="1:21" x14ac:dyDescent="0.25">
      <c r="A151" s="22" t="s">
        <v>157</v>
      </c>
      <c r="B151" s="12">
        <f t="shared" ref="B151:J151" si="40">SUM(B147:B150)</f>
        <v>96950197.900000006</v>
      </c>
      <c r="C151" s="5">
        <f t="shared" si="40"/>
        <v>0</v>
      </c>
      <c r="D151" s="5">
        <f t="shared" si="40"/>
        <v>218700461.61000001</v>
      </c>
      <c r="E151" s="5">
        <f t="shared" si="40"/>
        <v>143190484.03999999</v>
      </c>
      <c r="F151" s="5">
        <f t="shared" si="40"/>
        <v>11900194.529999999</v>
      </c>
      <c r="G151" s="5">
        <f t="shared" si="40"/>
        <v>107965323.28999999</v>
      </c>
      <c r="H151" s="5">
        <f t="shared" si="40"/>
        <v>10716651.689999999</v>
      </c>
      <c r="I151" s="5">
        <f t="shared" si="40"/>
        <v>0</v>
      </c>
      <c r="J151" s="13">
        <f t="shared" si="40"/>
        <v>589423313.05999994</v>
      </c>
      <c r="K151" s="12">
        <f t="shared" ref="K151:U151" si="41">SUM(K147:K150)</f>
        <v>87241287.25</v>
      </c>
      <c r="L151" s="5">
        <f t="shared" si="41"/>
        <v>0</v>
      </c>
      <c r="M151" s="5">
        <f t="shared" si="41"/>
        <v>164546656.87</v>
      </c>
      <c r="N151" s="5">
        <f t="shared" si="41"/>
        <v>137451329.50999999</v>
      </c>
      <c r="O151" s="5">
        <f t="shared" si="41"/>
        <v>9827982.2799999993</v>
      </c>
      <c r="P151" s="5">
        <f t="shared" si="41"/>
        <v>77594331.129999995</v>
      </c>
      <c r="Q151" s="5">
        <f t="shared" si="41"/>
        <v>0</v>
      </c>
      <c r="R151" s="5">
        <f t="shared" si="41"/>
        <v>6350193.1500000004</v>
      </c>
      <c r="S151" s="5">
        <f t="shared" si="41"/>
        <v>11636621.34</v>
      </c>
      <c r="T151" s="5">
        <f t="shared" si="41"/>
        <v>273742.3</v>
      </c>
      <c r="U151" s="13">
        <f t="shared" si="41"/>
        <v>494922143.83000004</v>
      </c>
    </row>
    <row r="152" spans="1:21" x14ac:dyDescent="0.25">
      <c r="A152" s="24"/>
      <c r="B152" s="33"/>
      <c r="C152" s="34"/>
      <c r="D152" s="34"/>
      <c r="E152" s="34"/>
      <c r="F152" s="34"/>
      <c r="G152" s="34"/>
      <c r="H152" s="34"/>
      <c r="I152" s="34"/>
      <c r="J152" s="35"/>
      <c r="K152" s="33"/>
      <c r="L152" s="34"/>
      <c r="M152" s="34"/>
      <c r="N152" s="34"/>
      <c r="O152" s="34"/>
      <c r="P152" s="34"/>
      <c r="Q152" s="34"/>
      <c r="R152" s="34"/>
      <c r="S152" s="34"/>
      <c r="T152" s="34"/>
      <c r="U152" s="35"/>
    </row>
    <row r="153" spans="1:21" x14ac:dyDescent="0.25">
      <c r="A153" s="22" t="s">
        <v>178</v>
      </c>
      <c r="B153" s="33"/>
      <c r="C153" s="34"/>
      <c r="D153" s="34"/>
      <c r="E153" s="34"/>
      <c r="F153" s="34"/>
      <c r="G153" s="34"/>
      <c r="H153" s="34"/>
      <c r="I153" s="34"/>
      <c r="J153" s="35"/>
      <c r="K153" s="33"/>
      <c r="L153" s="34"/>
      <c r="M153" s="34"/>
      <c r="N153" s="34"/>
      <c r="O153" s="34"/>
      <c r="P153" s="34"/>
      <c r="Q153" s="34"/>
      <c r="R153" s="34"/>
      <c r="S153" s="34"/>
      <c r="T153" s="34"/>
      <c r="U153" s="35"/>
    </row>
    <row r="154" spans="1:21" x14ac:dyDescent="0.25">
      <c r="A154" s="25" t="s">
        <v>199</v>
      </c>
      <c r="B154" s="14" t="s">
        <v>206</v>
      </c>
      <c r="C154" s="6" t="s">
        <v>206</v>
      </c>
      <c r="D154" s="6" t="s">
        <v>206</v>
      </c>
      <c r="E154" s="6" t="s">
        <v>206</v>
      </c>
      <c r="F154" s="6" t="s">
        <v>206</v>
      </c>
      <c r="G154" s="6" t="s">
        <v>206</v>
      </c>
      <c r="H154" s="6" t="s">
        <v>206</v>
      </c>
      <c r="I154" s="6" t="s">
        <v>206</v>
      </c>
      <c r="J154" s="15" t="s">
        <v>206</v>
      </c>
      <c r="K154" s="14" t="s">
        <v>206</v>
      </c>
      <c r="L154" s="6" t="s">
        <v>206</v>
      </c>
      <c r="M154" s="6" t="s">
        <v>206</v>
      </c>
      <c r="N154" s="6" t="s">
        <v>206</v>
      </c>
      <c r="O154" s="6" t="s">
        <v>206</v>
      </c>
      <c r="P154" s="6" t="s">
        <v>206</v>
      </c>
      <c r="Q154" s="6" t="s">
        <v>206</v>
      </c>
      <c r="R154" s="6" t="s">
        <v>206</v>
      </c>
      <c r="S154" s="6" t="s">
        <v>206</v>
      </c>
      <c r="T154" s="6" t="s">
        <v>206</v>
      </c>
      <c r="U154" s="15" t="s">
        <v>206</v>
      </c>
    </row>
    <row r="155" spans="1:21" x14ac:dyDescent="0.25">
      <c r="A155" s="25" t="s">
        <v>200</v>
      </c>
      <c r="B155" s="14" t="s">
        <v>206</v>
      </c>
      <c r="C155" s="6" t="s">
        <v>206</v>
      </c>
      <c r="D155" s="6" t="s">
        <v>206</v>
      </c>
      <c r="E155" s="6" t="s">
        <v>206</v>
      </c>
      <c r="F155" s="6" t="s">
        <v>206</v>
      </c>
      <c r="G155" s="6" t="s">
        <v>206</v>
      </c>
      <c r="H155" s="6" t="s">
        <v>206</v>
      </c>
      <c r="I155" s="6" t="s">
        <v>206</v>
      </c>
      <c r="J155" s="15" t="s">
        <v>206</v>
      </c>
      <c r="K155" s="14" t="s">
        <v>206</v>
      </c>
      <c r="L155" s="6" t="s">
        <v>206</v>
      </c>
      <c r="M155" s="6" t="s">
        <v>206</v>
      </c>
      <c r="N155" s="6" t="s">
        <v>206</v>
      </c>
      <c r="O155" s="6" t="s">
        <v>206</v>
      </c>
      <c r="P155" s="6" t="s">
        <v>206</v>
      </c>
      <c r="Q155" s="6" t="s">
        <v>206</v>
      </c>
      <c r="R155" s="6" t="s">
        <v>206</v>
      </c>
      <c r="S155" s="6" t="s">
        <v>206</v>
      </c>
      <c r="T155" s="6" t="s">
        <v>206</v>
      </c>
      <c r="U155" s="15" t="s">
        <v>206</v>
      </c>
    </row>
    <row r="156" spans="1:21" x14ac:dyDescent="0.25">
      <c r="A156" s="25" t="s">
        <v>201</v>
      </c>
      <c r="B156" s="14" t="s">
        <v>206</v>
      </c>
      <c r="C156" s="6" t="s">
        <v>206</v>
      </c>
      <c r="D156" s="6" t="s">
        <v>206</v>
      </c>
      <c r="E156" s="6" t="s">
        <v>206</v>
      </c>
      <c r="F156" s="6" t="s">
        <v>206</v>
      </c>
      <c r="G156" s="6" t="s">
        <v>206</v>
      </c>
      <c r="H156" s="6" t="s">
        <v>206</v>
      </c>
      <c r="I156" s="6" t="s">
        <v>206</v>
      </c>
      <c r="J156" s="15" t="s">
        <v>206</v>
      </c>
      <c r="K156" s="14" t="s">
        <v>206</v>
      </c>
      <c r="L156" s="6" t="s">
        <v>206</v>
      </c>
      <c r="M156" s="6" t="s">
        <v>206</v>
      </c>
      <c r="N156" s="6" t="s">
        <v>206</v>
      </c>
      <c r="O156" s="6" t="s">
        <v>206</v>
      </c>
      <c r="P156" s="6" t="s">
        <v>206</v>
      </c>
      <c r="Q156" s="6" t="s">
        <v>206</v>
      </c>
      <c r="R156" s="6" t="s">
        <v>206</v>
      </c>
      <c r="S156" s="6" t="s">
        <v>206</v>
      </c>
      <c r="T156" s="6" t="s">
        <v>206</v>
      </c>
      <c r="U156" s="15" t="s">
        <v>206</v>
      </c>
    </row>
    <row r="157" spans="1:21" x14ac:dyDescent="0.25">
      <c r="A157" s="25" t="s">
        <v>202</v>
      </c>
      <c r="B157" s="14" t="s">
        <v>206</v>
      </c>
      <c r="C157" s="6" t="s">
        <v>206</v>
      </c>
      <c r="D157" s="6" t="s">
        <v>206</v>
      </c>
      <c r="E157" s="6" t="s">
        <v>206</v>
      </c>
      <c r="F157" s="6" t="s">
        <v>206</v>
      </c>
      <c r="G157" s="6" t="s">
        <v>206</v>
      </c>
      <c r="H157" s="6" t="s">
        <v>206</v>
      </c>
      <c r="I157" s="6" t="s">
        <v>206</v>
      </c>
      <c r="J157" s="15" t="s">
        <v>206</v>
      </c>
      <c r="K157" s="14" t="s">
        <v>206</v>
      </c>
      <c r="L157" s="6" t="s">
        <v>206</v>
      </c>
      <c r="M157" s="6" t="s">
        <v>206</v>
      </c>
      <c r="N157" s="6" t="s">
        <v>206</v>
      </c>
      <c r="O157" s="6" t="s">
        <v>206</v>
      </c>
      <c r="P157" s="6" t="s">
        <v>206</v>
      </c>
      <c r="Q157" s="6" t="s">
        <v>206</v>
      </c>
      <c r="R157" s="6" t="s">
        <v>206</v>
      </c>
      <c r="S157" s="6" t="s">
        <v>206</v>
      </c>
      <c r="T157" s="6" t="s">
        <v>206</v>
      </c>
      <c r="U157" s="15" t="s">
        <v>206</v>
      </c>
    </row>
    <row r="158" spans="1:21" x14ac:dyDescent="0.25">
      <c r="A158" s="22" t="s">
        <v>157</v>
      </c>
      <c r="B158" s="12">
        <f t="shared" ref="B158:J158" si="42">SUM(B154:B157)</f>
        <v>0</v>
      </c>
      <c r="C158" s="5">
        <f t="shared" si="42"/>
        <v>0</v>
      </c>
      <c r="D158" s="5">
        <f t="shared" si="42"/>
        <v>0</v>
      </c>
      <c r="E158" s="5">
        <f t="shared" si="42"/>
        <v>0</v>
      </c>
      <c r="F158" s="5">
        <f t="shared" si="42"/>
        <v>0</v>
      </c>
      <c r="G158" s="5">
        <f t="shared" si="42"/>
        <v>0</v>
      </c>
      <c r="H158" s="5">
        <f t="shared" si="42"/>
        <v>0</v>
      </c>
      <c r="I158" s="5">
        <f t="shared" si="42"/>
        <v>0</v>
      </c>
      <c r="J158" s="13">
        <f t="shared" si="42"/>
        <v>0</v>
      </c>
      <c r="K158" s="12">
        <f t="shared" ref="K158:U158" si="43">SUM(K154:K157)</f>
        <v>0</v>
      </c>
      <c r="L158" s="5">
        <f t="shared" si="43"/>
        <v>0</v>
      </c>
      <c r="M158" s="5">
        <f t="shared" si="43"/>
        <v>0</v>
      </c>
      <c r="N158" s="5">
        <f t="shared" si="43"/>
        <v>0</v>
      </c>
      <c r="O158" s="5">
        <f t="shared" si="43"/>
        <v>0</v>
      </c>
      <c r="P158" s="5">
        <f t="shared" si="43"/>
        <v>0</v>
      </c>
      <c r="Q158" s="5">
        <f t="shared" si="43"/>
        <v>0</v>
      </c>
      <c r="R158" s="5">
        <f t="shared" si="43"/>
        <v>0</v>
      </c>
      <c r="S158" s="5">
        <f t="shared" si="43"/>
        <v>0</v>
      </c>
      <c r="T158" s="5">
        <f t="shared" si="43"/>
        <v>0</v>
      </c>
      <c r="U158" s="13">
        <f t="shared" si="43"/>
        <v>0</v>
      </c>
    </row>
    <row r="159" spans="1:21" x14ac:dyDescent="0.25">
      <c r="A159" s="24"/>
      <c r="B159" s="33"/>
      <c r="C159" s="34"/>
      <c r="D159" s="34"/>
      <c r="E159" s="34"/>
      <c r="F159" s="34"/>
      <c r="G159" s="34"/>
      <c r="H159" s="34"/>
      <c r="I159" s="34"/>
      <c r="J159" s="35"/>
      <c r="K159" s="33"/>
      <c r="L159" s="34"/>
      <c r="M159" s="34"/>
      <c r="N159" s="34"/>
      <c r="O159" s="34"/>
      <c r="P159" s="34"/>
      <c r="Q159" s="34"/>
      <c r="R159" s="34"/>
      <c r="S159" s="34"/>
      <c r="T159" s="34"/>
      <c r="U159" s="35"/>
    </row>
    <row r="160" spans="1:21" x14ac:dyDescent="0.25">
      <c r="A160" s="22" t="s">
        <v>179</v>
      </c>
      <c r="B160" s="33"/>
      <c r="C160" s="34"/>
      <c r="D160" s="34"/>
      <c r="E160" s="34"/>
      <c r="F160" s="34"/>
      <c r="G160" s="34"/>
      <c r="H160" s="34"/>
      <c r="I160" s="34"/>
      <c r="J160" s="35"/>
      <c r="K160" s="33"/>
      <c r="L160" s="34"/>
      <c r="M160" s="34"/>
      <c r="N160" s="34"/>
      <c r="O160" s="34"/>
      <c r="P160" s="34"/>
      <c r="Q160" s="34"/>
      <c r="R160" s="34"/>
      <c r="S160" s="34"/>
      <c r="T160" s="34"/>
      <c r="U160" s="35"/>
    </row>
    <row r="161" spans="1:21" x14ac:dyDescent="0.25">
      <c r="A161" s="25" t="s">
        <v>199</v>
      </c>
      <c r="B161" s="14">
        <v>11380722.65</v>
      </c>
      <c r="C161" s="6">
        <v>10295951</v>
      </c>
      <c r="D161" s="6">
        <v>64547184.359999999</v>
      </c>
      <c r="E161" s="6">
        <v>62163971.18</v>
      </c>
      <c r="F161" s="6">
        <v>6790668.9400000004</v>
      </c>
      <c r="G161" s="6">
        <v>27311031.969999999</v>
      </c>
      <c r="H161" s="6">
        <v>3029287.52</v>
      </c>
      <c r="I161" s="6">
        <v>0</v>
      </c>
      <c r="J161" s="15">
        <v>185518817.62</v>
      </c>
      <c r="K161" s="14">
        <v>10787870.119999999</v>
      </c>
      <c r="L161" s="6">
        <v>9805030.0099999998</v>
      </c>
      <c r="M161" s="6">
        <v>40535154.439999998</v>
      </c>
      <c r="N161" s="6">
        <v>56895224.789999999</v>
      </c>
      <c r="O161" s="6">
        <v>24010903.27</v>
      </c>
      <c r="P161" s="6">
        <v>23240102.780000001</v>
      </c>
      <c r="Q161" s="6">
        <v>1399368.69</v>
      </c>
      <c r="R161" s="6">
        <v>0</v>
      </c>
      <c r="S161" s="6">
        <v>1854582.88</v>
      </c>
      <c r="T161" s="6">
        <v>0</v>
      </c>
      <c r="U161" s="15">
        <v>168528236.97999999</v>
      </c>
    </row>
    <row r="162" spans="1:21" x14ac:dyDescent="0.25">
      <c r="A162" s="25" t="s">
        <v>200</v>
      </c>
      <c r="B162" s="14">
        <v>7573689.5</v>
      </c>
      <c r="C162" s="6">
        <v>13873518</v>
      </c>
      <c r="D162" s="6">
        <v>60077117.829999998</v>
      </c>
      <c r="E162" s="6">
        <v>62404002.43</v>
      </c>
      <c r="F162" s="6">
        <v>7263251.54</v>
      </c>
      <c r="G162" s="6">
        <v>34701654.539999999</v>
      </c>
      <c r="H162" s="6">
        <v>3326697.05</v>
      </c>
      <c r="I162" s="6">
        <v>0</v>
      </c>
      <c r="J162" s="15">
        <v>189219930.88999999</v>
      </c>
      <c r="K162" s="14">
        <v>6626061.2699999996</v>
      </c>
      <c r="L162" s="6">
        <v>13349952.07</v>
      </c>
      <c r="M162" s="6">
        <v>37301589.939999998</v>
      </c>
      <c r="N162" s="6">
        <v>56917637.310000002</v>
      </c>
      <c r="O162" s="6">
        <v>24154738.77</v>
      </c>
      <c r="P162" s="6">
        <v>28988179.010000002</v>
      </c>
      <c r="Q162" s="6">
        <v>1617561.53</v>
      </c>
      <c r="R162" s="6">
        <v>0</v>
      </c>
      <c r="S162" s="6">
        <v>2048884.39</v>
      </c>
      <c r="T162" s="6">
        <v>0</v>
      </c>
      <c r="U162" s="15">
        <v>171004604.28999999</v>
      </c>
    </row>
    <row r="163" spans="1:21" x14ac:dyDescent="0.25">
      <c r="A163" s="25" t="s">
        <v>201</v>
      </c>
      <c r="B163" s="14">
        <v>12138299.25</v>
      </c>
      <c r="C163" s="6">
        <v>14157442</v>
      </c>
      <c r="D163" s="6">
        <v>62316222.549999997</v>
      </c>
      <c r="E163" s="6">
        <v>59267808.350000001</v>
      </c>
      <c r="F163" s="6">
        <v>11029218.91</v>
      </c>
      <c r="G163" s="6">
        <v>34749605.299999997</v>
      </c>
      <c r="H163" s="6">
        <v>1834336.12</v>
      </c>
      <c r="I163" s="6">
        <v>67345</v>
      </c>
      <c r="J163" s="15">
        <v>195560277.47999999</v>
      </c>
      <c r="K163" s="14">
        <v>11464324.92</v>
      </c>
      <c r="L163" s="6">
        <v>13748381.08</v>
      </c>
      <c r="M163" s="6">
        <v>40105343.25</v>
      </c>
      <c r="N163" s="6">
        <v>54300677.909999996</v>
      </c>
      <c r="O163" s="6">
        <v>24693840.530000001</v>
      </c>
      <c r="P163" s="6">
        <v>28747769.27</v>
      </c>
      <c r="Q163" s="6">
        <v>778338.48</v>
      </c>
      <c r="R163" s="6">
        <v>145989.67000000001</v>
      </c>
      <c r="S163" s="6">
        <v>1912914.69</v>
      </c>
      <c r="T163" s="6">
        <v>0</v>
      </c>
      <c r="U163" s="15">
        <v>175897579.80000001</v>
      </c>
    </row>
    <row r="164" spans="1:21" x14ac:dyDescent="0.25">
      <c r="A164" s="25" t="s">
        <v>202</v>
      </c>
      <c r="B164" s="14">
        <v>9697888.6999999993</v>
      </c>
      <c r="C164" s="6">
        <v>11635872.9</v>
      </c>
      <c r="D164" s="6">
        <v>61723068.439999998</v>
      </c>
      <c r="E164" s="6">
        <v>67877215.140000001</v>
      </c>
      <c r="F164" s="6">
        <v>8539675.25</v>
      </c>
      <c r="G164" s="6">
        <v>35347481.079999998</v>
      </c>
      <c r="H164" s="6">
        <v>5377527.5999999996</v>
      </c>
      <c r="I164" s="6">
        <v>199594.4</v>
      </c>
      <c r="J164" s="15">
        <v>200398323.50999999</v>
      </c>
      <c r="K164" s="14">
        <v>7486845.1200000001</v>
      </c>
      <c r="L164" s="6">
        <v>11255146.48</v>
      </c>
      <c r="M164" s="6">
        <v>37989591.259999998</v>
      </c>
      <c r="N164" s="6">
        <v>61494400.869999997</v>
      </c>
      <c r="O164" s="6">
        <v>27477490.149999999</v>
      </c>
      <c r="P164" s="6">
        <v>30239821.530000001</v>
      </c>
      <c r="Q164" s="6">
        <v>2725831.55</v>
      </c>
      <c r="R164" s="6">
        <v>273293.40000000002</v>
      </c>
      <c r="S164" s="6">
        <v>2476643.96</v>
      </c>
      <c r="T164" s="6">
        <v>0</v>
      </c>
      <c r="U164" s="15">
        <v>181419064.31999999</v>
      </c>
    </row>
    <row r="165" spans="1:21" x14ac:dyDescent="0.25">
      <c r="A165" s="22" t="s">
        <v>157</v>
      </c>
      <c r="B165" s="12">
        <f t="shared" ref="B165:J165" si="44">SUM(B161:B164)</f>
        <v>40790600.099999994</v>
      </c>
      <c r="C165" s="5">
        <f t="shared" si="44"/>
        <v>49962783.899999999</v>
      </c>
      <c r="D165" s="5">
        <f t="shared" si="44"/>
        <v>248663593.18000001</v>
      </c>
      <c r="E165" s="5">
        <f t="shared" si="44"/>
        <v>251712997.10000002</v>
      </c>
      <c r="F165" s="5">
        <f t="shared" si="44"/>
        <v>33622814.640000001</v>
      </c>
      <c r="G165" s="5">
        <f t="shared" si="44"/>
        <v>132109772.89</v>
      </c>
      <c r="H165" s="5">
        <f t="shared" si="44"/>
        <v>13567848.289999999</v>
      </c>
      <c r="I165" s="5">
        <f t="shared" si="44"/>
        <v>266939.40000000002</v>
      </c>
      <c r="J165" s="13">
        <f t="shared" si="44"/>
        <v>770697349.5</v>
      </c>
      <c r="K165" s="12">
        <f t="shared" ref="K165:U165" si="45">SUM(K161:K164)</f>
        <v>36365101.43</v>
      </c>
      <c r="L165" s="5">
        <f t="shared" si="45"/>
        <v>48158509.640000001</v>
      </c>
      <c r="M165" s="5">
        <f t="shared" si="45"/>
        <v>155931678.88999999</v>
      </c>
      <c r="N165" s="5">
        <f t="shared" si="45"/>
        <v>229607940.88</v>
      </c>
      <c r="O165" s="5">
        <f t="shared" si="45"/>
        <v>100336972.72</v>
      </c>
      <c r="P165" s="5">
        <f t="shared" si="45"/>
        <v>111215872.59</v>
      </c>
      <c r="Q165" s="5">
        <f t="shared" si="45"/>
        <v>6521100.25</v>
      </c>
      <c r="R165" s="5">
        <f t="shared" si="45"/>
        <v>419283.07000000007</v>
      </c>
      <c r="S165" s="5">
        <f t="shared" si="45"/>
        <v>8293025.919999999</v>
      </c>
      <c r="T165" s="5">
        <f t="shared" si="45"/>
        <v>0</v>
      </c>
      <c r="U165" s="13">
        <f t="shared" si="45"/>
        <v>696849485.38999999</v>
      </c>
    </row>
    <row r="166" spans="1:21" x14ac:dyDescent="0.25">
      <c r="A166" s="24"/>
      <c r="B166" s="33"/>
      <c r="C166" s="34"/>
      <c r="D166" s="34"/>
      <c r="E166" s="34"/>
      <c r="F166" s="34"/>
      <c r="G166" s="34"/>
      <c r="H166" s="34"/>
      <c r="I166" s="34"/>
      <c r="J166" s="35"/>
      <c r="K166" s="33"/>
      <c r="L166" s="34"/>
      <c r="M166" s="34"/>
      <c r="N166" s="34"/>
      <c r="O166" s="34"/>
      <c r="P166" s="34"/>
      <c r="Q166" s="34"/>
      <c r="R166" s="34"/>
      <c r="S166" s="34"/>
      <c r="T166" s="34"/>
      <c r="U166" s="35"/>
    </row>
    <row r="167" spans="1:21" x14ac:dyDescent="0.25">
      <c r="A167" s="22" t="s">
        <v>180</v>
      </c>
      <c r="B167" s="33"/>
      <c r="C167" s="34"/>
      <c r="D167" s="34"/>
      <c r="E167" s="34"/>
      <c r="F167" s="34"/>
      <c r="G167" s="34"/>
      <c r="H167" s="34"/>
      <c r="I167" s="34"/>
      <c r="J167" s="35"/>
      <c r="K167" s="33"/>
      <c r="L167" s="34"/>
      <c r="M167" s="34"/>
      <c r="N167" s="34"/>
      <c r="O167" s="34"/>
      <c r="P167" s="34"/>
      <c r="Q167" s="34"/>
      <c r="R167" s="34"/>
      <c r="S167" s="34"/>
      <c r="T167" s="34"/>
      <c r="U167" s="35"/>
    </row>
    <row r="168" spans="1:21" x14ac:dyDescent="0.25">
      <c r="A168" s="25" t="s">
        <v>199</v>
      </c>
      <c r="B168" s="14">
        <v>5087139.93</v>
      </c>
      <c r="C168" s="6">
        <v>9246352</v>
      </c>
      <c r="D168" s="6">
        <v>34216037.25</v>
      </c>
      <c r="E168" s="6">
        <v>57653338.409999996</v>
      </c>
      <c r="F168" s="6">
        <v>4336414.0599999996</v>
      </c>
      <c r="G168" s="6">
        <v>45430301.390000001</v>
      </c>
      <c r="H168" s="6">
        <v>4174260.67</v>
      </c>
      <c r="I168" s="6">
        <v>143560</v>
      </c>
      <c r="J168" s="15">
        <v>160287403.71000001</v>
      </c>
      <c r="K168" s="14">
        <v>5306232.47</v>
      </c>
      <c r="L168" s="6">
        <v>8941120.3900000006</v>
      </c>
      <c r="M168" s="6">
        <v>30614497.760000002</v>
      </c>
      <c r="N168" s="6">
        <v>52390128.810000002</v>
      </c>
      <c r="O168" s="6">
        <v>3173676.65</v>
      </c>
      <c r="P168" s="6">
        <v>37422882.700000003</v>
      </c>
      <c r="Q168" s="6">
        <v>2000596.72</v>
      </c>
      <c r="R168" s="6">
        <v>421647.25</v>
      </c>
      <c r="S168" s="6">
        <v>2217732.58</v>
      </c>
      <c r="T168" s="6">
        <v>0</v>
      </c>
      <c r="U168" s="15">
        <v>142488515.33000001</v>
      </c>
    </row>
    <row r="169" spans="1:21" x14ac:dyDescent="0.25">
      <c r="A169" s="25" t="s">
        <v>200</v>
      </c>
      <c r="B169" s="14">
        <v>6485180.3499999996</v>
      </c>
      <c r="C169" s="6">
        <v>14544327</v>
      </c>
      <c r="D169" s="6">
        <v>27416916.960000001</v>
      </c>
      <c r="E169" s="6">
        <v>55872264.799999997</v>
      </c>
      <c r="F169" s="6">
        <v>8498215.3000000007</v>
      </c>
      <c r="G169" s="6">
        <v>44055973.799999997</v>
      </c>
      <c r="H169" s="6">
        <v>2096277.32</v>
      </c>
      <c r="I169" s="6">
        <v>333768.02</v>
      </c>
      <c r="J169" s="15">
        <v>159302923.55000001</v>
      </c>
      <c r="K169" s="14">
        <v>5509826.5499999998</v>
      </c>
      <c r="L169" s="6">
        <v>13793302.789999999</v>
      </c>
      <c r="M169" s="6">
        <v>24135086.559999999</v>
      </c>
      <c r="N169" s="6">
        <v>50224206.740000002</v>
      </c>
      <c r="O169" s="6">
        <v>8560260.8599999994</v>
      </c>
      <c r="P169" s="6">
        <v>36582435.560000002</v>
      </c>
      <c r="Q169" s="6">
        <v>1222453.3400000001</v>
      </c>
      <c r="R169" s="6">
        <v>462321.51</v>
      </c>
      <c r="S169" s="6">
        <v>1767306.85</v>
      </c>
      <c r="T169" s="6">
        <v>0</v>
      </c>
      <c r="U169" s="15">
        <v>142257200.75999999</v>
      </c>
    </row>
    <row r="170" spans="1:21" x14ac:dyDescent="0.25">
      <c r="A170" s="25" t="s">
        <v>201</v>
      </c>
      <c r="B170" s="14">
        <v>8322375.7800000003</v>
      </c>
      <c r="C170" s="6">
        <v>13248846</v>
      </c>
      <c r="D170" s="6">
        <v>33702038</v>
      </c>
      <c r="E170" s="6">
        <v>58887433.530000001</v>
      </c>
      <c r="F170" s="6">
        <v>6771403.5199999996</v>
      </c>
      <c r="G170" s="6">
        <v>40331557.390000001</v>
      </c>
      <c r="H170" s="6">
        <v>3027838.44</v>
      </c>
      <c r="I170" s="6">
        <v>0</v>
      </c>
      <c r="J170" s="15">
        <v>164291492.66</v>
      </c>
      <c r="K170" s="14">
        <v>6799296.2300000004</v>
      </c>
      <c r="L170" s="6">
        <v>12810693</v>
      </c>
      <c r="M170" s="6">
        <v>29968276.440000001</v>
      </c>
      <c r="N170" s="6">
        <v>54296131.369999997</v>
      </c>
      <c r="O170" s="6">
        <v>7019527.1500000004</v>
      </c>
      <c r="P170" s="6">
        <v>33482213.699999999</v>
      </c>
      <c r="Q170" s="6">
        <v>1701406.56</v>
      </c>
      <c r="R170" s="6">
        <v>0</v>
      </c>
      <c r="S170" s="6">
        <v>2180743.58</v>
      </c>
      <c r="T170" s="6">
        <v>0</v>
      </c>
      <c r="U170" s="15">
        <v>148258288.03</v>
      </c>
    </row>
    <row r="171" spans="1:21" x14ac:dyDescent="0.25">
      <c r="A171" s="25" t="s">
        <v>202</v>
      </c>
      <c r="B171" s="14">
        <v>4485737.63</v>
      </c>
      <c r="C171" s="6">
        <v>16192321</v>
      </c>
      <c r="D171" s="6">
        <v>40287707.579999998</v>
      </c>
      <c r="E171" s="6">
        <v>64464741.049999997</v>
      </c>
      <c r="F171" s="6">
        <v>4181141.59</v>
      </c>
      <c r="G171" s="6">
        <v>40432365.659999996</v>
      </c>
      <c r="H171" s="6">
        <v>5608680.6200000001</v>
      </c>
      <c r="I171" s="6">
        <v>1094373</v>
      </c>
      <c r="J171" s="15">
        <v>176747068.13</v>
      </c>
      <c r="K171" s="14">
        <v>5625075.25</v>
      </c>
      <c r="L171" s="6">
        <v>15720513.07</v>
      </c>
      <c r="M171" s="6">
        <v>35217188.340000004</v>
      </c>
      <c r="N171" s="6">
        <v>58353184.25</v>
      </c>
      <c r="O171" s="6">
        <v>2690618.45</v>
      </c>
      <c r="P171" s="6">
        <v>33795915.409999996</v>
      </c>
      <c r="Q171" s="6">
        <v>3020137.42</v>
      </c>
      <c r="R171" s="6">
        <v>1272024.71</v>
      </c>
      <c r="S171" s="6">
        <v>2547630.13</v>
      </c>
      <c r="T171" s="6">
        <v>0</v>
      </c>
      <c r="U171" s="15">
        <v>158242287.03</v>
      </c>
    </row>
    <row r="172" spans="1:21" x14ac:dyDescent="0.25">
      <c r="A172" s="22" t="s">
        <v>157</v>
      </c>
      <c r="B172" s="12">
        <f t="shared" ref="B172:U172" si="46">SUM(B168:B171)</f>
        <v>24380433.689999998</v>
      </c>
      <c r="C172" s="5">
        <f t="shared" si="46"/>
        <v>53231846</v>
      </c>
      <c r="D172" s="5">
        <f t="shared" si="46"/>
        <v>135622699.79000002</v>
      </c>
      <c r="E172" s="5">
        <f t="shared" si="46"/>
        <v>236877777.79000002</v>
      </c>
      <c r="F172" s="5">
        <f t="shared" si="46"/>
        <v>23787174.469999999</v>
      </c>
      <c r="G172" s="5">
        <f t="shared" si="46"/>
        <v>170250198.24000001</v>
      </c>
      <c r="H172" s="5">
        <f t="shared" si="46"/>
        <v>14907057.050000001</v>
      </c>
      <c r="I172" s="5">
        <f t="shared" si="46"/>
        <v>1571701.02</v>
      </c>
      <c r="J172" s="13">
        <f t="shared" si="46"/>
        <v>660628888.04999995</v>
      </c>
      <c r="K172" s="12">
        <f t="shared" si="46"/>
        <v>23240430.5</v>
      </c>
      <c r="L172" s="5">
        <f t="shared" si="46"/>
        <v>51265629.25</v>
      </c>
      <c r="M172" s="5">
        <f t="shared" si="46"/>
        <v>119935049.10000001</v>
      </c>
      <c r="N172" s="5">
        <f t="shared" si="46"/>
        <v>215263651.17000002</v>
      </c>
      <c r="O172" s="5">
        <f t="shared" si="46"/>
        <v>21444083.109999999</v>
      </c>
      <c r="P172" s="5">
        <f t="shared" si="46"/>
        <v>141283447.37</v>
      </c>
      <c r="Q172" s="5">
        <f t="shared" si="46"/>
        <v>7944594.04</v>
      </c>
      <c r="R172" s="5">
        <f t="shared" si="46"/>
        <v>2155993.4699999997</v>
      </c>
      <c r="S172" s="5">
        <f t="shared" si="46"/>
        <v>8713413.1400000006</v>
      </c>
      <c r="T172" s="5">
        <f t="shared" si="46"/>
        <v>0</v>
      </c>
      <c r="U172" s="13">
        <f t="shared" si="46"/>
        <v>591246291.14999998</v>
      </c>
    </row>
    <row r="173" spans="1:21" x14ac:dyDescent="0.25">
      <c r="A173" s="24"/>
      <c r="B173" s="33"/>
      <c r="C173" s="34"/>
      <c r="D173" s="34"/>
      <c r="E173" s="34"/>
      <c r="F173" s="34"/>
      <c r="G173" s="34"/>
      <c r="H173" s="34"/>
      <c r="I173" s="34"/>
      <c r="J173" s="35"/>
      <c r="K173" s="33"/>
      <c r="L173" s="34"/>
      <c r="M173" s="34"/>
      <c r="N173" s="34"/>
      <c r="O173" s="34"/>
      <c r="P173" s="34"/>
      <c r="Q173" s="34"/>
      <c r="R173" s="34"/>
      <c r="S173" s="34"/>
      <c r="T173" s="34"/>
      <c r="U173" s="35"/>
    </row>
    <row r="174" spans="1:21" x14ac:dyDescent="0.25">
      <c r="A174" s="22" t="s">
        <v>181</v>
      </c>
      <c r="B174" s="33"/>
      <c r="C174" s="34"/>
      <c r="D174" s="34"/>
      <c r="E174" s="34"/>
      <c r="F174" s="34"/>
      <c r="G174" s="34"/>
      <c r="H174" s="34"/>
      <c r="I174" s="34"/>
      <c r="J174" s="35"/>
      <c r="K174" s="33"/>
      <c r="L174" s="34"/>
      <c r="M174" s="34"/>
      <c r="N174" s="34"/>
      <c r="O174" s="34"/>
      <c r="P174" s="34"/>
      <c r="Q174" s="34"/>
      <c r="R174" s="34"/>
      <c r="S174" s="34"/>
      <c r="T174" s="34"/>
      <c r="U174" s="35"/>
    </row>
    <row r="175" spans="1:21" x14ac:dyDescent="0.25">
      <c r="A175" s="25" t="s">
        <v>199</v>
      </c>
      <c r="B175" s="14">
        <v>53994742</v>
      </c>
      <c r="C175" s="6">
        <v>73660938</v>
      </c>
      <c r="D175" s="6">
        <v>148122799</v>
      </c>
      <c r="E175" s="6">
        <v>92940795</v>
      </c>
      <c r="F175" s="6">
        <v>34667771</v>
      </c>
      <c r="G175" s="6">
        <v>150034819</v>
      </c>
      <c r="H175" s="6">
        <v>3986361</v>
      </c>
      <c r="I175" s="6">
        <v>5579991</v>
      </c>
      <c r="J175" s="15">
        <v>562988216</v>
      </c>
      <c r="K175" s="14">
        <v>45551688</v>
      </c>
      <c r="L175" s="6">
        <v>61984779</v>
      </c>
      <c r="M175" s="6">
        <v>112756409</v>
      </c>
      <c r="N175" s="6">
        <v>71018446</v>
      </c>
      <c r="O175" s="6">
        <v>27321444</v>
      </c>
      <c r="P175" s="6">
        <v>80686485</v>
      </c>
      <c r="Q175" s="6">
        <v>3393984</v>
      </c>
      <c r="R175" s="6">
        <v>5579991</v>
      </c>
      <c r="S175" s="6">
        <v>4357221</v>
      </c>
      <c r="T175" s="6">
        <v>0</v>
      </c>
      <c r="U175" s="15">
        <v>412650447</v>
      </c>
    </row>
    <row r="176" spans="1:21" x14ac:dyDescent="0.25">
      <c r="A176" s="25" t="s">
        <v>200</v>
      </c>
      <c r="B176" s="14">
        <v>58850427</v>
      </c>
      <c r="C176" s="6">
        <v>67851436</v>
      </c>
      <c r="D176" s="6">
        <v>148618359</v>
      </c>
      <c r="E176" s="6">
        <v>85096864</v>
      </c>
      <c r="F176" s="6">
        <v>38683548</v>
      </c>
      <c r="G176" s="6">
        <v>151849415</v>
      </c>
      <c r="H176" s="6">
        <v>11417272</v>
      </c>
      <c r="I176" s="6">
        <v>4991777</v>
      </c>
      <c r="J176" s="15">
        <v>567359098</v>
      </c>
      <c r="K176" s="14">
        <v>50991211</v>
      </c>
      <c r="L176" s="6">
        <v>57075471</v>
      </c>
      <c r="M176" s="6">
        <v>112868677</v>
      </c>
      <c r="N176" s="6">
        <v>65295725</v>
      </c>
      <c r="O176" s="6">
        <v>30165906</v>
      </c>
      <c r="P176" s="6">
        <v>80761452</v>
      </c>
      <c r="Q176" s="6">
        <v>10665807</v>
      </c>
      <c r="R176" s="6">
        <v>4991777</v>
      </c>
      <c r="S176" s="6">
        <v>2332171</v>
      </c>
      <c r="T176" s="6">
        <v>0</v>
      </c>
      <c r="U176" s="15">
        <v>415148197</v>
      </c>
    </row>
    <row r="177" spans="1:21" x14ac:dyDescent="0.25">
      <c r="A177" s="25" t="s">
        <v>201</v>
      </c>
      <c r="B177" s="14">
        <v>58039283</v>
      </c>
      <c r="C177" s="6">
        <v>73611354</v>
      </c>
      <c r="D177" s="6">
        <v>151307647</v>
      </c>
      <c r="E177" s="6">
        <v>92712684</v>
      </c>
      <c r="F177" s="6">
        <v>39919390</v>
      </c>
      <c r="G177" s="6">
        <v>149817229</v>
      </c>
      <c r="H177" s="6">
        <v>14563365</v>
      </c>
      <c r="I177" s="6">
        <v>3259513</v>
      </c>
      <c r="J177" s="15">
        <v>583230465</v>
      </c>
      <c r="K177" s="14">
        <v>48465509</v>
      </c>
      <c r="L177" s="6">
        <v>61141222</v>
      </c>
      <c r="M177" s="6">
        <v>112419836</v>
      </c>
      <c r="N177" s="6">
        <v>69191256</v>
      </c>
      <c r="O177" s="6">
        <v>30344654</v>
      </c>
      <c r="P177" s="6">
        <v>79075709</v>
      </c>
      <c r="Q177" s="6">
        <v>13366198</v>
      </c>
      <c r="R177" s="6">
        <v>3259513</v>
      </c>
      <c r="S177" s="6">
        <v>5205250</v>
      </c>
      <c r="T177" s="6">
        <v>0</v>
      </c>
      <c r="U177" s="15">
        <v>422469147</v>
      </c>
    </row>
    <row r="178" spans="1:21" x14ac:dyDescent="0.25">
      <c r="A178" s="25" t="s">
        <v>202</v>
      </c>
      <c r="B178" s="14">
        <v>56997974</v>
      </c>
      <c r="C178" s="6">
        <v>67845016</v>
      </c>
      <c r="D178" s="6">
        <v>156488334</v>
      </c>
      <c r="E178" s="6">
        <v>87800944</v>
      </c>
      <c r="F178" s="6">
        <v>33372206</v>
      </c>
      <c r="G178" s="6">
        <v>148178892</v>
      </c>
      <c r="H178" s="6">
        <v>12124714</v>
      </c>
      <c r="I178" s="6">
        <v>3581835</v>
      </c>
      <c r="J178" s="15">
        <v>566389915</v>
      </c>
      <c r="K178" s="14">
        <v>46115118</v>
      </c>
      <c r="L178" s="6">
        <v>54226117</v>
      </c>
      <c r="M178" s="6">
        <v>111180777</v>
      </c>
      <c r="N178" s="6">
        <v>62757138</v>
      </c>
      <c r="O178" s="6">
        <v>24348961</v>
      </c>
      <c r="P178" s="6">
        <v>73909490</v>
      </c>
      <c r="Q178" s="6">
        <v>10771883</v>
      </c>
      <c r="R178" s="6">
        <v>3581835</v>
      </c>
      <c r="S178" s="6">
        <v>6981063</v>
      </c>
      <c r="T178" s="6">
        <v>0</v>
      </c>
      <c r="U178" s="15">
        <v>393872382</v>
      </c>
    </row>
    <row r="179" spans="1:21" x14ac:dyDescent="0.25">
      <c r="A179" s="22" t="s">
        <v>157</v>
      </c>
      <c r="B179" s="12">
        <f t="shared" ref="B179:J179" si="47">SUM(B175:B178)</f>
        <v>227882426</v>
      </c>
      <c r="C179" s="5">
        <f t="shared" si="47"/>
        <v>282968744</v>
      </c>
      <c r="D179" s="5">
        <f t="shared" si="47"/>
        <v>604537139</v>
      </c>
      <c r="E179" s="5">
        <f t="shared" si="47"/>
        <v>358551287</v>
      </c>
      <c r="F179" s="5">
        <f t="shared" si="47"/>
        <v>146642915</v>
      </c>
      <c r="G179" s="5">
        <f t="shared" si="47"/>
        <v>599880355</v>
      </c>
      <c r="H179" s="5">
        <f t="shared" si="47"/>
        <v>42091712</v>
      </c>
      <c r="I179" s="5">
        <f t="shared" si="47"/>
        <v>17413116</v>
      </c>
      <c r="J179" s="13">
        <f t="shared" si="47"/>
        <v>2279967694</v>
      </c>
      <c r="K179" s="12">
        <f t="shared" ref="K179:U179" si="48">SUM(K175:K178)</f>
        <v>191123526</v>
      </c>
      <c r="L179" s="5">
        <f t="shared" si="48"/>
        <v>234427589</v>
      </c>
      <c r="M179" s="5">
        <f t="shared" si="48"/>
        <v>449225699</v>
      </c>
      <c r="N179" s="5">
        <f t="shared" si="48"/>
        <v>268262565</v>
      </c>
      <c r="O179" s="5">
        <f t="shared" si="48"/>
        <v>112180965</v>
      </c>
      <c r="P179" s="5">
        <f t="shared" si="48"/>
        <v>314433136</v>
      </c>
      <c r="Q179" s="5">
        <f t="shared" si="48"/>
        <v>38197872</v>
      </c>
      <c r="R179" s="5">
        <f t="shared" si="48"/>
        <v>17413116</v>
      </c>
      <c r="S179" s="5">
        <f t="shared" si="48"/>
        <v>18875705</v>
      </c>
      <c r="T179" s="5">
        <f t="shared" si="48"/>
        <v>0</v>
      </c>
      <c r="U179" s="13">
        <f t="shared" si="48"/>
        <v>1644140173</v>
      </c>
    </row>
    <row r="180" spans="1:21" x14ac:dyDescent="0.25">
      <c r="A180" s="24"/>
      <c r="B180" s="33"/>
      <c r="C180" s="34"/>
      <c r="D180" s="34"/>
      <c r="E180" s="34"/>
      <c r="F180" s="34"/>
      <c r="G180" s="34"/>
      <c r="H180" s="34"/>
      <c r="I180" s="34"/>
      <c r="J180" s="35"/>
      <c r="K180" s="33"/>
      <c r="L180" s="34"/>
      <c r="M180" s="34"/>
      <c r="N180" s="34"/>
      <c r="O180" s="34"/>
      <c r="P180" s="34"/>
      <c r="Q180" s="34"/>
      <c r="R180" s="34"/>
      <c r="S180" s="34"/>
      <c r="T180" s="34"/>
      <c r="U180" s="35"/>
    </row>
    <row r="181" spans="1:21" x14ac:dyDescent="0.25">
      <c r="A181" s="22" t="s">
        <v>182</v>
      </c>
      <c r="B181" s="33"/>
      <c r="C181" s="34"/>
      <c r="D181" s="34"/>
      <c r="E181" s="34"/>
      <c r="F181" s="34"/>
      <c r="G181" s="34"/>
      <c r="H181" s="34"/>
      <c r="I181" s="34"/>
      <c r="J181" s="35"/>
      <c r="K181" s="33"/>
      <c r="L181" s="34"/>
      <c r="M181" s="34"/>
      <c r="N181" s="34"/>
      <c r="O181" s="34"/>
      <c r="P181" s="34"/>
      <c r="Q181" s="34"/>
      <c r="R181" s="34"/>
      <c r="S181" s="34"/>
      <c r="T181" s="34"/>
      <c r="U181" s="35"/>
    </row>
    <row r="182" spans="1:21" x14ac:dyDescent="0.25">
      <c r="A182" s="25" t="s">
        <v>199</v>
      </c>
      <c r="B182" s="14">
        <v>1830768</v>
      </c>
      <c r="C182" s="6">
        <v>2372442</v>
      </c>
      <c r="D182" s="6">
        <v>16858820</v>
      </c>
      <c r="E182" s="6">
        <v>9476638</v>
      </c>
      <c r="F182" s="6">
        <v>684622</v>
      </c>
      <c r="G182" s="6">
        <v>9497338</v>
      </c>
      <c r="H182" s="6">
        <v>716936</v>
      </c>
      <c r="I182" s="6">
        <v>211137</v>
      </c>
      <c r="J182" s="15">
        <v>41648701</v>
      </c>
      <c r="K182" s="14">
        <v>1564182</v>
      </c>
      <c r="L182" s="6">
        <v>1992989</v>
      </c>
      <c r="M182" s="6">
        <v>12140045</v>
      </c>
      <c r="N182" s="6">
        <v>6827402</v>
      </c>
      <c r="O182" s="6">
        <v>497343</v>
      </c>
      <c r="P182" s="6">
        <v>5037973</v>
      </c>
      <c r="Q182" s="6">
        <v>657124</v>
      </c>
      <c r="R182" s="6">
        <v>211137</v>
      </c>
      <c r="S182" s="6">
        <v>803616</v>
      </c>
      <c r="T182" s="6">
        <v>0</v>
      </c>
      <c r="U182" s="15">
        <v>29731811</v>
      </c>
    </row>
    <row r="183" spans="1:21" x14ac:dyDescent="0.25">
      <c r="A183" s="25" t="s">
        <v>200</v>
      </c>
      <c r="B183" s="14">
        <v>1588780</v>
      </c>
      <c r="C183" s="6">
        <v>2148633</v>
      </c>
      <c r="D183" s="6">
        <v>14122209</v>
      </c>
      <c r="E183" s="6">
        <v>11356184</v>
      </c>
      <c r="F183" s="6">
        <v>1574047</v>
      </c>
      <c r="G183" s="6">
        <v>9331251</v>
      </c>
      <c r="H183" s="6">
        <v>767211</v>
      </c>
      <c r="I183" s="6">
        <v>272886</v>
      </c>
      <c r="J183" s="15">
        <v>41161201</v>
      </c>
      <c r="K183" s="14">
        <v>1437779</v>
      </c>
      <c r="L183" s="6">
        <v>1857108</v>
      </c>
      <c r="M183" s="6">
        <v>10587657</v>
      </c>
      <c r="N183" s="6">
        <v>8576836</v>
      </c>
      <c r="O183" s="6">
        <v>1236347</v>
      </c>
      <c r="P183" s="6">
        <v>5245730</v>
      </c>
      <c r="Q183" s="6">
        <v>715772</v>
      </c>
      <c r="R183" s="6">
        <v>272886</v>
      </c>
      <c r="S183" s="6">
        <v>44925</v>
      </c>
      <c r="T183" s="6">
        <v>0</v>
      </c>
      <c r="U183" s="15">
        <v>29975040</v>
      </c>
    </row>
    <row r="184" spans="1:21" x14ac:dyDescent="0.25">
      <c r="A184" s="25" t="s">
        <v>201</v>
      </c>
      <c r="B184" s="14">
        <v>1736691</v>
      </c>
      <c r="C184" s="6">
        <v>3717754</v>
      </c>
      <c r="D184" s="6">
        <v>14934458</v>
      </c>
      <c r="E184" s="6">
        <v>11131369</v>
      </c>
      <c r="F184" s="6">
        <v>1997972</v>
      </c>
      <c r="G184" s="6">
        <v>8933021</v>
      </c>
      <c r="H184" s="6">
        <v>1097428</v>
      </c>
      <c r="I184" s="6">
        <v>208721</v>
      </c>
      <c r="J184" s="15">
        <v>43757414</v>
      </c>
      <c r="K184" s="14">
        <v>1486725</v>
      </c>
      <c r="L184" s="6">
        <v>3146064</v>
      </c>
      <c r="M184" s="6">
        <v>10992634</v>
      </c>
      <c r="N184" s="6">
        <v>8241632</v>
      </c>
      <c r="O184" s="6">
        <v>1532927</v>
      </c>
      <c r="P184" s="6">
        <v>4737317</v>
      </c>
      <c r="Q184" s="6">
        <v>1031561</v>
      </c>
      <c r="R184" s="6">
        <v>208721</v>
      </c>
      <c r="S184" s="6">
        <v>301155</v>
      </c>
      <c r="T184" s="6">
        <v>0</v>
      </c>
      <c r="U184" s="15">
        <v>31678736</v>
      </c>
    </row>
    <row r="185" spans="1:21" x14ac:dyDescent="0.25">
      <c r="A185" s="25" t="s">
        <v>202</v>
      </c>
      <c r="B185" s="14">
        <v>2545461</v>
      </c>
      <c r="C185" s="6">
        <v>2837129</v>
      </c>
      <c r="D185" s="6">
        <v>16340457</v>
      </c>
      <c r="E185" s="6">
        <v>10692464</v>
      </c>
      <c r="F185" s="6">
        <v>1864212</v>
      </c>
      <c r="G185" s="6">
        <v>9372226</v>
      </c>
      <c r="H185" s="6">
        <v>463290</v>
      </c>
      <c r="I185" s="6">
        <v>118300</v>
      </c>
      <c r="J185" s="15">
        <v>44233539</v>
      </c>
      <c r="K185" s="14">
        <v>2096527</v>
      </c>
      <c r="L185" s="6">
        <v>2352844</v>
      </c>
      <c r="M185" s="6">
        <v>11755186</v>
      </c>
      <c r="N185" s="6">
        <v>7770971</v>
      </c>
      <c r="O185" s="6">
        <v>1403742</v>
      </c>
      <c r="P185" s="6">
        <v>4473944</v>
      </c>
      <c r="Q185" s="6">
        <v>439644</v>
      </c>
      <c r="R185" s="6">
        <v>118300</v>
      </c>
      <c r="S185" s="6">
        <v>582502</v>
      </c>
      <c r="T185" s="6">
        <v>0</v>
      </c>
      <c r="U185" s="15">
        <v>30993660</v>
      </c>
    </row>
    <row r="186" spans="1:21" x14ac:dyDescent="0.25">
      <c r="A186" s="22" t="s">
        <v>157</v>
      </c>
      <c r="B186" s="12">
        <f t="shared" ref="B186:J186" si="49">SUM(B182:B185)</f>
        <v>7701700</v>
      </c>
      <c r="C186" s="5">
        <f t="shared" si="49"/>
        <v>11075958</v>
      </c>
      <c r="D186" s="5">
        <f t="shared" si="49"/>
        <v>62255944</v>
      </c>
      <c r="E186" s="5">
        <f t="shared" si="49"/>
        <v>42656655</v>
      </c>
      <c r="F186" s="5">
        <f t="shared" si="49"/>
        <v>6120853</v>
      </c>
      <c r="G186" s="5">
        <f t="shared" si="49"/>
        <v>37133836</v>
      </c>
      <c r="H186" s="5">
        <f t="shared" si="49"/>
        <v>3044865</v>
      </c>
      <c r="I186" s="5">
        <f t="shared" si="49"/>
        <v>811044</v>
      </c>
      <c r="J186" s="13">
        <f t="shared" si="49"/>
        <v>170800855</v>
      </c>
      <c r="K186" s="12">
        <f t="shared" ref="K186:U186" si="50">SUM(K182:K185)</f>
        <v>6585213</v>
      </c>
      <c r="L186" s="5">
        <f t="shared" si="50"/>
        <v>9349005</v>
      </c>
      <c r="M186" s="5">
        <f t="shared" si="50"/>
        <v>45475522</v>
      </c>
      <c r="N186" s="5">
        <f t="shared" si="50"/>
        <v>31416841</v>
      </c>
      <c r="O186" s="5">
        <f t="shared" si="50"/>
        <v>4670359</v>
      </c>
      <c r="P186" s="5">
        <f t="shared" si="50"/>
        <v>19494964</v>
      </c>
      <c r="Q186" s="5">
        <f t="shared" si="50"/>
        <v>2844101</v>
      </c>
      <c r="R186" s="5">
        <f t="shared" si="50"/>
        <v>811044</v>
      </c>
      <c r="S186" s="5">
        <f t="shared" si="50"/>
        <v>1732198</v>
      </c>
      <c r="T186" s="5">
        <f t="shared" si="50"/>
        <v>0</v>
      </c>
      <c r="U186" s="13">
        <f t="shared" si="50"/>
        <v>122379247</v>
      </c>
    </row>
    <row r="187" spans="1:21" x14ac:dyDescent="0.25">
      <c r="A187" s="24"/>
      <c r="B187" s="33"/>
      <c r="C187" s="34"/>
      <c r="D187" s="34"/>
      <c r="E187" s="34"/>
      <c r="F187" s="34"/>
      <c r="G187" s="34"/>
      <c r="H187" s="34"/>
      <c r="I187" s="34"/>
      <c r="J187" s="35"/>
      <c r="K187" s="33"/>
      <c r="L187" s="34"/>
      <c r="M187" s="34"/>
      <c r="N187" s="34"/>
      <c r="O187" s="34"/>
      <c r="P187" s="34"/>
      <c r="Q187" s="34"/>
      <c r="R187" s="34"/>
      <c r="S187" s="34"/>
      <c r="T187" s="34"/>
      <c r="U187" s="35"/>
    </row>
    <row r="188" spans="1:21" x14ac:dyDescent="0.25">
      <c r="A188" s="22" t="s">
        <v>183</v>
      </c>
      <c r="B188" s="33"/>
      <c r="C188" s="34"/>
      <c r="D188" s="34"/>
      <c r="E188" s="34"/>
      <c r="F188" s="34"/>
      <c r="G188" s="34"/>
      <c r="H188" s="34"/>
      <c r="I188" s="34"/>
      <c r="J188" s="35"/>
      <c r="K188" s="33"/>
      <c r="L188" s="34"/>
      <c r="M188" s="34"/>
      <c r="N188" s="34"/>
      <c r="O188" s="34"/>
      <c r="P188" s="34"/>
      <c r="Q188" s="34"/>
      <c r="R188" s="34"/>
      <c r="S188" s="34"/>
      <c r="T188" s="34"/>
      <c r="U188" s="35"/>
    </row>
    <row r="189" spans="1:21" x14ac:dyDescent="0.25">
      <c r="A189" s="25" t="s">
        <v>199</v>
      </c>
      <c r="B189" s="14">
        <v>12575539</v>
      </c>
      <c r="C189" s="6">
        <v>14319890</v>
      </c>
      <c r="D189" s="6">
        <v>33274712.57</v>
      </c>
      <c r="E189" s="6">
        <v>31542725.82</v>
      </c>
      <c r="F189" s="6">
        <v>0</v>
      </c>
      <c r="G189" s="6">
        <v>24897381.969999999</v>
      </c>
      <c r="H189" s="6">
        <v>533461.85</v>
      </c>
      <c r="I189" s="6">
        <v>0</v>
      </c>
      <c r="J189" s="15">
        <v>117143711.20999999</v>
      </c>
      <c r="K189" s="14">
        <v>18553959.329999998</v>
      </c>
      <c r="L189" s="6">
        <v>14661728.35</v>
      </c>
      <c r="M189" s="6">
        <v>22770925.32</v>
      </c>
      <c r="N189" s="6">
        <v>32485505.350000001</v>
      </c>
      <c r="O189" s="6">
        <v>0</v>
      </c>
      <c r="P189" s="6">
        <v>25595106.82</v>
      </c>
      <c r="Q189" s="6">
        <v>0</v>
      </c>
      <c r="R189" s="6">
        <v>0</v>
      </c>
      <c r="S189" s="6">
        <v>-3708258.71</v>
      </c>
      <c r="T189" s="6">
        <v>11137004.51</v>
      </c>
      <c r="U189" s="15">
        <v>121495970.97</v>
      </c>
    </row>
    <row r="190" spans="1:21" x14ac:dyDescent="0.25">
      <c r="A190" s="25" t="s">
        <v>200</v>
      </c>
      <c r="B190" s="14">
        <v>9982491.9600000009</v>
      </c>
      <c r="C190" s="6">
        <v>13277460.43</v>
      </c>
      <c r="D190" s="6">
        <v>37922147.600000001</v>
      </c>
      <c r="E190" s="6">
        <v>30630245.449999999</v>
      </c>
      <c r="F190" s="6">
        <v>0</v>
      </c>
      <c r="G190" s="6">
        <v>25516601.27</v>
      </c>
      <c r="H190" s="6">
        <v>1594289.85</v>
      </c>
      <c r="I190" s="6">
        <v>0</v>
      </c>
      <c r="J190" s="15">
        <v>118923236.56</v>
      </c>
      <c r="K190" s="14">
        <v>11234577.5</v>
      </c>
      <c r="L190" s="6">
        <v>9031625.6300000008</v>
      </c>
      <c r="M190" s="6">
        <v>30750456.940000001</v>
      </c>
      <c r="N190" s="6">
        <v>22243822.699999999</v>
      </c>
      <c r="O190" s="6">
        <v>0</v>
      </c>
      <c r="P190" s="6">
        <v>10492279.039999999</v>
      </c>
      <c r="Q190" s="6">
        <v>0</v>
      </c>
      <c r="R190" s="6">
        <v>0</v>
      </c>
      <c r="S190" s="6">
        <v>3319659.51</v>
      </c>
      <c r="T190" s="6">
        <v>4982718.43</v>
      </c>
      <c r="U190" s="15">
        <v>92055139.75</v>
      </c>
    </row>
    <row r="191" spans="1:21" x14ac:dyDescent="0.25">
      <c r="A191" s="25" t="s">
        <v>201</v>
      </c>
      <c r="B191" s="14">
        <v>7001382.7999999998</v>
      </c>
      <c r="C191" s="6">
        <v>12489618.550000001</v>
      </c>
      <c r="D191" s="6">
        <v>38070743.140000001</v>
      </c>
      <c r="E191" s="6">
        <v>29714082.75</v>
      </c>
      <c r="F191" s="6">
        <v>0</v>
      </c>
      <c r="G191" s="6">
        <v>24138191.670000002</v>
      </c>
      <c r="H191" s="6">
        <v>2334665.5699999998</v>
      </c>
      <c r="I191" s="6">
        <v>0</v>
      </c>
      <c r="J191" s="15">
        <v>113748684.48</v>
      </c>
      <c r="K191" s="14">
        <v>8855545.4600000009</v>
      </c>
      <c r="L191" s="6">
        <v>9796675.1999999993</v>
      </c>
      <c r="M191" s="6">
        <v>28124183.68</v>
      </c>
      <c r="N191" s="6">
        <v>23182773.870000001</v>
      </c>
      <c r="O191" s="6">
        <v>0</v>
      </c>
      <c r="P191" s="6">
        <v>11755338.75</v>
      </c>
      <c r="Q191" s="6">
        <v>0</v>
      </c>
      <c r="R191" s="6">
        <v>67712.14</v>
      </c>
      <c r="S191" s="6">
        <v>2607511.08</v>
      </c>
      <c r="T191" s="6">
        <v>2129254.61</v>
      </c>
      <c r="U191" s="15">
        <v>86518994.790000007</v>
      </c>
    </row>
    <row r="192" spans="1:21" x14ac:dyDescent="0.25">
      <c r="A192" s="25" t="s">
        <v>202</v>
      </c>
      <c r="B192" s="14">
        <v>6020490</v>
      </c>
      <c r="C192" s="6">
        <v>13738696</v>
      </c>
      <c r="D192" s="6">
        <v>39718588</v>
      </c>
      <c r="E192" s="6">
        <v>35765885</v>
      </c>
      <c r="F192" s="6">
        <v>0</v>
      </c>
      <c r="G192" s="6">
        <v>27474847</v>
      </c>
      <c r="H192" s="6">
        <v>3669341</v>
      </c>
      <c r="I192" s="6">
        <v>0</v>
      </c>
      <c r="J192" s="15">
        <v>126387847</v>
      </c>
      <c r="K192" s="14">
        <v>5150554</v>
      </c>
      <c r="L192" s="6">
        <v>12317032</v>
      </c>
      <c r="M192" s="6">
        <v>30674881</v>
      </c>
      <c r="N192" s="6">
        <v>27837978</v>
      </c>
      <c r="O192" s="6">
        <v>0</v>
      </c>
      <c r="P192" s="6">
        <v>12657833</v>
      </c>
      <c r="Q192" s="6">
        <v>0</v>
      </c>
      <c r="R192" s="6">
        <v>0</v>
      </c>
      <c r="S192" s="6">
        <v>2313249</v>
      </c>
      <c r="T192" s="6">
        <v>6616137</v>
      </c>
      <c r="U192" s="15">
        <v>97567664</v>
      </c>
    </row>
    <row r="193" spans="1:21" x14ac:dyDescent="0.25">
      <c r="A193" s="22" t="s">
        <v>157</v>
      </c>
      <c r="B193" s="12">
        <f t="shared" ref="B193:J193" si="51">SUM(B189:B192)</f>
        <v>35579903.760000005</v>
      </c>
      <c r="C193" s="5">
        <f t="shared" si="51"/>
        <v>53825664.980000004</v>
      </c>
      <c r="D193" s="5">
        <f t="shared" si="51"/>
        <v>148986191.31</v>
      </c>
      <c r="E193" s="5">
        <f t="shared" si="51"/>
        <v>127652939.02</v>
      </c>
      <c r="F193" s="5">
        <f t="shared" si="51"/>
        <v>0</v>
      </c>
      <c r="G193" s="5">
        <f t="shared" si="51"/>
        <v>102027021.91</v>
      </c>
      <c r="H193" s="5">
        <f t="shared" si="51"/>
        <v>8131758.2699999996</v>
      </c>
      <c r="I193" s="5">
        <f t="shared" si="51"/>
        <v>0</v>
      </c>
      <c r="J193" s="13">
        <f t="shared" si="51"/>
        <v>476203479.25</v>
      </c>
      <c r="K193" s="12">
        <f t="shared" ref="K193:U193" si="52">SUM(K189:K192)</f>
        <v>43794636.289999999</v>
      </c>
      <c r="L193" s="5">
        <f t="shared" si="52"/>
        <v>45807061.18</v>
      </c>
      <c r="M193" s="5">
        <f t="shared" si="52"/>
        <v>112320446.94</v>
      </c>
      <c r="N193" s="5">
        <f t="shared" si="52"/>
        <v>105750079.92</v>
      </c>
      <c r="O193" s="5">
        <f t="shared" si="52"/>
        <v>0</v>
      </c>
      <c r="P193" s="5">
        <f t="shared" si="52"/>
        <v>60500557.609999999</v>
      </c>
      <c r="Q193" s="5">
        <f t="shared" si="52"/>
        <v>0</v>
      </c>
      <c r="R193" s="5">
        <f t="shared" si="52"/>
        <v>67712.14</v>
      </c>
      <c r="S193" s="5">
        <f t="shared" si="52"/>
        <v>4532160.88</v>
      </c>
      <c r="T193" s="5">
        <f t="shared" si="52"/>
        <v>24865114.550000001</v>
      </c>
      <c r="U193" s="13">
        <f t="shared" si="52"/>
        <v>397637769.50999999</v>
      </c>
    </row>
    <row r="194" spans="1:21" x14ac:dyDescent="0.25">
      <c r="A194" s="24"/>
      <c r="B194" s="33"/>
      <c r="C194" s="34"/>
      <c r="D194" s="34"/>
      <c r="E194" s="34"/>
      <c r="F194" s="34"/>
      <c r="G194" s="34"/>
      <c r="H194" s="34"/>
      <c r="I194" s="34"/>
      <c r="J194" s="35"/>
      <c r="K194" s="33"/>
      <c r="L194" s="34"/>
      <c r="M194" s="34"/>
      <c r="N194" s="34"/>
      <c r="O194" s="34"/>
      <c r="P194" s="34"/>
      <c r="Q194" s="34"/>
      <c r="R194" s="34"/>
      <c r="S194" s="34"/>
      <c r="T194" s="34"/>
      <c r="U194" s="35"/>
    </row>
    <row r="195" spans="1:21" x14ac:dyDescent="0.25">
      <c r="A195" s="22" t="s">
        <v>184</v>
      </c>
      <c r="B195" s="33"/>
      <c r="C195" s="34"/>
      <c r="D195" s="34"/>
      <c r="E195" s="34"/>
      <c r="F195" s="34"/>
      <c r="G195" s="34"/>
      <c r="H195" s="34"/>
      <c r="I195" s="34"/>
      <c r="J195" s="35"/>
      <c r="K195" s="33"/>
      <c r="L195" s="34"/>
      <c r="M195" s="34"/>
      <c r="N195" s="34"/>
      <c r="O195" s="34"/>
      <c r="P195" s="34"/>
      <c r="Q195" s="34"/>
      <c r="R195" s="34"/>
      <c r="S195" s="34"/>
      <c r="T195" s="34"/>
      <c r="U195" s="35"/>
    </row>
    <row r="196" spans="1:21" x14ac:dyDescent="0.25">
      <c r="A196" s="25" t="s">
        <v>199</v>
      </c>
      <c r="B196" s="14">
        <v>1749031</v>
      </c>
      <c r="C196" s="6">
        <v>0</v>
      </c>
      <c r="D196" s="6">
        <v>2497871</v>
      </c>
      <c r="E196" s="6">
        <v>1513193</v>
      </c>
      <c r="F196" s="6">
        <v>542834</v>
      </c>
      <c r="G196" s="6">
        <v>1221327</v>
      </c>
      <c r="H196" s="6">
        <v>364364</v>
      </c>
      <c r="I196" s="6">
        <v>0</v>
      </c>
      <c r="J196" s="15">
        <v>7888620</v>
      </c>
      <c r="K196" s="14">
        <v>961167</v>
      </c>
      <c r="L196" s="6">
        <v>0</v>
      </c>
      <c r="M196" s="6">
        <v>709493</v>
      </c>
      <c r="N196" s="6">
        <v>737547</v>
      </c>
      <c r="O196" s="6">
        <v>333851</v>
      </c>
      <c r="P196" s="6">
        <v>219505</v>
      </c>
      <c r="Q196" s="6">
        <v>27922</v>
      </c>
      <c r="R196" s="6">
        <v>213198</v>
      </c>
      <c r="S196" s="6">
        <v>75020</v>
      </c>
      <c r="T196" s="6">
        <v>0</v>
      </c>
      <c r="U196" s="15">
        <v>3277703</v>
      </c>
    </row>
    <row r="197" spans="1:21" x14ac:dyDescent="0.25">
      <c r="A197" s="25" t="s">
        <v>200</v>
      </c>
      <c r="B197" s="14">
        <v>1623138</v>
      </c>
      <c r="C197" s="6">
        <v>0</v>
      </c>
      <c r="D197" s="6">
        <v>2243127</v>
      </c>
      <c r="E197" s="6">
        <v>1575469</v>
      </c>
      <c r="F197" s="6">
        <v>794297</v>
      </c>
      <c r="G197" s="6">
        <v>1275993</v>
      </c>
      <c r="H197" s="6">
        <v>-40972</v>
      </c>
      <c r="I197" s="6">
        <v>0</v>
      </c>
      <c r="J197" s="15">
        <v>7471052</v>
      </c>
      <c r="K197" s="14">
        <v>-202868</v>
      </c>
      <c r="L197" s="6">
        <v>0</v>
      </c>
      <c r="M197" s="6">
        <v>2135304</v>
      </c>
      <c r="N197" s="6">
        <v>683931</v>
      </c>
      <c r="O197" s="6">
        <v>419242</v>
      </c>
      <c r="P197" s="6">
        <v>262387</v>
      </c>
      <c r="Q197" s="6">
        <v>-33022</v>
      </c>
      <c r="R197" s="6">
        <v>14800</v>
      </c>
      <c r="S197" s="6">
        <v>314634</v>
      </c>
      <c r="T197" s="6">
        <v>0</v>
      </c>
      <c r="U197" s="15">
        <v>3594408</v>
      </c>
    </row>
    <row r="198" spans="1:21" x14ac:dyDescent="0.25">
      <c r="A198" s="25" t="s">
        <v>201</v>
      </c>
      <c r="B198" s="14">
        <v>1615875</v>
      </c>
      <c r="C198" s="6">
        <v>0</v>
      </c>
      <c r="D198" s="6">
        <v>1928158</v>
      </c>
      <c r="E198" s="6">
        <v>923588</v>
      </c>
      <c r="F198" s="6">
        <v>745152</v>
      </c>
      <c r="G198" s="6">
        <v>1326898</v>
      </c>
      <c r="H198" s="6">
        <v>464229</v>
      </c>
      <c r="I198" s="6">
        <v>0</v>
      </c>
      <c r="J198" s="15">
        <v>7003900</v>
      </c>
      <c r="K198" s="14">
        <v>664719</v>
      </c>
      <c r="L198" s="6">
        <v>0</v>
      </c>
      <c r="M198" s="6">
        <v>1260997</v>
      </c>
      <c r="N198" s="6">
        <v>487891</v>
      </c>
      <c r="O198" s="6">
        <v>387911</v>
      </c>
      <c r="P198" s="6">
        <v>351599</v>
      </c>
      <c r="Q198" s="6">
        <v>318309</v>
      </c>
      <c r="R198" s="6">
        <v>-9328</v>
      </c>
      <c r="S198" s="6">
        <v>240058</v>
      </c>
      <c r="T198" s="6">
        <v>0</v>
      </c>
      <c r="U198" s="15">
        <v>3702156</v>
      </c>
    </row>
    <row r="199" spans="1:21" x14ac:dyDescent="0.25">
      <c r="A199" s="25" t="s">
        <v>202</v>
      </c>
      <c r="B199" s="14">
        <v>2224438</v>
      </c>
      <c r="C199" s="6">
        <v>0</v>
      </c>
      <c r="D199" s="6">
        <v>2035300</v>
      </c>
      <c r="E199" s="6">
        <v>1583027</v>
      </c>
      <c r="F199" s="6">
        <v>508727</v>
      </c>
      <c r="G199" s="6">
        <v>1673786</v>
      </c>
      <c r="H199" s="6">
        <v>175739</v>
      </c>
      <c r="I199" s="6">
        <v>0</v>
      </c>
      <c r="J199" s="15">
        <v>8201017</v>
      </c>
      <c r="K199" s="14">
        <v>-4368315</v>
      </c>
      <c r="L199" s="6">
        <v>0</v>
      </c>
      <c r="M199" s="6">
        <v>335369</v>
      </c>
      <c r="N199" s="6">
        <v>1362822</v>
      </c>
      <c r="O199" s="6">
        <v>316585</v>
      </c>
      <c r="P199" s="6">
        <v>362562</v>
      </c>
      <c r="Q199" s="6">
        <v>-7388</v>
      </c>
      <c r="R199" s="6">
        <v>107980</v>
      </c>
      <c r="S199" s="6">
        <v>141441</v>
      </c>
      <c r="T199" s="6">
        <v>0</v>
      </c>
      <c r="U199" s="15">
        <v>-1748944</v>
      </c>
    </row>
    <row r="200" spans="1:21" x14ac:dyDescent="0.25">
      <c r="A200" s="22" t="s">
        <v>157</v>
      </c>
      <c r="B200" s="12">
        <f t="shared" ref="B200:J200" si="53">SUM(B196:B199)</f>
        <v>7212482</v>
      </c>
      <c r="C200" s="5">
        <f t="shared" si="53"/>
        <v>0</v>
      </c>
      <c r="D200" s="5">
        <f t="shared" si="53"/>
        <v>8704456</v>
      </c>
      <c r="E200" s="5">
        <f t="shared" si="53"/>
        <v>5595277</v>
      </c>
      <c r="F200" s="5">
        <f t="shared" si="53"/>
        <v>2591010</v>
      </c>
      <c r="G200" s="5">
        <f t="shared" si="53"/>
        <v>5498004</v>
      </c>
      <c r="H200" s="5">
        <f t="shared" si="53"/>
        <v>963360</v>
      </c>
      <c r="I200" s="5">
        <f t="shared" si="53"/>
        <v>0</v>
      </c>
      <c r="J200" s="13">
        <f t="shared" si="53"/>
        <v>30564589</v>
      </c>
      <c r="K200" s="12">
        <f t="shared" ref="K200:U200" si="54">SUM(K196:K199)</f>
        <v>-2945297</v>
      </c>
      <c r="L200" s="5">
        <f t="shared" si="54"/>
        <v>0</v>
      </c>
      <c r="M200" s="5">
        <f t="shared" si="54"/>
        <v>4441163</v>
      </c>
      <c r="N200" s="5">
        <f t="shared" si="54"/>
        <v>3272191</v>
      </c>
      <c r="O200" s="5">
        <f t="shared" si="54"/>
        <v>1457589</v>
      </c>
      <c r="P200" s="5">
        <f t="shared" si="54"/>
        <v>1196053</v>
      </c>
      <c r="Q200" s="5">
        <f t="shared" si="54"/>
        <v>305821</v>
      </c>
      <c r="R200" s="5">
        <f t="shared" si="54"/>
        <v>326650</v>
      </c>
      <c r="S200" s="5">
        <f t="shared" si="54"/>
        <v>771153</v>
      </c>
      <c r="T200" s="5">
        <f t="shared" si="54"/>
        <v>0</v>
      </c>
      <c r="U200" s="13">
        <f t="shared" si="54"/>
        <v>8825323</v>
      </c>
    </row>
    <row r="201" spans="1:21" x14ac:dyDescent="0.25">
      <c r="A201" s="24"/>
      <c r="B201" s="33"/>
      <c r="C201" s="34"/>
      <c r="D201" s="34"/>
      <c r="E201" s="34"/>
      <c r="F201" s="34"/>
      <c r="G201" s="34"/>
      <c r="H201" s="34"/>
      <c r="I201" s="34"/>
      <c r="J201" s="35"/>
      <c r="K201" s="33"/>
      <c r="L201" s="34"/>
      <c r="M201" s="34"/>
      <c r="N201" s="34"/>
      <c r="O201" s="34"/>
      <c r="P201" s="34"/>
      <c r="Q201" s="34"/>
      <c r="R201" s="34"/>
      <c r="S201" s="34"/>
      <c r="T201" s="34"/>
      <c r="U201" s="35"/>
    </row>
    <row r="202" spans="1:21" x14ac:dyDescent="0.25">
      <c r="A202" s="22" t="s">
        <v>185</v>
      </c>
      <c r="B202" s="33"/>
      <c r="C202" s="34"/>
      <c r="D202" s="34"/>
      <c r="E202" s="34"/>
      <c r="F202" s="34"/>
      <c r="G202" s="34"/>
      <c r="H202" s="34"/>
      <c r="I202" s="34"/>
      <c r="J202" s="35"/>
      <c r="K202" s="33"/>
      <c r="L202" s="34"/>
      <c r="M202" s="34"/>
      <c r="N202" s="34"/>
      <c r="O202" s="34"/>
      <c r="P202" s="34"/>
      <c r="Q202" s="34"/>
      <c r="R202" s="34"/>
      <c r="S202" s="34"/>
      <c r="T202" s="34"/>
      <c r="U202" s="35"/>
    </row>
    <row r="203" spans="1:21" x14ac:dyDescent="0.25">
      <c r="A203" s="25" t="s">
        <v>199</v>
      </c>
      <c r="B203" s="14">
        <v>-725</v>
      </c>
      <c r="C203" s="6">
        <v>0</v>
      </c>
      <c r="D203" s="6">
        <v>52553</v>
      </c>
      <c r="E203" s="6">
        <v>0</v>
      </c>
      <c r="F203" s="6">
        <v>0</v>
      </c>
      <c r="G203" s="6">
        <v>725</v>
      </c>
      <c r="H203" s="6">
        <v>1821</v>
      </c>
      <c r="I203" s="6">
        <v>0</v>
      </c>
      <c r="J203" s="15">
        <v>54374</v>
      </c>
      <c r="K203" s="14">
        <v>1260</v>
      </c>
      <c r="L203" s="6">
        <v>34753</v>
      </c>
      <c r="M203" s="6">
        <v>0</v>
      </c>
      <c r="N203" s="6">
        <v>0</v>
      </c>
      <c r="O203" s="6">
        <v>173</v>
      </c>
      <c r="P203" s="6">
        <v>1798</v>
      </c>
      <c r="Q203" s="6">
        <v>3623</v>
      </c>
      <c r="R203" s="6">
        <v>0</v>
      </c>
      <c r="S203" s="6">
        <v>3386</v>
      </c>
      <c r="T203" s="6">
        <v>0</v>
      </c>
      <c r="U203" s="15">
        <v>44993</v>
      </c>
    </row>
    <row r="204" spans="1:21" x14ac:dyDescent="0.25">
      <c r="A204" s="25" t="s">
        <v>200</v>
      </c>
      <c r="B204" s="14">
        <v>27474</v>
      </c>
      <c r="C204" s="6">
        <v>0</v>
      </c>
      <c r="D204" s="6">
        <v>11392</v>
      </c>
      <c r="E204" s="6">
        <v>0</v>
      </c>
      <c r="F204" s="6">
        <v>0</v>
      </c>
      <c r="G204" s="6">
        <v>0</v>
      </c>
      <c r="H204" s="6">
        <v>0</v>
      </c>
      <c r="I204" s="6">
        <v>0</v>
      </c>
      <c r="J204" s="15">
        <v>38866</v>
      </c>
      <c r="K204" s="14">
        <v>-34306</v>
      </c>
      <c r="L204" s="6">
        <v>0</v>
      </c>
      <c r="M204" s="6">
        <v>-43582</v>
      </c>
      <c r="N204" s="6">
        <v>0</v>
      </c>
      <c r="O204" s="6">
        <v>0</v>
      </c>
      <c r="P204" s="6">
        <v>24</v>
      </c>
      <c r="Q204" s="6">
        <v>-278</v>
      </c>
      <c r="R204" s="6">
        <v>0</v>
      </c>
      <c r="S204" s="6">
        <v>1484</v>
      </c>
      <c r="T204" s="6">
        <v>0</v>
      </c>
      <c r="U204" s="15">
        <v>-76658</v>
      </c>
    </row>
    <row r="205" spans="1:21" x14ac:dyDescent="0.25">
      <c r="A205" s="25" t="s">
        <v>201</v>
      </c>
      <c r="B205" s="14">
        <v>5146</v>
      </c>
      <c r="C205" s="6">
        <v>0</v>
      </c>
      <c r="D205" s="6">
        <v>69076</v>
      </c>
      <c r="E205" s="6">
        <v>0</v>
      </c>
      <c r="F205" s="6">
        <v>0</v>
      </c>
      <c r="G205" s="6">
        <v>0</v>
      </c>
      <c r="H205" s="6">
        <v>0</v>
      </c>
      <c r="I205" s="6">
        <v>0</v>
      </c>
      <c r="J205" s="15">
        <v>74222</v>
      </c>
      <c r="K205" s="14">
        <v>18054</v>
      </c>
      <c r="L205" s="6">
        <v>0</v>
      </c>
      <c r="M205" s="6">
        <v>8108</v>
      </c>
      <c r="N205" s="6">
        <v>0</v>
      </c>
      <c r="O205" s="6">
        <v>0</v>
      </c>
      <c r="P205" s="6">
        <v>865</v>
      </c>
      <c r="Q205" s="6">
        <v>0</v>
      </c>
      <c r="R205" s="6">
        <v>0</v>
      </c>
      <c r="S205" s="6">
        <v>6420</v>
      </c>
      <c r="T205" s="6">
        <v>0</v>
      </c>
      <c r="U205" s="15">
        <v>33447</v>
      </c>
    </row>
    <row r="206" spans="1:21" x14ac:dyDescent="0.25">
      <c r="A206" s="25" t="s">
        <v>202</v>
      </c>
      <c r="B206" s="14">
        <v>0</v>
      </c>
      <c r="C206" s="6">
        <v>0</v>
      </c>
      <c r="D206" s="6">
        <v>112608</v>
      </c>
      <c r="E206" s="6">
        <v>0</v>
      </c>
      <c r="F206" s="6">
        <v>0</v>
      </c>
      <c r="G206" s="6">
        <v>0</v>
      </c>
      <c r="H206" s="6">
        <v>0</v>
      </c>
      <c r="I206" s="6">
        <v>0</v>
      </c>
      <c r="J206" s="15">
        <v>112608</v>
      </c>
      <c r="K206" s="14">
        <v>-8239</v>
      </c>
      <c r="L206" s="6">
        <v>0</v>
      </c>
      <c r="M206" s="6">
        <v>4443</v>
      </c>
      <c r="N206" s="6">
        <v>0</v>
      </c>
      <c r="O206" s="6">
        <v>0</v>
      </c>
      <c r="P206" s="6">
        <v>0</v>
      </c>
      <c r="Q206" s="6">
        <v>1502</v>
      </c>
      <c r="R206" s="6">
        <v>0</v>
      </c>
      <c r="S206" s="6">
        <v>0</v>
      </c>
      <c r="T206" s="6">
        <v>0</v>
      </c>
      <c r="U206" s="15">
        <v>-2294</v>
      </c>
    </row>
    <row r="207" spans="1:21" x14ac:dyDescent="0.25">
      <c r="A207" s="22" t="s">
        <v>157</v>
      </c>
      <c r="B207" s="12">
        <f t="shared" ref="B207:J207" si="55">SUM(B203:B206)</f>
        <v>31895</v>
      </c>
      <c r="C207" s="5">
        <f t="shared" si="55"/>
        <v>0</v>
      </c>
      <c r="D207" s="5">
        <f t="shared" si="55"/>
        <v>245629</v>
      </c>
      <c r="E207" s="5">
        <f t="shared" si="55"/>
        <v>0</v>
      </c>
      <c r="F207" s="5">
        <f t="shared" si="55"/>
        <v>0</v>
      </c>
      <c r="G207" s="5">
        <f t="shared" si="55"/>
        <v>725</v>
      </c>
      <c r="H207" s="5">
        <f t="shared" si="55"/>
        <v>1821</v>
      </c>
      <c r="I207" s="5">
        <f t="shared" si="55"/>
        <v>0</v>
      </c>
      <c r="J207" s="13">
        <f t="shared" si="55"/>
        <v>280070</v>
      </c>
      <c r="K207" s="12">
        <f t="shared" ref="K207:U207" si="56">SUM(K203:K206)</f>
        <v>-23231</v>
      </c>
      <c r="L207" s="5">
        <f t="shared" si="56"/>
        <v>34753</v>
      </c>
      <c r="M207" s="5">
        <f t="shared" si="56"/>
        <v>-31031</v>
      </c>
      <c r="N207" s="5">
        <f t="shared" si="56"/>
        <v>0</v>
      </c>
      <c r="O207" s="5">
        <f t="shared" si="56"/>
        <v>173</v>
      </c>
      <c r="P207" s="5">
        <f t="shared" si="56"/>
        <v>2687</v>
      </c>
      <c r="Q207" s="5">
        <f t="shared" si="56"/>
        <v>4847</v>
      </c>
      <c r="R207" s="5">
        <f t="shared" si="56"/>
        <v>0</v>
      </c>
      <c r="S207" s="5">
        <f t="shared" si="56"/>
        <v>11290</v>
      </c>
      <c r="T207" s="5">
        <f t="shared" si="56"/>
        <v>0</v>
      </c>
      <c r="U207" s="13">
        <f t="shared" si="56"/>
        <v>-512</v>
      </c>
    </row>
    <row r="208" spans="1:21" x14ac:dyDescent="0.25">
      <c r="A208" s="24"/>
      <c r="B208" s="33"/>
      <c r="C208" s="34"/>
      <c r="D208" s="34"/>
      <c r="E208" s="34"/>
      <c r="F208" s="34"/>
      <c r="G208" s="34"/>
      <c r="H208" s="34"/>
      <c r="I208" s="34"/>
      <c r="J208" s="35"/>
      <c r="K208" s="33"/>
      <c r="L208" s="34"/>
      <c r="M208" s="34"/>
      <c r="N208" s="34"/>
      <c r="O208" s="34"/>
      <c r="P208" s="34"/>
      <c r="Q208" s="34"/>
      <c r="R208" s="34"/>
      <c r="S208" s="34"/>
      <c r="T208" s="34"/>
      <c r="U208" s="35"/>
    </row>
    <row r="209" spans="1:21" x14ac:dyDescent="0.25">
      <c r="A209" s="22" t="s">
        <v>186</v>
      </c>
      <c r="B209" s="33"/>
      <c r="C209" s="34"/>
      <c r="D209" s="34"/>
      <c r="E209" s="34"/>
      <c r="F209" s="34"/>
      <c r="G209" s="34"/>
      <c r="H209" s="34"/>
      <c r="I209" s="34"/>
      <c r="J209" s="35"/>
      <c r="K209" s="33"/>
      <c r="L209" s="34"/>
      <c r="M209" s="34"/>
      <c r="N209" s="34"/>
      <c r="O209" s="34"/>
      <c r="P209" s="34"/>
      <c r="Q209" s="34"/>
      <c r="R209" s="34"/>
      <c r="S209" s="34"/>
      <c r="T209" s="34"/>
      <c r="U209" s="35"/>
    </row>
    <row r="210" spans="1:21" x14ac:dyDescent="0.25">
      <c r="A210" s="25" t="s">
        <v>199</v>
      </c>
      <c r="B210" s="14">
        <v>1135390.1000000001</v>
      </c>
      <c r="C210" s="6">
        <v>0</v>
      </c>
      <c r="D210" s="6">
        <v>1970217</v>
      </c>
      <c r="E210" s="6">
        <v>874727</v>
      </c>
      <c r="F210" s="6">
        <v>625886</v>
      </c>
      <c r="G210" s="6">
        <v>308476</v>
      </c>
      <c r="H210" s="6">
        <v>46433</v>
      </c>
      <c r="I210" s="6">
        <v>0</v>
      </c>
      <c r="J210" s="15">
        <v>4961129.0999999996</v>
      </c>
      <c r="K210" s="14">
        <v>548363</v>
      </c>
      <c r="L210" s="6">
        <v>0</v>
      </c>
      <c r="M210" s="6">
        <v>1422512</v>
      </c>
      <c r="N210" s="6">
        <v>454858</v>
      </c>
      <c r="O210" s="6">
        <v>325461</v>
      </c>
      <c r="P210" s="6">
        <v>108407</v>
      </c>
      <c r="Q210" s="6">
        <v>24145.16</v>
      </c>
      <c r="R210" s="6">
        <v>0</v>
      </c>
      <c r="S210" s="6">
        <v>0</v>
      </c>
      <c r="T210" s="6">
        <v>0</v>
      </c>
      <c r="U210" s="15">
        <v>2883746.16</v>
      </c>
    </row>
    <row r="211" spans="1:21" x14ac:dyDescent="0.25">
      <c r="A211" s="25" t="s">
        <v>200</v>
      </c>
      <c r="B211" s="14">
        <v>1253124</v>
      </c>
      <c r="C211" s="6">
        <v>0</v>
      </c>
      <c r="D211" s="6">
        <v>1906844.93</v>
      </c>
      <c r="E211" s="6">
        <v>695702</v>
      </c>
      <c r="F211" s="6">
        <v>844278</v>
      </c>
      <c r="G211" s="6">
        <v>563719.06999999995</v>
      </c>
      <c r="H211" s="6">
        <v>160277.82</v>
      </c>
      <c r="I211" s="6">
        <v>0</v>
      </c>
      <c r="J211" s="15">
        <v>5423945.8200000003</v>
      </c>
      <c r="K211" s="14">
        <v>626562</v>
      </c>
      <c r="L211" s="6">
        <v>0</v>
      </c>
      <c r="M211" s="6">
        <v>1454517.61</v>
      </c>
      <c r="N211" s="6">
        <v>347851</v>
      </c>
      <c r="O211" s="6">
        <v>422139</v>
      </c>
      <c r="P211" s="6">
        <v>64733.5</v>
      </c>
      <c r="Q211" s="6">
        <v>80138.91</v>
      </c>
      <c r="R211" s="6">
        <v>0</v>
      </c>
      <c r="S211" s="6">
        <v>0</v>
      </c>
      <c r="T211" s="6">
        <v>0</v>
      </c>
      <c r="U211" s="15">
        <v>2995942.02</v>
      </c>
    </row>
    <row r="212" spans="1:21" x14ac:dyDescent="0.25">
      <c r="A212" s="25" t="s">
        <v>201</v>
      </c>
      <c r="B212" s="14">
        <v>1473346</v>
      </c>
      <c r="C212" s="6">
        <v>0</v>
      </c>
      <c r="D212" s="6">
        <v>1825899</v>
      </c>
      <c r="E212" s="6">
        <v>886596</v>
      </c>
      <c r="F212" s="6">
        <v>313320</v>
      </c>
      <c r="G212" s="6">
        <v>116448</v>
      </c>
      <c r="H212" s="6">
        <v>69212.179999999993</v>
      </c>
      <c r="I212" s="6">
        <v>0</v>
      </c>
      <c r="J212" s="15">
        <v>4684821.18</v>
      </c>
      <c r="K212" s="14">
        <v>751406.46</v>
      </c>
      <c r="L212" s="6">
        <v>0</v>
      </c>
      <c r="M212" s="6">
        <v>931208.49</v>
      </c>
      <c r="N212" s="6">
        <v>452163.96</v>
      </c>
      <c r="O212" s="6">
        <v>159793.20000000001</v>
      </c>
      <c r="P212" s="6">
        <v>59388.480000000003</v>
      </c>
      <c r="Q212" s="6">
        <v>35298.21</v>
      </c>
      <c r="R212" s="6">
        <v>0</v>
      </c>
      <c r="S212" s="6">
        <v>0</v>
      </c>
      <c r="T212" s="6">
        <v>0</v>
      </c>
      <c r="U212" s="15">
        <v>2389258.7999999998</v>
      </c>
    </row>
    <row r="213" spans="1:21" x14ac:dyDescent="0.25">
      <c r="A213" s="25" t="s">
        <v>202</v>
      </c>
      <c r="B213" s="14">
        <v>1593261</v>
      </c>
      <c r="C213" s="6">
        <v>0</v>
      </c>
      <c r="D213" s="6">
        <v>1932276</v>
      </c>
      <c r="E213" s="6">
        <v>717878</v>
      </c>
      <c r="F213" s="6">
        <v>715973</v>
      </c>
      <c r="G213" s="6">
        <v>158469.79999999999</v>
      </c>
      <c r="H213" s="6">
        <v>63489</v>
      </c>
      <c r="I213" s="6">
        <v>0</v>
      </c>
      <c r="J213" s="15">
        <v>5181346.8</v>
      </c>
      <c r="K213" s="14">
        <v>796631</v>
      </c>
      <c r="L213" s="6">
        <v>0</v>
      </c>
      <c r="M213" s="6">
        <v>966138</v>
      </c>
      <c r="N213" s="6">
        <v>358939</v>
      </c>
      <c r="O213" s="6">
        <v>357987</v>
      </c>
      <c r="P213" s="6">
        <v>133155</v>
      </c>
      <c r="Q213" s="6">
        <v>-22175</v>
      </c>
      <c r="R213" s="6">
        <v>0</v>
      </c>
      <c r="S213" s="6">
        <v>0</v>
      </c>
      <c r="T213" s="6">
        <v>0</v>
      </c>
      <c r="U213" s="15">
        <v>2590675</v>
      </c>
    </row>
    <row r="214" spans="1:21" x14ac:dyDescent="0.25">
      <c r="A214" s="22" t="s">
        <v>157</v>
      </c>
      <c r="B214" s="12">
        <f t="shared" ref="B214:J214" si="57">SUM(B210:B213)</f>
        <v>5455121.0999999996</v>
      </c>
      <c r="C214" s="5">
        <f t="shared" si="57"/>
        <v>0</v>
      </c>
      <c r="D214" s="5">
        <f t="shared" si="57"/>
        <v>7635236.9299999997</v>
      </c>
      <c r="E214" s="5">
        <f t="shared" si="57"/>
        <v>3174903</v>
      </c>
      <c r="F214" s="5">
        <f t="shared" si="57"/>
        <v>2499457</v>
      </c>
      <c r="G214" s="5">
        <f t="shared" si="57"/>
        <v>1147112.8699999999</v>
      </c>
      <c r="H214" s="5">
        <f t="shared" si="57"/>
        <v>339412</v>
      </c>
      <c r="I214" s="5">
        <f t="shared" si="57"/>
        <v>0</v>
      </c>
      <c r="J214" s="13">
        <f t="shared" si="57"/>
        <v>20251242.899999999</v>
      </c>
      <c r="K214" s="12">
        <f t="shared" ref="K214:U214" si="58">SUM(K210:K213)</f>
        <v>2722962.46</v>
      </c>
      <c r="L214" s="5">
        <f t="shared" si="58"/>
        <v>0</v>
      </c>
      <c r="M214" s="5">
        <f t="shared" si="58"/>
        <v>4774376.1000000006</v>
      </c>
      <c r="N214" s="5">
        <f t="shared" si="58"/>
        <v>1613811.96</v>
      </c>
      <c r="O214" s="5">
        <f t="shared" si="58"/>
        <v>1265380.2</v>
      </c>
      <c r="P214" s="5">
        <f t="shared" si="58"/>
        <v>365683.98</v>
      </c>
      <c r="Q214" s="5">
        <f t="shared" si="58"/>
        <v>117407.28</v>
      </c>
      <c r="R214" s="5">
        <f t="shared" si="58"/>
        <v>0</v>
      </c>
      <c r="S214" s="5">
        <f t="shared" si="58"/>
        <v>0</v>
      </c>
      <c r="T214" s="5">
        <f t="shared" si="58"/>
        <v>0</v>
      </c>
      <c r="U214" s="13">
        <f t="shared" si="58"/>
        <v>10859621.98</v>
      </c>
    </row>
    <row r="215" spans="1:21" x14ac:dyDescent="0.25">
      <c r="A215" s="24"/>
      <c r="B215" s="33"/>
      <c r="C215" s="34"/>
      <c r="D215" s="34"/>
      <c r="E215" s="34"/>
      <c r="F215" s="34"/>
      <c r="G215" s="34"/>
      <c r="H215" s="34"/>
      <c r="I215" s="34"/>
      <c r="J215" s="35"/>
      <c r="K215" s="33"/>
      <c r="L215" s="34"/>
      <c r="M215" s="34"/>
      <c r="N215" s="34"/>
      <c r="O215" s="34"/>
      <c r="P215" s="34"/>
      <c r="Q215" s="34"/>
      <c r="R215" s="34"/>
      <c r="S215" s="34"/>
      <c r="T215" s="34"/>
      <c r="U215" s="35"/>
    </row>
    <row r="216" spans="1:21" x14ac:dyDescent="0.25">
      <c r="A216" s="22" t="s">
        <v>187</v>
      </c>
      <c r="B216" s="33"/>
      <c r="C216" s="34"/>
      <c r="D216" s="34"/>
      <c r="E216" s="34"/>
      <c r="F216" s="34"/>
      <c r="G216" s="34"/>
      <c r="H216" s="34"/>
      <c r="I216" s="34"/>
      <c r="J216" s="35"/>
      <c r="K216" s="33"/>
      <c r="L216" s="34"/>
      <c r="M216" s="34"/>
      <c r="N216" s="34"/>
      <c r="O216" s="34"/>
      <c r="P216" s="34"/>
      <c r="Q216" s="34"/>
      <c r="R216" s="34"/>
      <c r="S216" s="34"/>
      <c r="T216" s="34"/>
      <c r="U216" s="35"/>
    </row>
    <row r="217" spans="1:21" x14ac:dyDescent="0.25">
      <c r="A217" s="25" t="s">
        <v>199</v>
      </c>
      <c r="B217" s="14">
        <v>437208.34</v>
      </c>
      <c r="C217" s="6">
        <v>34660.519999999997</v>
      </c>
      <c r="D217" s="6">
        <v>3586445.8</v>
      </c>
      <c r="E217" s="6">
        <v>2048790.53</v>
      </c>
      <c r="F217" s="6">
        <v>581194.18999999994</v>
      </c>
      <c r="G217" s="6">
        <v>1070433.97</v>
      </c>
      <c r="H217" s="6">
        <v>208443.12</v>
      </c>
      <c r="I217" s="6">
        <v>0</v>
      </c>
      <c r="J217" s="15">
        <v>7967176.4699999997</v>
      </c>
      <c r="K217" s="14">
        <v>295890.57</v>
      </c>
      <c r="L217" s="6">
        <v>22730.75</v>
      </c>
      <c r="M217" s="6">
        <v>2259868.37</v>
      </c>
      <c r="N217" s="6">
        <v>1263750.73</v>
      </c>
      <c r="O217" s="6">
        <v>267000.73</v>
      </c>
      <c r="P217" s="6">
        <v>727820.03</v>
      </c>
      <c r="Q217" s="6">
        <v>62532.94</v>
      </c>
      <c r="R217" s="6">
        <v>23283.23</v>
      </c>
      <c r="S217" s="6">
        <v>28143.63</v>
      </c>
      <c r="T217" s="6">
        <v>0</v>
      </c>
      <c r="U217" s="15">
        <v>4951020.9800000004</v>
      </c>
    </row>
    <row r="218" spans="1:21" x14ac:dyDescent="0.25">
      <c r="A218" s="25" t="s">
        <v>200</v>
      </c>
      <c r="B218" s="14">
        <v>509810.74</v>
      </c>
      <c r="C218" s="6">
        <v>100445.96</v>
      </c>
      <c r="D218" s="6">
        <v>3019319.7</v>
      </c>
      <c r="E218" s="6">
        <v>1485586.22</v>
      </c>
      <c r="F218" s="6">
        <v>486543.03</v>
      </c>
      <c r="G218" s="6">
        <v>1767850.2</v>
      </c>
      <c r="H218" s="6">
        <v>155390.42000000001</v>
      </c>
      <c r="I218" s="6">
        <v>0</v>
      </c>
      <c r="J218" s="15">
        <v>7524946.2699999996</v>
      </c>
      <c r="K218" s="14">
        <v>329971.99</v>
      </c>
      <c r="L218" s="6">
        <v>62280.91</v>
      </c>
      <c r="M218" s="6">
        <v>1833867.67</v>
      </c>
      <c r="N218" s="6">
        <v>961769.24</v>
      </c>
      <c r="O218" s="6">
        <v>229262.82</v>
      </c>
      <c r="P218" s="6">
        <v>1190086.51</v>
      </c>
      <c r="Q218" s="6">
        <v>46617.13</v>
      </c>
      <c r="R218" s="6">
        <v>207455.98</v>
      </c>
      <c r="S218" s="6">
        <v>28749.42</v>
      </c>
      <c r="T218" s="6">
        <v>0</v>
      </c>
      <c r="U218" s="15">
        <v>4890061.67</v>
      </c>
    </row>
    <row r="219" spans="1:21" x14ac:dyDescent="0.25">
      <c r="A219" s="25" t="s">
        <v>201</v>
      </c>
      <c r="B219" s="14">
        <v>688983.63</v>
      </c>
      <c r="C219" s="6">
        <v>11955.89</v>
      </c>
      <c r="D219" s="6">
        <v>3295308.55</v>
      </c>
      <c r="E219" s="6">
        <v>1904086.76</v>
      </c>
      <c r="F219" s="6">
        <v>347859.78</v>
      </c>
      <c r="G219" s="6">
        <v>826958</v>
      </c>
      <c r="H219" s="6">
        <v>348830.28</v>
      </c>
      <c r="I219" s="6">
        <v>0</v>
      </c>
      <c r="J219" s="15">
        <v>7423982.8899999997</v>
      </c>
      <c r="K219" s="14">
        <v>467233.83</v>
      </c>
      <c r="L219" s="6">
        <v>10324.39</v>
      </c>
      <c r="M219" s="6">
        <v>1947912.7</v>
      </c>
      <c r="N219" s="6">
        <v>1192384.45</v>
      </c>
      <c r="O219" s="6">
        <v>165766.25</v>
      </c>
      <c r="P219" s="6">
        <v>426471.78</v>
      </c>
      <c r="Q219" s="6">
        <v>104649.08</v>
      </c>
      <c r="R219" s="6">
        <v>281691.03999999998</v>
      </c>
      <c r="S219" s="6">
        <v>46021.95</v>
      </c>
      <c r="T219" s="6">
        <v>0</v>
      </c>
      <c r="U219" s="15">
        <v>4642455.47</v>
      </c>
    </row>
    <row r="220" spans="1:21" x14ac:dyDescent="0.25">
      <c r="A220" s="25" t="s">
        <v>202</v>
      </c>
      <c r="B220" s="14">
        <v>793187.72</v>
      </c>
      <c r="C220" s="6">
        <v>130835.98</v>
      </c>
      <c r="D220" s="6">
        <v>4427222.1100000003</v>
      </c>
      <c r="E220" s="6">
        <v>2359949.52</v>
      </c>
      <c r="F220" s="6">
        <v>285194.49</v>
      </c>
      <c r="G220" s="6">
        <v>826518.58</v>
      </c>
      <c r="H220" s="6">
        <v>100789.77</v>
      </c>
      <c r="I220" s="6">
        <v>0</v>
      </c>
      <c r="J220" s="15">
        <v>8923698.1699999999</v>
      </c>
      <c r="K220" s="14">
        <v>562746.73</v>
      </c>
      <c r="L220" s="6">
        <v>124737.71</v>
      </c>
      <c r="M220" s="6">
        <v>2613265.91</v>
      </c>
      <c r="N220" s="6">
        <v>1414309.45</v>
      </c>
      <c r="O220" s="6">
        <v>149535.4</v>
      </c>
      <c r="P220" s="6">
        <v>405463.74</v>
      </c>
      <c r="Q220" s="6">
        <v>30236.93</v>
      </c>
      <c r="R220" s="6">
        <v>162346.5</v>
      </c>
      <c r="S220" s="6">
        <v>44534.74</v>
      </c>
      <c r="T220" s="6">
        <v>0</v>
      </c>
      <c r="U220" s="15">
        <v>5507177.1100000003</v>
      </c>
    </row>
    <row r="221" spans="1:21" x14ac:dyDescent="0.25">
      <c r="A221" s="22" t="s">
        <v>157</v>
      </c>
      <c r="B221" s="12">
        <f t="shared" ref="B221:J221" si="59">SUM(B217:B220)</f>
        <v>2429190.4299999997</v>
      </c>
      <c r="C221" s="5">
        <f t="shared" si="59"/>
        <v>277898.34999999998</v>
      </c>
      <c r="D221" s="5">
        <f t="shared" si="59"/>
        <v>14328296.16</v>
      </c>
      <c r="E221" s="5">
        <f t="shared" si="59"/>
        <v>7798413.0299999993</v>
      </c>
      <c r="F221" s="5">
        <f t="shared" si="59"/>
        <v>1700791.49</v>
      </c>
      <c r="G221" s="5">
        <f t="shared" si="59"/>
        <v>4491760.75</v>
      </c>
      <c r="H221" s="5">
        <f t="shared" si="59"/>
        <v>813453.59000000008</v>
      </c>
      <c r="I221" s="5">
        <f t="shared" si="59"/>
        <v>0</v>
      </c>
      <c r="J221" s="13">
        <f t="shared" si="59"/>
        <v>31839803.799999997</v>
      </c>
      <c r="K221" s="12">
        <f t="shared" ref="K221:U221" si="60">SUM(K217:K220)</f>
        <v>1655843.12</v>
      </c>
      <c r="L221" s="5">
        <f t="shared" si="60"/>
        <v>220073.76</v>
      </c>
      <c r="M221" s="5">
        <f t="shared" si="60"/>
        <v>8654914.6500000004</v>
      </c>
      <c r="N221" s="5">
        <f t="shared" si="60"/>
        <v>4832213.87</v>
      </c>
      <c r="O221" s="5">
        <f t="shared" si="60"/>
        <v>811565.20000000007</v>
      </c>
      <c r="P221" s="5">
        <f t="shared" si="60"/>
        <v>2749842.0600000005</v>
      </c>
      <c r="Q221" s="5">
        <f t="shared" si="60"/>
        <v>244036.08000000002</v>
      </c>
      <c r="R221" s="5">
        <f t="shared" si="60"/>
        <v>674776.75</v>
      </c>
      <c r="S221" s="5">
        <f t="shared" si="60"/>
        <v>147449.74</v>
      </c>
      <c r="T221" s="5">
        <f t="shared" si="60"/>
        <v>0</v>
      </c>
      <c r="U221" s="13">
        <f t="shared" si="60"/>
        <v>19990715.23</v>
      </c>
    </row>
    <row r="222" spans="1:21" x14ac:dyDescent="0.25">
      <c r="A222" s="24"/>
      <c r="B222" s="33"/>
      <c r="C222" s="34"/>
      <c r="D222" s="34"/>
      <c r="E222" s="34"/>
      <c r="F222" s="34"/>
      <c r="G222" s="34"/>
      <c r="H222" s="34"/>
      <c r="I222" s="34"/>
      <c r="J222" s="35"/>
      <c r="K222" s="33"/>
      <c r="L222" s="34"/>
      <c r="M222" s="34"/>
      <c r="N222" s="34"/>
      <c r="O222" s="34"/>
      <c r="P222" s="34"/>
      <c r="Q222" s="34"/>
      <c r="R222" s="34"/>
      <c r="S222" s="34"/>
      <c r="T222" s="34"/>
      <c r="U222" s="35"/>
    </row>
    <row r="223" spans="1:21" x14ac:dyDescent="0.25">
      <c r="A223" s="22" t="s">
        <v>188</v>
      </c>
      <c r="B223" s="33"/>
      <c r="C223" s="34"/>
      <c r="D223" s="34"/>
      <c r="E223" s="34"/>
      <c r="F223" s="34"/>
      <c r="G223" s="34"/>
      <c r="H223" s="34"/>
      <c r="I223" s="34"/>
      <c r="J223" s="35"/>
      <c r="K223" s="33"/>
      <c r="L223" s="34"/>
      <c r="M223" s="34"/>
      <c r="N223" s="34"/>
      <c r="O223" s="34"/>
      <c r="P223" s="34"/>
      <c r="Q223" s="34"/>
      <c r="R223" s="34"/>
      <c r="S223" s="34"/>
      <c r="T223" s="34"/>
      <c r="U223" s="35"/>
    </row>
    <row r="224" spans="1:21" x14ac:dyDescent="0.25">
      <c r="A224" s="25" t="s">
        <v>199</v>
      </c>
      <c r="B224" s="14">
        <v>998524.05</v>
      </c>
      <c r="C224" s="6">
        <v>0</v>
      </c>
      <c r="D224" s="6">
        <v>1789377.42</v>
      </c>
      <c r="E224" s="6">
        <v>3437148.45</v>
      </c>
      <c r="F224" s="6">
        <v>825317.05</v>
      </c>
      <c r="G224" s="6">
        <v>501245.09</v>
      </c>
      <c r="H224" s="6">
        <v>349819.17</v>
      </c>
      <c r="I224" s="6">
        <v>0</v>
      </c>
      <c r="J224" s="15">
        <v>7901431.2300000004</v>
      </c>
      <c r="K224" s="14">
        <v>932566.65</v>
      </c>
      <c r="L224" s="6">
        <v>0</v>
      </c>
      <c r="M224" s="6">
        <v>1567912.66</v>
      </c>
      <c r="N224" s="6">
        <v>2743498.64</v>
      </c>
      <c r="O224" s="6">
        <v>584959.09</v>
      </c>
      <c r="P224" s="6">
        <v>304092.21000000002</v>
      </c>
      <c r="Q224" s="6">
        <v>203627.01</v>
      </c>
      <c r="R224" s="6">
        <v>0</v>
      </c>
      <c r="S224" s="6">
        <v>171599.77</v>
      </c>
      <c r="T224" s="6">
        <v>0</v>
      </c>
      <c r="U224" s="15">
        <v>6508256.0300000003</v>
      </c>
    </row>
    <row r="225" spans="1:21" x14ac:dyDescent="0.25">
      <c r="A225" s="25" t="s">
        <v>200</v>
      </c>
      <c r="B225" s="14">
        <v>839769.68</v>
      </c>
      <c r="C225" s="6">
        <v>24015.13</v>
      </c>
      <c r="D225" s="6">
        <v>1425292.6</v>
      </c>
      <c r="E225" s="6">
        <v>2844562.18</v>
      </c>
      <c r="F225" s="6">
        <v>521584.16</v>
      </c>
      <c r="G225" s="6">
        <v>549230.27</v>
      </c>
      <c r="H225" s="6">
        <v>384602.22</v>
      </c>
      <c r="I225" s="6">
        <v>0</v>
      </c>
      <c r="J225" s="15">
        <v>6589056.2400000002</v>
      </c>
      <c r="K225" s="14">
        <v>565231.1</v>
      </c>
      <c r="L225" s="6">
        <v>23030.91</v>
      </c>
      <c r="M225" s="6">
        <v>1122217.08</v>
      </c>
      <c r="N225" s="6">
        <v>2165311.7200000002</v>
      </c>
      <c r="O225" s="6">
        <v>882948.93</v>
      </c>
      <c r="P225" s="6">
        <v>338016.45</v>
      </c>
      <c r="Q225" s="6">
        <v>241510.66</v>
      </c>
      <c r="R225" s="6">
        <v>0</v>
      </c>
      <c r="S225" s="6">
        <v>147812.69</v>
      </c>
      <c r="T225" s="6">
        <v>0</v>
      </c>
      <c r="U225" s="15">
        <v>5486079.54</v>
      </c>
    </row>
    <row r="226" spans="1:21" x14ac:dyDescent="0.25">
      <c r="A226" s="25" t="s">
        <v>201</v>
      </c>
      <c r="B226" s="14">
        <v>703945.24</v>
      </c>
      <c r="C226" s="6">
        <v>48875.57</v>
      </c>
      <c r="D226" s="6">
        <v>1603321.52</v>
      </c>
      <c r="E226" s="6">
        <v>3167195.05</v>
      </c>
      <c r="F226" s="6">
        <v>876406.52</v>
      </c>
      <c r="G226" s="6">
        <v>491018.15</v>
      </c>
      <c r="H226" s="6">
        <v>427732.52</v>
      </c>
      <c r="I226" s="6">
        <v>0</v>
      </c>
      <c r="J226" s="15">
        <v>7318494.5700000003</v>
      </c>
      <c r="K226" s="14">
        <v>619524.69999999995</v>
      </c>
      <c r="L226" s="6">
        <v>47180.4</v>
      </c>
      <c r="M226" s="6">
        <v>1220120.1000000001</v>
      </c>
      <c r="N226" s="6">
        <v>2501313.0299999998</v>
      </c>
      <c r="O226" s="6">
        <v>844629.96</v>
      </c>
      <c r="P226" s="6">
        <v>300027.09999999998</v>
      </c>
      <c r="Q226" s="6">
        <v>368732.6</v>
      </c>
      <c r="R226" s="6">
        <v>0</v>
      </c>
      <c r="S226" s="6">
        <v>63301.63</v>
      </c>
      <c r="T226" s="6">
        <v>0</v>
      </c>
      <c r="U226" s="15">
        <v>5964829.5199999996</v>
      </c>
    </row>
    <row r="227" spans="1:21" x14ac:dyDescent="0.25">
      <c r="A227" s="25" t="s">
        <v>202</v>
      </c>
      <c r="B227" s="14">
        <v>653402.63</v>
      </c>
      <c r="C227" s="6">
        <v>63905.5</v>
      </c>
      <c r="D227" s="6">
        <v>1627640.01</v>
      </c>
      <c r="E227" s="6">
        <v>3052635.44</v>
      </c>
      <c r="F227" s="6">
        <v>589544.72</v>
      </c>
      <c r="G227" s="6">
        <v>280142.18</v>
      </c>
      <c r="H227" s="6">
        <v>405725.11</v>
      </c>
      <c r="I227" s="6">
        <v>0</v>
      </c>
      <c r="J227" s="15">
        <v>6672995.5899999999</v>
      </c>
      <c r="K227" s="14">
        <v>897320.39</v>
      </c>
      <c r="L227" s="6">
        <v>61905.15</v>
      </c>
      <c r="M227" s="6">
        <v>1793430.61</v>
      </c>
      <c r="N227" s="6">
        <v>2455582.8199999998</v>
      </c>
      <c r="O227" s="6">
        <v>-555977.12</v>
      </c>
      <c r="P227" s="6">
        <v>167448.92000000001</v>
      </c>
      <c r="Q227" s="6">
        <v>244451.34</v>
      </c>
      <c r="R227" s="6">
        <v>0</v>
      </c>
      <c r="S227" s="6">
        <v>124463.01</v>
      </c>
      <c r="T227" s="6">
        <v>0</v>
      </c>
      <c r="U227" s="15">
        <v>5188625.12</v>
      </c>
    </row>
    <row r="228" spans="1:21" x14ac:dyDescent="0.25">
      <c r="A228" s="22" t="s">
        <v>157</v>
      </c>
      <c r="B228" s="12">
        <f t="shared" ref="B228:J228" si="61">SUM(B224:B227)</f>
        <v>3195641.5999999996</v>
      </c>
      <c r="C228" s="5">
        <f t="shared" si="61"/>
        <v>136796.20000000001</v>
      </c>
      <c r="D228" s="5">
        <f t="shared" si="61"/>
        <v>6445631.5499999998</v>
      </c>
      <c r="E228" s="5">
        <f t="shared" si="61"/>
        <v>12501541.119999999</v>
      </c>
      <c r="F228" s="5">
        <f t="shared" si="61"/>
        <v>2812852.45</v>
      </c>
      <c r="G228" s="5">
        <f t="shared" si="61"/>
        <v>1821635.6900000002</v>
      </c>
      <c r="H228" s="5">
        <f t="shared" si="61"/>
        <v>1567879.02</v>
      </c>
      <c r="I228" s="5">
        <f t="shared" si="61"/>
        <v>0</v>
      </c>
      <c r="J228" s="13">
        <f t="shared" si="61"/>
        <v>28481977.629999999</v>
      </c>
      <c r="K228" s="12">
        <f t="shared" ref="K228:U228" si="62">SUM(K224:K227)</f>
        <v>3014642.8400000003</v>
      </c>
      <c r="L228" s="5">
        <f t="shared" si="62"/>
        <v>132116.46</v>
      </c>
      <c r="M228" s="5">
        <f t="shared" si="62"/>
        <v>5703680.4500000002</v>
      </c>
      <c r="N228" s="5">
        <f t="shared" si="62"/>
        <v>9865706.2100000009</v>
      </c>
      <c r="O228" s="5">
        <f t="shared" si="62"/>
        <v>1756560.8599999999</v>
      </c>
      <c r="P228" s="5">
        <f t="shared" si="62"/>
        <v>1109584.68</v>
      </c>
      <c r="Q228" s="5">
        <f t="shared" si="62"/>
        <v>1058321.6100000001</v>
      </c>
      <c r="R228" s="5">
        <f t="shared" si="62"/>
        <v>0</v>
      </c>
      <c r="S228" s="5">
        <f t="shared" si="62"/>
        <v>507177.1</v>
      </c>
      <c r="T228" s="5">
        <f t="shared" si="62"/>
        <v>0</v>
      </c>
      <c r="U228" s="13">
        <f t="shared" si="62"/>
        <v>23147790.210000001</v>
      </c>
    </row>
    <row r="229" spans="1:21" x14ac:dyDescent="0.25">
      <c r="A229" s="24"/>
      <c r="B229" s="33"/>
      <c r="C229" s="34"/>
      <c r="D229" s="34"/>
      <c r="E229" s="34"/>
      <c r="F229" s="34"/>
      <c r="G229" s="34"/>
      <c r="H229" s="34"/>
      <c r="I229" s="34"/>
      <c r="J229" s="35"/>
      <c r="K229" s="33"/>
      <c r="L229" s="34"/>
      <c r="M229" s="34"/>
      <c r="N229" s="34"/>
      <c r="O229" s="34"/>
      <c r="P229" s="34"/>
      <c r="Q229" s="34"/>
      <c r="R229" s="34"/>
      <c r="S229" s="34"/>
      <c r="T229" s="34"/>
      <c r="U229" s="35"/>
    </row>
    <row r="230" spans="1:21" x14ac:dyDescent="0.25">
      <c r="A230" s="22" t="s">
        <v>189</v>
      </c>
      <c r="B230" s="33"/>
      <c r="C230" s="34"/>
      <c r="D230" s="34"/>
      <c r="E230" s="34"/>
      <c r="F230" s="34"/>
      <c r="G230" s="34"/>
      <c r="H230" s="34"/>
      <c r="I230" s="34"/>
      <c r="J230" s="35"/>
      <c r="K230" s="33"/>
      <c r="L230" s="34"/>
      <c r="M230" s="34"/>
      <c r="N230" s="34"/>
      <c r="O230" s="34"/>
      <c r="P230" s="34"/>
      <c r="Q230" s="34"/>
      <c r="R230" s="34"/>
      <c r="S230" s="34"/>
      <c r="T230" s="34"/>
      <c r="U230" s="35"/>
    </row>
    <row r="231" spans="1:21" x14ac:dyDescent="0.25">
      <c r="A231" s="25" t="s">
        <v>199</v>
      </c>
      <c r="B231" s="14">
        <v>46646</v>
      </c>
      <c r="C231" s="6">
        <v>0</v>
      </c>
      <c r="D231" s="6">
        <v>235177</v>
      </c>
      <c r="E231" s="6">
        <v>0</v>
      </c>
      <c r="F231" s="6">
        <v>0</v>
      </c>
      <c r="G231" s="6">
        <v>91182</v>
      </c>
      <c r="H231" s="6">
        <v>42</v>
      </c>
      <c r="I231" s="6">
        <v>0</v>
      </c>
      <c r="J231" s="15">
        <v>373047</v>
      </c>
      <c r="K231" s="14">
        <v>65459.72</v>
      </c>
      <c r="L231" s="6">
        <v>0</v>
      </c>
      <c r="M231" s="6">
        <v>83034.8</v>
      </c>
      <c r="N231" s="6">
        <v>0</v>
      </c>
      <c r="O231" s="6">
        <v>0</v>
      </c>
      <c r="P231" s="6">
        <v>2555.3000000000002</v>
      </c>
      <c r="Q231" s="6">
        <v>0</v>
      </c>
      <c r="R231" s="6">
        <v>0</v>
      </c>
      <c r="S231" s="6">
        <v>-17234.560000000001</v>
      </c>
      <c r="T231" s="6">
        <v>0</v>
      </c>
      <c r="U231" s="15">
        <v>133815.26</v>
      </c>
    </row>
    <row r="232" spans="1:21" x14ac:dyDescent="0.25">
      <c r="A232" s="25" t="s">
        <v>200</v>
      </c>
      <c r="B232" s="14">
        <v>62759.5</v>
      </c>
      <c r="C232" s="6">
        <v>0</v>
      </c>
      <c r="D232" s="6">
        <v>245795</v>
      </c>
      <c r="E232" s="6">
        <v>0</v>
      </c>
      <c r="F232" s="6">
        <v>0</v>
      </c>
      <c r="G232" s="6">
        <v>59978</v>
      </c>
      <c r="H232" s="6">
        <v>53803</v>
      </c>
      <c r="I232" s="6">
        <v>0</v>
      </c>
      <c r="J232" s="15">
        <v>422335.5</v>
      </c>
      <c r="K232" s="14">
        <v>37658.589999999997</v>
      </c>
      <c r="L232" s="6">
        <v>0</v>
      </c>
      <c r="M232" s="6">
        <v>92910.97</v>
      </c>
      <c r="N232" s="6">
        <v>0</v>
      </c>
      <c r="O232" s="6">
        <v>0</v>
      </c>
      <c r="P232" s="6">
        <v>20908.43</v>
      </c>
      <c r="Q232" s="6">
        <v>0</v>
      </c>
      <c r="R232" s="6">
        <v>12093.96</v>
      </c>
      <c r="S232" s="6">
        <v>-9335.56</v>
      </c>
      <c r="T232" s="6">
        <v>0</v>
      </c>
      <c r="U232" s="15">
        <v>154236.39000000001</v>
      </c>
    </row>
    <row r="233" spans="1:21" x14ac:dyDescent="0.25">
      <c r="A233" s="25" t="s">
        <v>201</v>
      </c>
      <c r="B233" s="14">
        <v>17373</v>
      </c>
      <c r="C233" s="6">
        <v>0</v>
      </c>
      <c r="D233" s="6">
        <v>479112</v>
      </c>
      <c r="E233" s="6">
        <v>0</v>
      </c>
      <c r="F233" s="6">
        <v>0</v>
      </c>
      <c r="G233" s="6">
        <v>51665</v>
      </c>
      <c r="H233" s="6">
        <v>108907</v>
      </c>
      <c r="I233" s="6">
        <v>0</v>
      </c>
      <c r="J233" s="15">
        <v>657057</v>
      </c>
      <c r="K233" s="14">
        <v>32859.51</v>
      </c>
      <c r="L233" s="6">
        <v>0</v>
      </c>
      <c r="M233" s="6">
        <v>31838.21</v>
      </c>
      <c r="N233" s="6">
        <v>0</v>
      </c>
      <c r="O233" s="6">
        <v>0</v>
      </c>
      <c r="P233" s="6">
        <v>29440.33</v>
      </c>
      <c r="Q233" s="6">
        <v>0</v>
      </c>
      <c r="R233" s="6">
        <v>24.2</v>
      </c>
      <c r="S233" s="6">
        <v>1789.87</v>
      </c>
      <c r="T233" s="6">
        <v>0</v>
      </c>
      <c r="U233" s="15">
        <v>95952.12</v>
      </c>
    </row>
    <row r="234" spans="1:21" x14ac:dyDescent="0.25">
      <c r="A234" s="25" t="s">
        <v>202</v>
      </c>
      <c r="B234" s="14">
        <v>15224</v>
      </c>
      <c r="C234" s="6">
        <v>0</v>
      </c>
      <c r="D234" s="6">
        <v>364794</v>
      </c>
      <c r="E234" s="6">
        <v>0</v>
      </c>
      <c r="F234" s="6">
        <v>0</v>
      </c>
      <c r="G234" s="6">
        <v>66216</v>
      </c>
      <c r="H234" s="6">
        <v>348</v>
      </c>
      <c r="I234" s="6">
        <v>0</v>
      </c>
      <c r="J234" s="15">
        <v>446582</v>
      </c>
      <c r="K234" s="14">
        <v>46662.25</v>
      </c>
      <c r="L234" s="6">
        <v>0</v>
      </c>
      <c r="M234" s="6">
        <v>42820.02</v>
      </c>
      <c r="N234" s="6">
        <v>0</v>
      </c>
      <c r="O234" s="6">
        <v>0</v>
      </c>
      <c r="P234" s="6">
        <v>9361.51</v>
      </c>
      <c r="Q234" s="6">
        <v>0</v>
      </c>
      <c r="R234" s="6">
        <v>9929.2099999999991</v>
      </c>
      <c r="S234" s="6">
        <v>-16082.01</v>
      </c>
      <c r="T234" s="6">
        <v>0</v>
      </c>
      <c r="U234" s="15">
        <v>92690.98</v>
      </c>
    </row>
    <row r="235" spans="1:21" x14ac:dyDescent="0.25">
      <c r="A235" s="22" t="s">
        <v>157</v>
      </c>
      <c r="B235" s="12">
        <f t="shared" ref="B235:J235" si="63">SUM(B231:B234)</f>
        <v>142002.5</v>
      </c>
      <c r="C235" s="5">
        <f t="shared" si="63"/>
        <v>0</v>
      </c>
      <c r="D235" s="5">
        <f t="shared" si="63"/>
        <v>1324878</v>
      </c>
      <c r="E235" s="5">
        <f t="shared" si="63"/>
        <v>0</v>
      </c>
      <c r="F235" s="5">
        <f t="shared" si="63"/>
        <v>0</v>
      </c>
      <c r="G235" s="5">
        <f t="shared" si="63"/>
        <v>269041</v>
      </c>
      <c r="H235" s="5">
        <f t="shared" si="63"/>
        <v>163100</v>
      </c>
      <c r="I235" s="5">
        <f t="shared" si="63"/>
        <v>0</v>
      </c>
      <c r="J235" s="13">
        <f t="shared" si="63"/>
        <v>1899021.5</v>
      </c>
      <c r="K235" s="12">
        <f t="shared" ref="K235:U235" si="64">SUM(K231:K234)</f>
        <v>182640.07</v>
      </c>
      <c r="L235" s="5">
        <f t="shared" si="64"/>
        <v>0</v>
      </c>
      <c r="M235" s="5">
        <f t="shared" si="64"/>
        <v>250604</v>
      </c>
      <c r="N235" s="5">
        <f t="shared" si="64"/>
        <v>0</v>
      </c>
      <c r="O235" s="5">
        <f t="shared" si="64"/>
        <v>0</v>
      </c>
      <c r="P235" s="5">
        <f t="shared" si="64"/>
        <v>62265.57</v>
      </c>
      <c r="Q235" s="5">
        <f t="shared" si="64"/>
        <v>0</v>
      </c>
      <c r="R235" s="5">
        <f t="shared" si="64"/>
        <v>22047.37</v>
      </c>
      <c r="S235" s="5">
        <f t="shared" si="64"/>
        <v>-40862.26</v>
      </c>
      <c r="T235" s="5">
        <f t="shared" si="64"/>
        <v>0</v>
      </c>
      <c r="U235" s="13">
        <f t="shared" si="64"/>
        <v>476694.75</v>
      </c>
    </row>
    <row r="236" spans="1:21" x14ac:dyDescent="0.25">
      <c r="A236" s="24"/>
      <c r="B236" s="33"/>
      <c r="C236" s="34"/>
      <c r="D236" s="34"/>
      <c r="E236" s="34"/>
      <c r="F236" s="34"/>
      <c r="G236" s="34"/>
      <c r="H236" s="34"/>
      <c r="I236" s="34"/>
      <c r="J236" s="35"/>
      <c r="K236" s="33"/>
      <c r="L236" s="34"/>
      <c r="M236" s="34"/>
      <c r="N236" s="34"/>
      <c r="O236" s="34"/>
      <c r="P236" s="34"/>
      <c r="Q236" s="34"/>
      <c r="R236" s="34"/>
      <c r="S236" s="34"/>
      <c r="T236" s="34"/>
      <c r="U236" s="35"/>
    </row>
    <row r="237" spans="1:21" x14ac:dyDescent="0.25">
      <c r="A237" s="22" t="s">
        <v>190</v>
      </c>
      <c r="B237" s="33"/>
      <c r="C237" s="34"/>
      <c r="D237" s="34"/>
      <c r="E237" s="34"/>
      <c r="F237" s="34"/>
      <c r="G237" s="34"/>
      <c r="H237" s="34"/>
      <c r="I237" s="34"/>
      <c r="J237" s="35"/>
      <c r="K237" s="33"/>
      <c r="L237" s="34"/>
      <c r="M237" s="34"/>
      <c r="N237" s="34"/>
      <c r="O237" s="34"/>
      <c r="P237" s="34"/>
      <c r="Q237" s="34"/>
      <c r="R237" s="34"/>
      <c r="S237" s="34"/>
      <c r="T237" s="34"/>
      <c r="U237" s="35"/>
    </row>
    <row r="238" spans="1:21" x14ac:dyDescent="0.25">
      <c r="A238" s="25" t="s">
        <v>199</v>
      </c>
      <c r="B238" s="14">
        <v>1119869</v>
      </c>
      <c r="C238" s="6">
        <v>0</v>
      </c>
      <c r="D238" s="6">
        <v>4542505</v>
      </c>
      <c r="E238" s="6">
        <v>0</v>
      </c>
      <c r="F238" s="6">
        <v>93195</v>
      </c>
      <c r="G238" s="6">
        <v>2185523</v>
      </c>
      <c r="H238" s="6">
        <v>390082</v>
      </c>
      <c r="I238" s="6">
        <v>64598</v>
      </c>
      <c r="J238" s="15">
        <v>8395772</v>
      </c>
      <c r="K238" s="14">
        <v>2042160</v>
      </c>
      <c r="L238" s="6">
        <v>0</v>
      </c>
      <c r="M238" s="6">
        <v>2673467</v>
      </c>
      <c r="N238" s="6">
        <v>0</v>
      </c>
      <c r="O238" s="6">
        <v>14909</v>
      </c>
      <c r="P238" s="6">
        <v>1937657</v>
      </c>
      <c r="Q238" s="6">
        <v>0</v>
      </c>
      <c r="R238" s="6">
        <v>53827</v>
      </c>
      <c r="S238" s="6">
        <v>34295</v>
      </c>
      <c r="T238" s="6">
        <v>344374</v>
      </c>
      <c r="U238" s="15">
        <v>7100689</v>
      </c>
    </row>
    <row r="239" spans="1:21" x14ac:dyDescent="0.25">
      <c r="A239" s="25" t="s">
        <v>200</v>
      </c>
      <c r="B239" s="14">
        <v>1054337</v>
      </c>
      <c r="C239" s="6">
        <v>0</v>
      </c>
      <c r="D239" s="6">
        <v>3695529</v>
      </c>
      <c r="E239" s="6">
        <v>0</v>
      </c>
      <c r="F239" s="6">
        <v>0</v>
      </c>
      <c r="G239" s="6">
        <v>1763206</v>
      </c>
      <c r="H239" s="6">
        <v>353658</v>
      </c>
      <c r="I239" s="6">
        <v>224682</v>
      </c>
      <c r="J239" s="15">
        <v>7091412</v>
      </c>
      <c r="K239" s="14">
        <v>505445</v>
      </c>
      <c r="L239" s="6">
        <v>0</v>
      </c>
      <c r="M239" s="6">
        <v>2676608</v>
      </c>
      <c r="N239" s="6">
        <v>0</v>
      </c>
      <c r="O239" s="6">
        <v>0</v>
      </c>
      <c r="P239" s="6">
        <v>1116872</v>
      </c>
      <c r="Q239" s="6">
        <v>0</v>
      </c>
      <c r="R239" s="6">
        <v>20061</v>
      </c>
      <c r="S239" s="6">
        <v>0</v>
      </c>
      <c r="T239" s="6">
        <v>324858</v>
      </c>
      <c r="U239" s="15">
        <v>4643844</v>
      </c>
    </row>
    <row r="240" spans="1:21" x14ac:dyDescent="0.25">
      <c r="A240" s="25" t="s">
        <v>201</v>
      </c>
      <c r="B240" s="14">
        <v>1211654</v>
      </c>
      <c r="C240" s="6">
        <v>0</v>
      </c>
      <c r="D240" s="6">
        <v>3932005</v>
      </c>
      <c r="E240" s="6">
        <v>0</v>
      </c>
      <c r="F240" s="6">
        <v>0</v>
      </c>
      <c r="G240" s="6">
        <v>1705038</v>
      </c>
      <c r="H240" s="6">
        <v>267767</v>
      </c>
      <c r="I240" s="6">
        <v>84778</v>
      </c>
      <c r="J240" s="15">
        <v>7201242</v>
      </c>
      <c r="K240" s="14">
        <v>1372305</v>
      </c>
      <c r="L240" s="6">
        <v>0</v>
      </c>
      <c r="M240" s="6">
        <v>2019015</v>
      </c>
      <c r="N240" s="6">
        <v>0</v>
      </c>
      <c r="O240" s="6">
        <v>0</v>
      </c>
      <c r="P240" s="6">
        <v>868450</v>
      </c>
      <c r="Q240" s="6">
        <v>59704</v>
      </c>
      <c r="R240" s="6">
        <v>0</v>
      </c>
      <c r="S240" s="6">
        <v>157120</v>
      </c>
      <c r="T240" s="6">
        <v>270152</v>
      </c>
      <c r="U240" s="15">
        <v>4746746</v>
      </c>
    </row>
    <row r="241" spans="1:21" x14ac:dyDescent="0.25">
      <c r="A241" s="25" t="s">
        <v>202</v>
      </c>
      <c r="B241" s="14">
        <v>791732</v>
      </c>
      <c r="C241" s="6">
        <v>0</v>
      </c>
      <c r="D241" s="6">
        <v>4902123</v>
      </c>
      <c r="E241" s="6">
        <v>0</v>
      </c>
      <c r="F241" s="6">
        <v>23680</v>
      </c>
      <c r="G241" s="6">
        <v>1002416</v>
      </c>
      <c r="H241" s="6">
        <v>302575</v>
      </c>
      <c r="I241" s="6">
        <v>-1171</v>
      </c>
      <c r="J241" s="15">
        <v>7021355</v>
      </c>
      <c r="K241" s="14">
        <v>766654</v>
      </c>
      <c r="L241" s="6">
        <v>0</v>
      </c>
      <c r="M241" s="6">
        <v>1753591</v>
      </c>
      <c r="N241" s="6">
        <v>0</v>
      </c>
      <c r="O241" s="6">
        <v>0</v>
      </c>
      <c r="P241" s="6">
        <v>479331</v>
      </c>
      <c r="Q241" s="6">
        <v>114944</v>
      </c>
      <c r="R241" s="6">
        <v>0</v>
      </c>
      <c r="S241" s="6">
        <v>641510</v>
      </c>
      <c r="T241" s="6">
        <v>172059</v>
      </c>
      <c r="U241" s="15">
        <v>3928089</v>
      </c>
    </row>
    <row r="242" spans="1:21" x14ac:dyDescent="0.25">
      <c r="A242" s="22" t="s">
        <v>157</v>
      </c>
      <c r="B242" s="12">
        <f t="shared" ref="B242:J242" si="65">SUM(B238:B241)</f>
        <v>4177592</v>
      </c>
      <c r="C242" s="5">
        <f t="shared" si="65"/>
        <v>0</v>
      </c>
      <c r="D242" s="5">
        <f t="shared" si="65"/>
        <v>17072162</v>
      </c>
      <c r="E242" s="5">
        <f t="shared" si="65"/>
        <v>0</v>
      </c>
      <c r="F242" s="5">
        <f t="shared" si="65"/>
        <v>116875</v>
      </c>
      <c r="G242" s="5">
        <f t="shared" si="65"/>
        <v>6656183</v>
      </c>
      <c r="H242" s="5">
        <f t="shared" si="65"/>
        <v>1314082</v>
      </c>
      <c r="I242" s="5">
        <f t="shared" si="65"/>
        <v>372887</v>
      </c>
      <c r="J242" s="13">
        <f t="shared" si="65"/>
        <v>29709781</v>
      </c>
      <c r="K242" s="12">
        <f t="shared" ref="K242:U242" si="66">SUM(K238:K241)</f>
        <v>4686564</v>
      </c>
      <c r="L242" s="5">
        <f t="shared" si="66"/>
        <v>0</v>
      </c>
      <c r="M242" s="5">
        <f t="shared" si="66"/>
        <v>9122681</v>
      </c>
      <c r="N242" s="5">
        <f t="shared" si="66"/>
        <v>0</v>
      </c>
      <c r="O242" s="5">
        <f t="shared" si="66"/>
        <v>14909</v>
      </c>
      <c r="P242" s="5">
        <f t="shared" si="66"/>
        <v>4402310</v>
      </c>
      <c r="Q242" s="5">
        <f t="shared" si="66"/>
        <v>174648</v>
      </c>
      <c r="R242" s="5">
        <f t="shared" si="66"/>
        <v>73888</v>
      </c>
      <c r="S242" s="5">
        <f t="shared" si="66"/>
        <v>832925</v>
      </c>
      <c r="T242" s="5">
        <f t="shared" si="66"/>
        <v>1111443</v>
      </c>
      <c r="U242" s="13">
        <f t="shared" si="66"/>
        <v>20419368</v>
      </c>
    </row>
    <row r="243" spans="1:21" x14ac:dyDescent="0.25">
      <c r="A243" s="24"/>
      <c r="B243" s="33"/>
      <c r="C243" s="34"/>
      <c r="D243" s="34"/>
      <c r="E243" s="34"/>
      <c r="F243" s="34"/>
      <c r="G243" s="34"/>
      <c r="H243" s="34"/>
      <c r="I243" s="34"/>
      <c r="J243" s="35"/>
      <c r="K243" s="33"/>
      <c r="L243" s="34"/>
      <c r="M243" s="34"/>
      <c r="N243" s="34"/>
      <c r="O243" s="34"/>
      <c r="P243" s="34"/>
      <c r="Q243" s="34"/>
      <c r="R243" s="34"/>
      <c r="S243" s="34"/>
      <c r="T243" s="34"/>
      <c r="U243" s="35"/>
    </row>
    <row r="244" spans="1:21" x14ac:dyDescent="0.25">
      <c r="A244" s="22" t="s">
        <v>191</v>
      </c>
      <c r="B244" s="33"/>
      <c r="C244" s="34"/>
      <c r="D244" s="34"/>
      <c r="E244" s="34"/>
      <c r="F244" s="34"/>
      <c r="G244" s="34"/>
      <c r="H244" s="34"/>
      <c r="I244" s="34"/>
      <c r="J244" s="35"/>
      <c r="K244" s="33"/>
      <c r="L244" s="34"/>
      <c r="M244" s="34"/>
      <c r="N244" s="34"/>
      <c r="O244" s="34"/>
      <c r="P244" s="34"/>
      <c r="Q244" s="34"/>
      <c r="R244" s="34"/>
      <c r="S244" s="34"/>
      <c r="T244" s="34"/>
      <c r="U244" s="35"/>
    </row>
    <row r="245" spans="1:21" x14ac:dyDescent="0.25">
      <c r="A245" s="25" t="s">
        <v>199</v>
      </c>
      <c r="B245" s="14">
        <v>0</v>
      </c>
      <c r="C245" s="6">
        <v>0</v>
      </c>
      <c r="D245" s="6">
        <v>0</v>
      </c>
      <c r="E245" s="6">
        <v>0</v>
      </c>
      <c r="F245" s="6">
        <v>0</v>
      </c>
      <c r="G245" s="6">
        <v>0</v>
      </c>
      <c r="H245" s="6">
        <v>0</v>
      </c>
      <c r="I245" s="6">
        <v>0</v>
      </c>
      <c r="J245" s="15">
        <v>0</v>
      </c>
      <c r="K245" s="14">
        <v>131318</v>
      </c>
      <c r="L245" s="6">
        <v>0</v>
      </c>
      <c r="M245" s="6">
        <v>68555</v>
      </c>
      <c r="N245" s="6">
        <v>0</v>
      </c>
      <c r="O245" s="6">
        <v>0</v>
      </c>
      <c r="P245" s="6">
        <v>24195</v>
      </c>
      <c r="Q245" s="6">
        <v>0</v>
      </c>
      <c r="R245" s="6">
        <v>0</v>
      </c>
      <c r="S245" s="6">
        <v>0</v>
      </c>
      <c r="T245" s="6">
        <v>0</v>
      </c>
      <c r="U245" s="15">
        <v>224068</v>
      </c>
    </row>
    <row r="246" spans="1:21" x14ac:dyDescent="0.25">
      <c r="A246" s="25" t="s">
        <v>200</v>
      </c>
      <c r="B246" s="14">
        <v>0</v>
      </c>
      <c r="C246" s="6">
        <v>0</v>
      </c>
      <c r="D246" s="6">
        <v>0</v>
      </c>
      <c r="E246" s="6">
        <v>0</v>
      </c>
      <c r="F246" s="6">
        <v>0</v>
      </c>
      <c r="G246" s="6">
        <v>0</v>
      </c>
      <c r="H246" s="6">
        <v>0</v>
      </c>
      <c r="I246" s="6">
        <v>0</v>
      </c>
      <c r="J246" s="15">
        <v>0</v>
      </c>
      <c r="K246" s="14">
        <v>58607</v>
      </c>
      <c r="L246" s="6">
        <v>0</v>
      </c>
      <c r="M246" s="6">
        <v>148059</v>
      </c>
      <c r="N246" s="6">
        <v>-9606</v>
      </c>
      <c r="O246" s="6">
        <v>0</v>
      </c>
      <c r="P246" s="6">
        <v>36682</v>
      </c>
      <c r="Q246" s="6">
        <v>0</v>
      </c>
      <c r="R246" s="6">
        <v>0</v>
      </c>
      <c r="S246" s="6">
        <v>0</v>
      </c>
      <c r="T246" s="6">
        <v>0</v>
      </c>
      <c r="U246" s="15">
        <v>233742</v>
      </c>
    </row>
    <row r="247" spans="1:21" x14ac:dyDescent="0.25">
      <c r="A247" s="25" t="s">
        <v>201</v>
      </c>
      <c r="B247" s="14">
        <v>0</v>
      </c>
      <c r="C247" s="6">
        <v>0</v>
      </c>
      <c r="D247" s="6">
        <v>0</v>
      </c>
      <c r="E247" s="6">
        <v>0</v>
      </c>
      <c r="F247" s="6">
        <v>0</v>
      </c>
      <c r="G247" s="6">
        <v>0</v>
      </c>
      <c r="H247" s="6">
        <v>0</v>
      </c>
      <c r="I247" s="6">
        <v>0</v>
      </c>
      <c r="J247" s="15">
        <v>0</v>
      </c>
      <c r="K247" s="14">
        <v>94990.9</v>
      </c>
      <c r="L247" s="6">
        <v>0</v>
      </c>
      <c r="M247" s="6">
        <v>189733.58</v>
      </c>
      <c r="N247" s="6">
        <v>0</v>
      </c>
      <c r="O247" s="6">
        <v>0</v>
      </c>
      <c r="P247" s="6">
        <v>39733.9</v>
      </c>
      <c r="Q247" s="6">
        <v>0</v>
      </c>
      <c r="R247" s="6">
        <v>0</v>
      </c>
      <c r="S247" s="6">
        <v>0</v>
      </c>
      <c r="T247" s="6">
        <v>0</v>
      </c>
      <c r="U247" s="15">
        <v>324458.38</v>
      </c>
    </row>
    <row r="248" spans="1:21" x14ac:dyDescent="0.25">
      <c r="A248" s="25" t="s">
        <v>202</v>
      </c>
      <c r="B248" s="14">
        <v>0</v>
      </c>
      <c r="C248" s="6">
        <v>0</v>
      </c>
      <c r="D248" s="6">
        <v>0</v>
      </c>
      <c r="E248" s="6">
        <v>0</v>
      </c>
      <c r="F248" s="6">
        <v>0</v>
      </c>
      <c r="G248" s="6">
        <v>0</v>
      </c>
      <c r="H248" s="6">
        <v>0</v>
      </c>
      <c r="I248" s="6">
        <v>0</v>
      </c>
      <c r="J248" s="15">
        <v>0</v>
      </c>
      <c r="K248" s="14">
        <v>0</v>
      </c>
      <c r="L248" s="6">
        <v>0</v>
      </c>
      <c r="M248" s="6">
        <v>0</v>
      </c>
      <c r="N248" s="6">
        <v>0</v>
      </c>
      <c r="O248" s="6">
        <v>0</v>
      </c>
      <c r="P248" s="6">
        <v>0</v>
      </c>
      <c r="Q248" s="6">
        <v>0</v>
      </c>
      <c r="R248" s="6">
        <v>0</v>
      </c>
      <c r="S248" s="6">
        <v>0</v>
      </c>
      <c r="T248" s="6">
        <v>0</v>
      </c>
      <c r="U248" s="15">
        <v>0</v>
      </c>
    </row>
    <row r="249" spans="1:21" x14ac:dyDescent="0.25">
      <c r="A249" s="22" t="s">
        <v>157</v>
      </c>
      <c r="B249" s="12">
        <f t="shared" ref="B249:J249" si="67">SUM(B245:B248)</f>
        <v>0</v>
      </c>
      <c r="C249" s="5">
        <f t="shared" si="67"/>
        <v>0</v>
      </c>
      <c r="D249" s="5">
        <f t="shared" si="67"/>
        <v>0</v>
      </c>
      <c r="E249" s="5">
        <f t="shared" si="67"/>
        <v>0</v>
      </c>
      <c r="F249" s="5">
        <f t="shared" si="67"/>
        <v>0</v>
      </c>
      <c r="G249" s="5">
        <f t="shared" si="67"/>
        <v>0</v>
      </c>
      <c r="H249" s="5">
        <f t="shared" si="67"/>
        <v>0</v>
      </c>
      <c r="I249" s="5">
        <f t="shared" si="67"/>
        <v>0</v>
      </c>
      <c r="J249" s="13">
        <f t="shared" si="67"/>
        <v>0</v>
      </c>
      <c r="K249" s="12">
        <f t="shared" ref="K249:U249" si="68">SUM(K245:K248)</f>
        <v>284915.90000000002</v>
      </c>
      <c r="L249" s="5">
        <f t="shared" si="68"/>
        <v>0</v>
      </c>
      <c r="M249" s="5">
        <f t="shared" si="68"/>
        <v>406347.57999999996</v>
      </c>
      <c r="N249" s="5">
        <f t="shared" si="68"/>
        <v>-9606</v>
      </c>
      <c r="O249" s="5">
        <f t="shared" si="68"/>
        <v>0</v>
      </c>
      <c r="P249" s="5">
        <f t="shared" si="68"/>
        <v>100610.9</v>
      </c>
      <c r="Q249" s="5">
        <f t="shared" si="68"/>
        <v>0</v>
      </c>
      <c r="R249" s="5">
        <f t="shared" si="68"/>
        <v>0</v>
      </c>
      <c r="S249" s="5">
        <f t="shared" si="68"/>
        <v>0</v>
      </c>
      <c r="T249" s="5">
        <f t="shared" si="68"/>
        <v>0</v>
      </c>
      <c r="U249" s="13">
        <f t="shared" si="68"/>
        <v>782268.38</v>
      </c>
    </row>
    <row r="250" spans="1:21" x14ac:dyDescent="0.25">
      <c r="A250" s="24"/>
      <c r="B250" s="33"/>
      <c r="C250" s="34"/>
      <c r="D250" s="34"/>
      <c r="E250" s="34"/>
      <c r="F250" s="34"/>
      <c r="G250" s="34"/>
      <c r="H250" s="34"/>
      <c r="I250" s="34"/>
      <c r="J250" s="35"/>
      <c r="K250" s="33"/>
      <c r="L250" s="34"/>
      <c r="M250" s="34"/>
      <c r="N250" s="34"/>
      <c r="O250" s="34"/>
      <c r="P250" s="34"/>
      <c r="Q250" s="34"/>
      <c r="R250" s="34"/>
      <c r="S250" s="34"/>
      <c r="T250" s="34"/>
      <c r="U250" s="35"/>
    </row>
    <row r="251" spans="1:21" x14ac:dyDescent="0.25">
      <c r="A251" s="22" t="s">
        <v>192</v>
      </c>
      <c r="B251" s="33"/>
      <c r="C251" s="34"/>
      <c r="D251" s="34"/>
      <c r="E251" s="34"/>
      <c r="F251" s="34"/>
      <c r="G251" s="34"/>
      <c r="H251" s="34"/>
      <c r="I251" s="34"/>
      <c r="J251" s="35"/>
      <c r="K251" s="33"/>
      <c r="L251" s="34"/>
      <c r="M251" s="34"/>
      <c r="N251" s="34"/>
      <c r="O251" s="34"/>
      <c r="P251" s="34"/>
      <c r="Q251" s="34"/>
      <c r="R251" s="34"/>
      <c r="S251" s="34"/>
      <c r="T251" s="34"/>
      <c r="U251" s="35"/>
    </row>
    <row r="252" spans="1:21" x14ac:dyDescent="0.25">
      <c r="A252" s="25" t="s">
        <v>199</v>
      </c>
      <c r="B252" s="14">
        <v>471462</v>
      </c>
      <c r="C252" s="6">
        <v>118392</v>
      </c>
      <c r="D252" s="6">
        <v>1274653</v>
      </c>
      <c r="E252" s="6">
        <v>2372407</v>
      </c>
      <c r="F252" s="6">
        <v>283146</v>
      </c>
      <c r="G252" s="6">
        <v>3409033</v>
      </c>
      <c r="H252" s="6">
        <v>319847</v>
      </c>
      <c r="I252" s="6">
        <v>0</v>
      </c>
      <c r="J252" s="15">
        <v>8248940</v>
      </c>
      <c r="K252" s="14">
        <v>474621</v>
      </c>
      <c r="L252" s="6">
        <v>69227</v>
      </c>
      <c r="M252" s="6">
        <v>826657</v>
      </c>
      <c r="N252" s="6">
        <v>1762585</v>
      </c>
      <c r="O252" s="6">
        <v>137831</v>
      </c>
      <c r="P252" s="6">
        <v>1999100</v>
      </c>
      <c r="Q252" s="6">
        <v>199953</v>
      </c>
      <c r="R252" s="6">
        <v>-13790</v>
      </c>
      <c r="S252" s="6">
        <v>213571</v>
      </c>
      <c r="T252" s="6">
        <v>0</v>
      </c>
      <c r="U252" s="15">
        <v>5669755</v>
      </c>
    </row>
    <row r="253" spans="1:21" x14ac:dyDescent="0.25">
      <c r="A253" s="25" t="s">
        <v>200</v>
      </c>
      <c r="B253" s="14">
        <v>540277</v>
      </c>
      <c r="C253" s="6">
        <v>197046</v>
      </c>
      <c r="D253" s="6">
        <v>244274</v>
      </c>
      <c r="E253" s="6">
        <v>2832644</v>
      </c>
      <c r="F253" s="6">
        <v>124980</v>
      </c>
      <c r="G253" s="6">
        <v>3359761</v>
      </c>
      <c r="H253" s="6">
        <v>285222</v>
      </c>
      <c r="I253" s="6">
        <v>0</v>
      </c>
      <c r="J253" s="15">
        <v>7584204</v>
      </c>
      <c r="K253" s="14">
        <v>731492</v>
      </c>
      <c r="L253" s="6">
        <v>123824</v>
      </c>
      <c r="M253" s="6">
        <v>-84053</v>
      </c>
      <c r="N253" s="6">
        <v>2247266</v>
      </c>
      <c r="O253" s="6">
        <v>206585</v>
      </c>
      <c r="P253" s="6">
        <v>1735399</v>
      </c>
      <c r="Q253" s="6">
        <v>25509</v>
      </c>
      <c r="R253" s="6">
        <v>-107867</v>
      </c>
      <c r="S253" s="6">
        <v>200858</v>
      </c>
      <c r="T253" s="6">
        <v>0</v>
      </c>
      <c r="U253" s="15">
        <v>5079013</v>
      </c>
    </row>
    <row r="254" spans="1:21" x14ac:dyDescent="0.25">
      <c r="A254" s="25" t="s">
        <v>201</v>
      </c>
      <c r="B254" s="14">
        <v>440365</v>
      </c>
      <c r="C254" s="6">
        <v>315488</v>
      </c>
      <c r="D254" s="6">
        <v>-154233</v>
      </c>
      <c r="E254" s="6">
        <v>2708395</v>
      </c>
      <c r="F254" s="6">
        <v>122061</v>
      </c>
      <c r="G254" s="6">
        <v>3517078</v>
      </c>
      <c r="H254" s="6">
        <v>164315</v>
      </c>
      <c r="I254" s="6">
        <v>0</v>
      </c>
      <c r="J254" s="15">
        <v>7113469</v>
      </c>
      <c r="K254" s="14">
        <v>407182</v>
      </c>
      <c r="L254" s="6">
        <v>220437</v>
      </c>
      <c r="M254" s="6">
        <v>-371732</v>
      </c>
      <c r="N254" s="6">
        <v>2077769</v>
      </c>
      <c r="O254" s="6">
        <v>78623</v>
      </c>
      <c r="P254" s="6">
        <v>2758561</v>
      </c>
      <c r="Q254" s="6">
        <v>27919</v>
      </c>
      <c r="R254" s="6">
        <v>-7535</v>
      </c>
      <c r="S254" s="6">
        <v>154643</v>
      </c>
      <c r="T254" s="6">
        <v>0</v>
      </c>
      <c r="U254" s="15">
        <v>5345867</v>
      </c>
    </row>
    <row r="255" spans="1:21" x14ac:dyDescent="0.25">
      <c r="A255" s="25" t="s">
        <v>202</v>
      </c>
      <c r="B255" s="14">
        <v>581951</v>
      </c>
      <c r="C255" s="6">
        <v>259264</v>
      </c>
      <c r="D255" s="6">
        <v>-522621</v>
      </c>
      <c r="E255" s="6">
        <v>3934813</v>
      </c>
      <c r="F255" s="6">
        <v>103504</v>
      </c>
      <c r="G255" s="6">
        <v>4734148</v>
      </c>
      <c r="H255" s="6">
        <v>378355</v>
      </c>
      <c r="I255" s="6">
        <v>0</v>
      </c>
      <c r="J255" s="15">
        <v>9469414</v>
      </c>
      <c r="K255" s="14">
        <v>-1413967</v>
      </c>
      <c r="L255" s="6">
        <v>266129</v>
      </c>
      <c r="M255" s="6">
        <v>-194070</v>
      </c>
      <c r="N255" s="6">
        <v>2536938</v>
      </c>
      <c r="O255" s="6">
        <v>16804</v>
      </c>
      <c r="P255" s="6">
        <v>3029263</v>
      </c>
      <c r="Q255" s="6">
        <v>87020</v>
      </c>
      <c r="R255" s="6">
        <v>-1292</v>
      </c>
      <c r="S255" s="6">
        <v>281065</v>
      </c>
      <c r="T255" s="6">
        <v>0</v>
      </c>
      <c r="U255" s="15">
        <v>4607890</v>
      </c>
    </row>
    <row r="256" spans="1:21" x14ac:dyDescent="0.25">
      <c r="A256" s="22" t="s">
        <v>157</v>
      </c>
      <c r="B256" s="12">
        <f t="shared" ref="B256:J256" si="69">SUM(B252:B255)</f>
        <v>2034055</v>
      </c>
      <c r="C256" s="5">
        <f t="shared" si="69"/>
        <v>890190</v>
      </c>
      <c r="D256" s="5">
        <f t="shared" si="69"/>
        <v>842073</v>
      </c>
      <c r="E256" s="5">
        <f t="shared" si="69"/>
        <v>11848259</v>
      </c>
      <c r="F256" s="5">
        <f t="shared" si="69"/>
        <v>633691</v>
      </c>
      <c r="G256" s="5">
        <f t="shared" si="69"/>
        <v>15020020</v>
      </c>
      <c r="H256" s="5">
        <f t="shared" si="69"/>
        <v>1147739</v>
      </c>
      <c r="I256" s="5">
        <f t="shared" si="69"/>
        <v>0</v>
      </c>
      <c r="J256" s="13">
        <f t="shared" si="69"/>
        <v>32416027</v>
      </c>
      <c r="K256" s="12">
        <f t="shared" ref="K256:U256" si="70">SUM(K252:K255)</f>
        <v>199328</v>
      </c>
      <c r="L256" s="5">
        <f t="shared" si="70"/>
        <v>679617</v>
      </c>
      <c r="M256" s="5">
        <f t="shared" si="70"/>
        <v>176802</v>
      </c>
      <c r="N256" s="5">
        <f t="shared" si="70"/>
        <v>8624558</v>
      </c>
      <c r="O256" s="5">
        <f t="shared" si="70"/>
        <v>439843</v>
      </c>
      <c r="P256" s="5">
        <f t="shared" si="70"/>
        <v>9522323</v>
      </c>
      <c r="Q256" s="5">
        <f t="shared" si="70"/>
        <v>340401</v>
      </c>
      <c r="R256" s="5">
        <f t="shared" si="70"/>
        <v>-130484</v>
      </c>
      <c r="S256" s="5">
        <f t="shared" si="70"/>
        <v>850137</v>
      </c>
      <c r="T256" s="5">
        <f t="shared" si="70"/>
        <v>0</v>
      </c>
      <c r="U256" s="13">
        <f t="shared" si="70"/>
        <v>20702525</v>
      </c>
    </row>
    <row r="257" spans="1:21" x14ac:dyDescent="0.25">
      <c r="A257" s="24"/>
      <c r="B257" s="33"/>
      <c r="C257" s="34"/>
      <c r="D257" s="34"/>
      <c r="E257" s="34"/>
      <c r="F257" s="34"/>
      <c r="G257" s="34"/>
      <c r="H257" s="34"/>
      <c r="I257" s="34"/>
      <c r="J257" s="35"/>
      <c r="K257" s="33"/>
      <c r="L257" s="34"/>
      <c r="M257" s="34"/>
      <c r="N257" s="34"/>
      <c r="O257" s="34"/>
      <c r="P257" s="34"/>
      <c r="Q257" s="34"/>
      <c r="R257" s="34"/>
      <c r="S257" s="34"/>
      <c r="T257" s="34"/>
      <c r="U257" s="35"/>
    </row>
    <row r="258" spans="1:21" x14ac:dyDescent="0.25">
      <c r="A258" s="22" t="s">
        <v>193</v>
      </c>
      <c r="B258" s="33"/>
      <c r="C258" s="34"/>
      <c r="D258" s="34"/>
      <c r="E258" s="34"/>
      <c r="F258" s="34"/>
      <c r="G258" s="34"/>
      <c r="H258" s="34"/>
      <c r="I258" s="34"/>
      <c r="J258" s="35"/>
      <c r="K258" s="33"/>
      <c r="L258" s="34"/>
      <c r="M258" s="34"/>
      <c r="N258" s="34"/>
      <c r="O258" s="34"/>
      <c r="P258" s="34"/>
      <c r="Q258" s="34"/>
      <c r="R258" s="34"/>
      <c r="S258" s="34"/>
      <c r="T258" s="34"/>
      <c r="U258" s="35"/>
    </row>
    <row r="259" spans="1:21" x14ac:dyDescent="0.25">
      <c r="A259" s="25" t="s">
        <v>199</v>
      </c>
      <c r="B259" s="14">
        <v>84238</v>
      </c>
      <c r="C259" s="6">
        <v>6003</v>
      </c>
      <c r="D259" s="6">
        <v>323630</v>
      </c>
      <c r="E259" s="6">
        <v>92815</v>
      </c>
      <c r="F259" s="6">
        <v>0</v>
      </c>
      <c r="G259" s="6">
        <v>38832</v>
      </c>
      <c r="H259" s="6">
        <v>12813</v>
      </c>
      <c r="I259" s="6">
        <v>0</v>
      </c>
      <c r="J259" s="15">
        <v>558331</v>
      </c>
      <c r="K259" s="14">
        <v>52656</v>
      </c>
      <c r="L259" s="6">
        <v>535</v>
      </c>
      <c r="M259" s="6">
        <v>129241</v>
      </c>
      <c r="N259" s="6">
        <v>66343</v>
      </c>
      <c r="O259" s="6">
        <v>0</v>
      </c>
      <c r="P259" s="6">
        <v>17854</v>
      </c>
      <c r="Q259" s="6">
        <v>369</v>
      </c>
      <c r="R259" s="6">
        <v>0</v>
      </c>
      <c r="S259" s="6">
        <v>47279</v>
      </c>
      <c r="T259" s="6">
        <v>0</v>
      </c>
      <c r="U259" s="15">
        <v>314277</v>
      </c>
    </row>
    <row r="260" spans="1:21" x14ac:dyDescent="0.25">
      <c r="A260" s="25" t="s">
        <v>200</v>
      </c>
      <c r="B260" s="14">
        <v>20773</v>
      </c>
      <c r="C260" s="6">
        <v>0</v>
      </c>
      <c r="D260" s="6">
        <v>304048</v>
      </c>
      <c r="E260" s="6">
        <v>37014</v>
      </c>
      <c r="F260" s="6">
        <v>0</v>
      </c>
      <c r="G260" s="6">
        <v>149902</v>
      </c>
      <c r="H260" s="6">
        <v>3353</v>
      </c>
      <c r="I260" s="6">
        <v>0</v>
      </c>
      <c r="J260" s="15">
        <v>515090</v>
      </c>
      <c r="K260" s="14">
        <v>31177</v>
      </c>
      <c r="L260" s="6">
        <v>578</v>
      </c>
      <c r="M260" s="6">
        <v>93687</v>
      </c>
      <c r="N260" s="6">
        <v>5009</v>
      </c>
      <c r="O260" s="6">
        <v>0</v>
      </c>
      <c r="P260" s="6">
        <v>70641</v>
      </c>
      <c r="Q260" s="6">
        <v>15566</v>
      </c>
      <c r="R260" s="6">
        <v>1123</v>
      </c>
      <c r="S260" s="6">
        <v>22274</v>
      </c>
      <c r="T260" s="6">
        <v>-25</v>
      </c>
      <c r="U260" s="15">
        <v>240030</v>
      </c>
    </row>
    <row r="261" spans="1:21" x14ac:dyDescent="0.25">
      <c r="A261" s="25" t="s">
        <v>201</v>
      </c>
      <c r="B261" s="14">
        <v>47337</v>
      </c>
      <c r="C261" s="6">
        <v>0</v>
      </c>
      <c r="D261" s="6">
        <v>128982</v>
      </c>
      <c r="E261" s="6">
        <v>2568</v>
      </c>
      <c r="F261" s="6">
        <v>0</v>
      </c>
      <c r="G261" s="6">
        <v>54161</v>
      </c>
      <c r="H261" s="6">
        <v>19324</v>
      </c>
      <c r="I261" s="6">
        <v>0</v>
      </c>
      <c r="J261" s="15">
        <v>252372</v>
      </c>
      <c r="K261" s="14">
        <v>29060</v>
      </c>
      <c r="L261" s="6">
        <v>2315</v>
      </c>
      <c r="M261" s="6">
        <v>123387</v>
      </c>
      <c r="N261" s="6">
        <v>24292</v>
      </c>
      <c r="O261" s="6">
        <v>0</v>
      </c>
      <c r="P261" s="6">
        <v>48736</v>
      </c>
      <c r="Q261" s="6">
        <v>87</v>
      </c>
      <c r="R261" s="6">
        <v>3283</v>
      </c>
      <c r="S261" s="6">
        <v>23737</v>
      </c>
      <c r="T261" s="6">
        <v>-319</v>
      </c>
      <c r="U261" s="15">
        <v>254578</v>
      </c>
    </row>
    <row r="262" spans="1:21" x14ac:dyDescent="0.25">
      <c r="A262" s="25" t="s">
        <v>202</v>
      </c>
      <c r="B262" s="14">
        <v>62832</v>
      </c>
      <c r="C262" s="6">
        <v>0</v>
      </c>
      <c r="D262" s="6">
        <v>261661</v>
      </c>
      <c r="E262" s="6">
        <v>155564</v>
      </c>
      <c r="F262" s="6">
        <v>0</v>
      </c>
      <c r="G262" s="6">
        <v>91866</v>
      </c>
      <c r="H262" s="6">
        <v>6082</v>
      </c>
      <c r="I262" s="6">
        <v>0</v>
      </c>
      <c r="J262" s="15">
        <v>578005</v>
      </c>
      <c r="K262" s="14">
        <v>26506</v>
      </c>
      <c r="L262" s="6">
        <v>1070</v>
      </c>
      <c r="M262" s="6">
        <v>104981</v>
      </c>
      <c r="N262" s="6">
        <v>31833</v>
      </c>
      <c r="O262" s="6">
        <v>0</v>
      </c>
      <c r="P262" s="6">
        <v>8891</v>
      </c>
      <c r="Q262" s="6">
        <v>59</v>
      </c>
      <c r="R262" s="6">
        <v>566</v>
      </c>
      <c r="S262" s="6">
        <v>4525</v>
      </c>
      <c r="T262" s="6">
        <v>1277</v>
      </c>
      <c r="U262" s="15">
        <v>179708</v>
      </c>
    </row>
    <row r="263" spans="1:21" x14ac:dyDescent="0.25">
      <c r="A263" s="22" t="s">
        <v>157</v>
      </c>
      <c r="B263" s="12">
        <f t="shared" ref="B263:J263" si="71">SUM(B259:B262)</f>
        <v>215180</v>
      </c>
      <c r="C263" s="5">
        <f t="shared" si="71"/>
        <v>6003</v>
      </c>
      <c r="D263" s="5">
        <f t="shared" si="71"/>
        <v>1018321</v>
      </c>
      <c r="E263" s="5">
        <f t="shared" si="71"/>
        <v>287961</v>
      </c>
      <c r="F263" s="5">
        <f t="shared" si="71"/>
        <v>0</v>
      </c>
      <c r="G263" s="5">
        <f t="shared" si="71"/>
        <v>334761</v>
      </c>
      <c r="H263" s="5">
        <f t="shared" si="71"/>
        <v>41572</v>
      </c>
      <c r="I263" s="5">
        <f t="shared" si="71"/>
        <v>0</v>
      </c>
      <c r="J263" s="13">
        <f t="shared" si="71"/>
        <v>1903798</v>
      </c>
      <c r="K263" s="12">
        <f t="shared" ref="K263:U263" si="72">SUM(K259:K262)</f>
        <v>139399</v>
      </c>
      <c r="L263" s="5">
        <f t="shared" si="72"/>
        <v>4498</v>
      </c>
      <c r="M263" s="5">
        <f t="shared" si="72"/>
        <v>451296</v>
      </c>
      <c r="N263" s="5">
        <f t="shared" si="72"/>
        <v>127477</v>
      </c>
      <c r="O263" s="5">
        <f t="shared" si="72"/>
        <v>0</v>
      </c>
      <c r="P263" s="5">
        <f t="shared" si="72"/>
        <v>146122</v>
      </c>
      <c r="Q263" s="5">
        <f t="shared" si="72"/>
        <v>16081</v>
      </c>
      <c r="R263" s="5">
        <f t="shared" si="72"/>
        <v>4972</v>
      </c>
      <c r="S263" s="5">
        <f t="shared" si="72"/>
        <v>97815</v>
      </c>
      <c r="T263" s="5">
        <f t="shared" si="72"/>
        <v>933</v>
      </c>
      <c r="U263" s="13">
        <f t="shared" si="72"/>
        <v>988593</v>
      </c>
    </row>
    <row r="264" spans="1:21" x14ac:dyDescent="0.25">
      <c r="A264" s="24"/>
      <c r="B264" s="33"/>
      <c r="C264" s="34"/>
      <c r="D264" s="34"/>
      <c r="E264" s="34"/>
      <c r="F264" s="34"/>
      <c r="G264" s="34"/>
      <c r="H264" s="34"/>
      <c r="I264" s="34"/>
      <c r="J264" s="35"/>
      <c r="K264" s="33"/>
      <c r="L264" s="34"/>
      <c r="M264" s="34"/>
      <c r="N264" s="34"/>
      <c r="O264" s="34"/>
      <c r="P264" s="34"/>
      <c r="Q264" s="34"/>
      <c r="R264" s="34"/>
      <c r="S264" s="34"/>
      <c r="T264" s="34"/>
      <c r="U264" s="35"/>
    </row>
    <row r="265" spans="1:21" x14ac:dyDescent="0.25">
      <c r="A265" s="22" t="s">
        <v>194</v>
      </c>
      <c r="B265" s="33"/>
      <c r="C265" s="34"/>
      <c r="D265" s="34"/>
      <c r="E265" s="34"/>
      <c r="F265" s="34"/>
      <c r="G265" s="34"/>
      <c r="H265" s="34"/>
      <c r="I265" s="34"/>
      <c r="J265" s="35"/>
      <c r="K265" s="33"/>
      <c r="L265" s="34"/>
      <c r="M265" s="34"/>
      <c r="N265" s="34"/>
      <c r="O265" s="34"/>
      <c r="P265" s="34"/>
      <c r="Q265" s="34"/>
      <c r="R265" s="34"/>
      <c r="S265" s="34"/>
      <c r="T265" s="34"/>
      <c r="U265" s="35"/>
    </row>
    <row r="266" spans="1:21" x14ac:dyDescent="0.25">
      <c r="A266" s="25" t="s">
        <v>199</v>
      </c>
      <c r="B266" s="14">
        <v>4751106</v>
      </c>
      <c r="C266" s="6">
        <v>9214686</v>
      </c>
      <c r="D266" s="6">
        <v>0</v>
      </c>
      <c r="E266" s="6">
        <v>0</v>
      </c>
      <c r="F266" s="6">
        <v>1270345</v>
      </c>
      <c r="G266" s="6">
        <v>7410473</v>
      </c>
      <c r="H266" s="6">
        <v>317179</v>
      </c>
      <c r="I266" s="6">
        <v>0</v>
      </c>
      <c r="J266" s="15">
        <v>22963789</v>
      </c>
      <c r="K266" s="14">
        <v>4080402</v>
      </c>
      <c r="L266" s="6">
        <v>0</v>
      </c>
      <c r="M266" s="6">
        <v>6337132</v>
      </c>
      <c r="N266" s="6">
        <v>0</v>
      </c>
      <c r="O266" s="6">
        <v>955425</v>
      </c>
      <c r="P266" s="6">
        <v>2413970</v>
      </c>
      <c r="Q266" s="6">
        <v>0</v>
      </c>
      <c r="R266" s="6">
        <v>0</v>
      </c>
      <c r="S266" s="6">
        <v>669605</v>
      </c>
      <c r="T266" s="6">
        <v>322103</v>
      </c>
      <c r="U266" s="15">
        <v>14778637</v>
      </c>
    </row>
    <row r="267" spans="1:21" x14ac:dyDescent="0.25">
      <c r="A267" s="25" t="s">
        <v>200</v>
      </c>
      <c r="B267" s="14">
        <v>3974745</v>
      </c>
      <c r="C267" s="6">
        <v>7111475</v>
      </c>
      <c r="D267" s="6">
        <v>0</v>
      </c>
      <c r="E267" s="6">
        <v>0</v>
      </c>
      <c r="F267" s="6">
        <v>981173</v>
      </c>
      <c r="G267" s="6">
        <v>6902268</v>
      </c>
      <c r="H267" s="6">
        <v>1556727</v>
      </c>
      <c r="I267" s="6">
        <v>0</v>
      </c>
      <c r="J267" s="15">
        <v>20526388</v>
      </c>
      <c r="K267" s="14">
        <v>3409675</v>
      </c>
      <c r="L267" s="6">
        <v>0</v>
      </c>
      <c r="M267" s="6">
        <v>5289586</v>
      </c>
      <c r="N267" s="6">
        <v>0</v>
      </c>
      <c r="O267" s="6">
        <v>676757</v>
      </c>
      <c r="P267" s="6">
        <v>2182317</v>
      </c>
      <c r="Q267" s="6">
        <v>0</v>
      </c>
      <c r="R267" s="6">
        <v>0</v>
      </c>
      <c r="S267" s="6">
        <v>942211</v>
      </c>
      <c r="T267" s="6">
        <v>967086</v>
      </c>
      <c r="U267" s="15">
        <v>13467632</v>
      </c>
    </row>
    <row r="268" spans="1:21" x14ac:dyDescent="0.25">
      <c r="A268" s="25" t="s">
        <v>201</v>
      </c>
      <c r="B268" s="14">
        <v>3419983</v>
      </c>
      <c r="C268" s="6">
        <v>7867573</v>
      </c>
      <c r="D268" s="6">
        <v>0</v>
      </c>
      <c r="E268" s="6">
        <v>0</v>
      </c>
      <c r="F268" s="6">
        <v>664094</v>
      </c>
      <c r="G268" s="6">
        <v>5898092</v>
      </c>
      <c r="H268" s="6">
        <v>814823</v>
      </c>
      <c r="I268" s="6">
        <v>0</v>
      </c>
      <c r="J268" s="15">
        <v>18664565</v>
      </c>
      <c r="K268" s="14">
        <v>3073565</v>
      </c>
      <c r="L268" s="6">
        <v>0</v>
      </c>
      <c r="M268" s="6">
        <v>5600178</v>
      </c>
      <c r="N268" s="6">
        <v>0</v>
      </c>
      <c r="O268" s="6">
        <v>275756</v>
      </c>
      <c r="P268" s="6">
        <v>1824932</v>
      </c>
      <c r="Q268" s="6">
        <v>0</v>
      </c>
      <c r="R268" s="6">
        <v>0</v>
      </c>
      <c r="S268" s="6">
        <v>929544</v>
      </c>
      <c r="T268" s="6">
        <v>471243</v>
      </c>
      <c r="U268" s="15">
        <v>12175218</v>
      </c>
    </row>
    <row r="269" spans="1:21" x14ac:dyDescent="0.25">
      <c r="A269" s="25" t="s">
        <v>202</v>
      </c>
      <c r="B269" s="14">
        <v>3386204</v>
      </c>
      <c r="C269" s="6">
        <v>7411005</v>
      </c>
      <c r="D269" s="6">
        <v>0</v>
      </c>
      <c r="E269" s="6">
        <v>0</v>
      </c>
      <c r="F269" s="6">
        <v>571248</v>
      </c>
      <c r="G269" s="6">
        <v>7001005</v>
      </c>
      <c r="H269" s="6">
        <v>338819</v>
      </c>
      <c r="I269" s="6">
        <v>0</v>
      </c>
      <c r="J269" s="15">
        <v>18708281</v>
      </c>
      <c r="K269" s="14">
        <v>-534449</v>
      </c>
      <c r="L269" s="6">
        <v>0</v>
      </c>
      <c r="M269" s="6">
        <v>5276024</v>
      </c>
      <c r="N269" s="6">
        <v>0</v>
      </c>
      <c r="O269" s="6">
        <v>468007</v>
      </c>
      <c r="P269" s="6">
        <v>1809626</v>
      </c>
      <c r="Q269" s="6">
        <v>0</v>
      </c>
      <c r="R269" s="6">
        <v>0</v>
      </c>
      <c r="S269" s="6">
        <v>817291</v>
      </c>
      <c r="T269" s="6">
        <v>547031</v>
      </c>
      <c r="U269" s="15">
        <v>8383530</v>
      </c>
    </row>
    <row r="270" spans="1:21" x14ac:dyDescent="0.25">
      <c r="A270" s="22" t="s">
        <v>157</v>
      </c>
      <c r="B270" s="12">
        <f t="shared" ref="B270:J270" si="73">SUM(B266:B269)</f>
        <v>15532038</v>
      </c>
      <c r="C270" s="5">
        <f t="shared" si="73"/>
        <v>31604739</v>
      </c>
      <c r="D270" s="5">
        <f t="shared" si="73"/>
        <v>0</v>
      </c>
      <c r="E270" s="5">
        <f t="shared" si="73"/>
        <v>0</v>
      </c>
      <c r="F270" s="5">
        <f t="shared" si="73"/>
        <v>3486860</v>
      </c>
      <c r="G270" s="5">
        <f t="shared" si="73"/>
        <v>27211838</v>
      </c>
      <c r="H270" s="5">
        <f t="shared" si="73"/>
        <v>3027548</v>
      </c>
      <c r="I270" s="5">
        <f t="shared" si="73"/>
        <v>0</v>
      </c>
      <c r="J270" s="13">
        <f t="shared" si="73"/>
        <v>80863023</v>
      </c>
      <c r="K270" s="12">
        <f t="shared" ref="K270:U270" si="74">SUM(K266:K269)</f>
        <v>10029193</v>
      </c>
      <c r="L270" s="5">
        <f t="shared" si="74"/>
        <v>0</v>
      </c>
      <c r="M270" s="5">
        <f t="shared" si="74"/>
        <v>22502920</v>
      </c>
      <c r="N270" s="5">
        <f t="shared" si="74"/>
        <v>0</v>
      </c>
      <c r="O270" s="5">
        <f t="shared" si="74"/>
        <v>2375945</v>
      </c>
      <c r="P270" s="5">
        <f t="shared" si="74"/>
        <v>8230845</v>
      </c>
      <c r="Q270" s="5">
        <f t="shared" si="74"/>
        <v>0</v>
      </c>
      <c r="R270" s="5">
        <f t="shared" si="74"/>
        <v>0</v>
      </c>
      <c r="S270" s="5">
        <f t="shared" si="74"/>
        <v>3358651</v>
      </c>
      <c r="T270" s="5">
        <f t="shared" si="74"/>
        <v>2307463</v>
      </c>
      <c r="U270" s="13">
        <f t="shared" si="74"/>
        <v>48805017</v>
      </c>
    </row>
    <row r="271" spans="1:21" x14ac:dyDescent="0.25">
      <c r="A271" s="24"/>
      <c r="B271" s="33"/>
      <c r="C271" s="34"/>
      <c r="D271" s="34"/>
      <c r="E271" s="34"/>
      <c r="F271" s="34"/>
      <c r="G271" s="34"/>
      <c r="H271" s="34"/>
      <c r="I271" s="34"/>
      <c r="J271" s="35"/>
      <c r="K271" s="33"/>
      <c r="L271" s="34"/>
      <c r="M271" s="34"/>
      <c r="N271" s="34"/>
      <c r="O271" s="34"/>
      <c r="P271" s="34"/>
      <c r="Q271" s="34"/>
      <c r="R271" s="34"/>
      <c r="S271" s="34"/>
      <c r="T271" s="34"/>
      <c r="U271" s="35"/>
    </row>
    <row r="272" spans="1:21" x14ac:dyDescent="0.25">
      <c r="A272" s="22" t="s">
        <v>195</v>
      </c>
      <c r="B272" s="33"/>
      <c r="C272" s="34"/>
      <c r="D272" s="34"/>
      <c r="E272" s="34"/>
      <c r="F272" s="34"/>
      <c r="G272" s="34"/>
      <c r="H272" s="34"/>
      <c r="I272" s="34"/>
      <c r="J272" s="35"/>
      <c r="K272" s="33"/>
      <c r="L272" s="34"/>
      <c r="M272" s="34"/>
      <c r="N272" s="34"/>
      <c r="O272" s="34"/>
      <c r="P272" s="34"/>
      <c r="Q272" s="34"/>
      <c r="R272" s="34"/>
      <c r="S272" s="34"/>
      <c r="T272" s="34"/>
      <c r="U272" s="35"/>
    </row>
    <row r="273" spans="1:21" x14ac:dyDescent="0.25">
      <c r="A273" s="25" t="s">
        <v>199</v>
      </c>
      <c r="B273" s="14">
        <v>39660</v>
      </c>
      <c r="C273" s="6">
        <v>0</v>
      </c>
      <c r="D273" s="6">
        <v>25285</v>
      </c>
      <c r="E273" s="6">
        <v>0</v>
      </c>
      <c r="F273" s="6">
        <v>0</v>
      </c>
      <c r="G273" s="6">
        <v>11150</v>
      </c>
      <c r="H273" s="6">
        <v>0</v>
      </c>
      <c r="I273" s="6">
        <v>0</v>
      </c>
      <c r="J273" s="15">
        <v>76095</v>
      </c>
      <c r="K273" s="14">
        <v>-27287</v>
      </c>
      <c r="L273" s="6">
        <v>0</v>
      </c>
      <c r="M273" s="6">
        <v>-104289</v>
      </c>
      <c r="N273" s="6">
        <v>0</v>
      </c>
      <c r="O273" s="6">
        <v>0</v>
      </c>
      <c r="P273" s="6">
        <v>4460</v>
      </c>
      <c r="Q273" s="6">
        <v>0</v>
      </c>
      <c r="R273" s="6">
        <v>0</v>
      </c>
      <c r="S273" s="6">
        <v>0</v>
      </c>
      <c r="T273" s="6">
        <v>0</v>
      </c>
      <c r="U273" s="15">
        <v>-127116</v>
      </c>
    </row>
    <row r="274" spans="1:21" x14ac:dyDescent="0.25">
      <c r="A274" s="25" t="s">
        <v>200</v>
      </c>
      <c r="B274" s="14">
        <v>0</v>
      </c>
      <c r="C274" s="6">
        <v>0</v>
      </c>
      <c r="D274" s="6">
        <v>64806</v>
      </c>
      <c r="E274" s="6">
        <v>0</v>
      </c>
      <c r="F274" s="6">
        <v>0</v>
      </c>
      <c r="G274" s="6">
        <v>0</v>
      </c>
      <c r="H274" s="6">
        <v>0</v>
      </c>
      <c r="I274" s="6">
        <v>0</v>
      </c>
      <c r="J274" s="15">
        <v>64806</v>
      </c>
      <c r="K274" s="14">
        <v>0</v>
      </c>
      <c r="L274" s="6">
        <v>0</v>
      </c>
      <c r="M274" s="6">
        <v>-55704</v>
      </c>
      <c r="N274" s="6">
        <v>0</v>
      </c>
      <c r="O274" s="6">
        <v>0</v>
      </c>
      <c r="P274" s="6">
        <v>0</v>
      </c>
      <c r="Q274" s="6">
        <v>0</v>
      </c>
      <c r="R274" s="6">
        <v>0</v>
      </c>
      <c r="S274" s="6">
        <v>0</v>
      </c>
      <c r="T274" s="6">
        <v>0</v>
      </c>
      <c r="U274" s="15">
        <v>-55704</v>
      </c>
    </row>
    <row r="275" spans="1:21" x14ac:dyDescent="0.25">
      <c r="A275" s="25" t="s">
        <v>201</v>
      </c>
      <c r="B275" s="14">
        <v>3486</v>
      </c>
      <c r="C275" s="6">
        <v>0</v>
      </c>
      <c r="D275" s="6">
        <v>48998</v>
      </c>
      <c r="E275" s="6">
        <v>0</v>
      </c>
      <c r="F275" s="6">
        <v>0</v>
      </c>
      <c r="G275" s="6">
        <v>37545</v>
      </c>
      <c r="H275" s="6">
        <v>0</v>
      </c>
      <c r="I275" s="6">
        <v>0</v>
      </c>
      <c r="J275" s="15">
        <v>90029</v>
      </c>
      <c r="K275" s="14">
        <v>0</v>
      </c>
      <c r="L275" s="6">
        <v>0</v>
      </c>
      <c r="M275" s="6">
        <v>-45289</v>
      </c>
      <c r="N275" s="6">
        <v>0</v>
      </c>
      <c r="O275" s="6">
        <v>0</v>
      </c>
      <c r="P275" s="6">
        <v>0</v>
      </c>
      <c r="Q275" s="6">
        <v>0</v>
      </c>
      <c r="R275" s="6">
        <v>0</v>
      </c>
      <c r="S275" s="6">
        <v>0</v>
      </c>
      <c r="T275" s="6">
        <v>0</v>
      </c>
      <c r="U275" s="15">
        <v>-45289</v>
      </c>
    </row>
    <row r="276" spans="1:21" x14ac:dyDescent="0.25">
      <c r="A276" s="25" t="s">
        <v>202</v>
      </c>
      <c r="B276" s="14">
        <v>6678</v>
      </c>
      <c r="C276" s="6">
        <v>0</v>
      </c>
      <c r="D276" s="6">
        <v>30924</v>
      </c>
      <c r="E276" s="6">
        <v>0</v>
      </c>
      <c r="F276" s="6">
        <v>0</v>
      </c>
      <c r="G276" s="6">
        <v>0</v>
      </c>
      <c r="H276" s="6">
        <v>0</v>
      </c>
      <c r="I276" s="6">
        <v>0</v>
      </c>
      <c r="J276" s="15">
        <v>37602</v>
      </c>
      <c r="K276" s="14">
        <v>0</v>
      </c>
      <c r="L276" s="6">
        <v>0</v>
      </c>
      <c r="M276" s="6">
        <v>-912</v>
      </c>
      <c r="N276" s="6">
        <v>0</v>
      </c>
      <c r="O276" s="6">
        <v>0</v>
      </c>
      <c r="P276" s="6">
        <v>0</v>
      </c>
      <c r="Q276" s="6">
        <v>0</v>
      </c>
      <c r="R276" s="6">
        <v>0</v>
      </c>
      <c r="S276" s="6">
        <v>0</v>
      </c>
      <c r="T276" s="6">
        <v>0</v>
      </c>
      <c r="U276" s="15">
        <v>-912</v>
      </c>
    </row>
    <row r="277" spans="1:21" x14ac:dyDescent="0.25">
      <c r="A277" s="22" t="s">
        <v>157</v>
      </c>
      <c r="B277" s="12">
        <f t="shared" ref="B277:J277" si="75">SUM(B273:B276)</f>
        <v>49824</v>
      </c>
      <c r="C277" s="5">
        <f t="shared" si="75"/>
        <v>0</v>
      </c>
      <c r="D277" s="5">
        <f t="shared" si="75"/>
        <v>170013</v>
      </c>
      <c r="E277" s="5">
        <f t="shared" si="75"/>
        <v>0</v>
      </c>
      <c r="F277" s="5">
        <f t="shared" si="75"/>
        <v>0</v>
      </c>
      <c r="G277" s="5">
        <f t="shared" si="75"/>
        <v>48695</v>
      </c>
      <c r="H277" s="5">
        <f t="shared" si="75"/>
        <v>0</v>
      </c>
      <c r="I277" s="5">
        <f t="shared" si="75"/>
        <v>0</v>
      </c>
      <c r="J277" s="13">
        <f t="shared" si="75"/>
        <v>268532</v>
      </c>
      <c r="K277" s="12">
        <f t="shared" ref="K277:U277" si="76">SUM(K273:K276)</f>
        <v>-27287</v>
      </c>
      <c r="L277" s="5">
        <f t="shared" si="76"/>
        <v>0</v>
      </c>
      <c r="M277" s="5">
        <f t="shared" si="76"/>
        <v>-206194</v>
      </c>
      <c r="N277" s="5">
        <f t="shared" si="76"/>
        <v>0</v>
      </c>
      <c r="O277" s="5">
        <f t="shared" si="76"/>
        <v>0</v>
      </c>
      <c r="P277" s="5">
        <f t="shared" si="76"/>
        <v>4460</v>
      </c>
      <c r="Q277" s="5">
        <f t="shared" si="76"/>
        <v>0</v>
      </c>
      <c r="R277" s="5">
        <f t="shared" si="76"/>
        <v>0</v>
      </c>
      <c r="S277" s="5">
        <f t="shared" si="76"/>
        <v>0</v>
      </c>
      <c r="T277" s="5">
        <f t="shared" si="76"/>
        <v>0</v>
      </c>
      <c r="U277" s="13">
        <f t="shared" si="76"/>
        <v>-229021</v>
      </c>
    </row>
    <row r="278" spans="1:21" x14ac:dyDescent="0.25">
      <c r="A278" s="24"/>
      <c r="B278" s="33"/>
      <c r="C278" s="34"/>
      <c r="D278" s="34"/>
      <c r="E278" s="34"/>
      <c r="F278" s="34"/>
      <c r="G278" s="34"/>
      <c r="H278" s="34"/>
      <c r="I278" s="34"/>
      <c r="J278" s="35"/>
      <c r="K278" s="33"/>
      <c r="L278" s="34"/>
      <c r="M278" s="34"/>
      <c r="N278" s="34"/>
      <c r="O278" s="34"/>
      <c r="P278" s="34"/>
      <c r="Q278" s="34"/>
      <c r="R278" s="34"/>
      <c r="S278" s="34"/>
      <c r="T278" s="34"/>
      <c r="U278" s="35"/>
    </row>
    <row r="279" spans="1:21" x14ac:dyDescent="0.25">
      <c r="A279" s="22" t="s">
        <v>196</v>
      </c>
      <c r="B279" s="33"/>
      <c r="C279" s="34"/>
      <c r="D279" s="34"/>
      <c r="E279" s="34"/>
      <c r="F279" s="34"/>
      <c r="G279" s="34"/>
      <c r="H279" s="34"/>
      <c r="I279" s="34"/>
      <c r="J279" s="35"/>
      <c r="K279" s="33"/>
      <c r="L279" s="34"/>
      <c r="M279" s="34"/>
      <c r="N279" s="34"/>
      <c r="O279" s="34"/>
      <c r="P279" s="34"/>
      <c r="Q279" s="34"/>
      <c r="R279" s="34"/>
      <c r="S279" s="34"/>
      <c r="T279" s="34"/>
      <c r="U279" s="35"/>
    </row>
    <row r="280" spans="1:21" x14ac:dyDescent="0.25">
      <c r="A280" s="25" t="s">
        <v>199</v>
      </c>
      <c r="B280" s="14">
        <v>6468.72</v>
      </c>
      <c r="C280" s="6">
        <v>0</v>
      </c>
      <c r="D280" s="6">
        <v>275298.39</v>
      </c>
      <c r="E280" s="6">
        <v>0</v>
      </c>
      <c r="F280" s="6">
        <v>0</v>
      </c>
      <c r="G280" s="6">
        <v>5492.55</v>
      </c>
      <c r="H280" s="6">
        <v>378.78</v>
      </c>
      <c r="I280" s="6">
        <v>0</v>
      </c>
      <c r="J280" s="15">
        <v>287638.44</v>
      </c>
      <c r="K280" s="14">
        <v>-23740</v>
      </c>
      <c r="L280" s="6">
        <v>0</v>
      </c>
      <c r="M280" s="6">
        <v>-1469324.08</v>
      </c>
      <c r="N280" s="6">
        <v>0</v>
      </c>
      <c r="O280" s="6">
        <v>0</v>
      </c>
      <c r="P280" s="6">
        <v>22803.35</v>
      </c>
      <c r="Q280" s="6">
        <v>3028.74</v>
      </c>
      <c r="R280" s="6">
        <v>0</v>
      </c>
      <c r="S280" s="6">
        <v>-2570.9699999999998</v>
      </c>
      <c r="T280" s="6">
        <v>0</v>
      </c>
      <c r="U280" s="15">
        <v>-1469802.96</v>
      </c>
    </row>
    <row r="281" spans="1:21" x14ac:dyDescent="0.25">
      <c r="A281" s="25" t="s">
        <v>200</v>
      </c>
      <c r="B281" s="14">
        <v>35480</v>
      </c>
      <c r="C281" s="6">
        <v>0</v>
      </c>
      <c r="D281" s="6">
        <v>378608</v>
      </c>
      <c r="E281" s="6">
        <v>0</v>
      </c>
      <c r="F281" s="6">
        <v>0</v>
      </c>
      <c r="G281" s="6">
        <v>16449</v>
      </c>
      <c r="H281" s="6">
        <v>0</v>
      </c>
      <c r="I281" s="6">
        <v>0</v>
      </c>
      <c r="J281" s="15">
        <v>430537</v>
      </c>
      <c r="K281" s="14">
        <v>14487.11</v>
      </c>
      <c r="L281" s="6">
        <v>0</v>
      </c>
      <c r="M281" s="6">
        <v>-304095.78999999998</v>
      </c>
      <c r="N281" s="6">
        <v>0</v>
      </c>
      <c r="O281" s="6">
        <v>0</v>
      </c>
      <c r="P281" s="6">
        <v>29356.35</v>
      </c>
      <c r="Q281" s="6">
        <v>3135.86</v>
      </c>
      <c r="R281" s="6">
        <v>0</v>
      </c>
      <c r="S281" s="6">
        <v>14081.23</v>
      </c>
      <c r="T281" s="6">
        <v>0</v>
      </c>
      <c r="U281" s="15">
        <v>-243035.24</v>
      </c>
    </row>
    <row r="282" spans="1:21" x14ac:dyDescent="0.25">
      <c r="A282" s="25" t="s">
        <v>201</v>
      </c>
      <c r="B282" s="14">
        <v>0</v>
      </c>
      <c r="C282" s="6">
        <v>0</v>
      </c>
      <c r="D282" s="6">
        <v>341614</v>
      </c>
      <c r="E282" s="6">
        <v>0</v>
      </c>
      <c r="F282" s="6">
        <v>0</v>
      </c>
      <c r="G282" s="6">
        <v>11712</v>
      </c>
      <c r="H282" s="6">
        <v>0</v>
      </c>
      <c r="I282" s="6">
        <v>0</v>
      </c>
      <c r="J282" s="15">
        <v>353326</v>
      </c>
      <c r="K282" s="14">
        <v>-3992</v>
      </c>
      <c r="L282" s="6">
        <v>0</v>
      </c>
      <c r="M282" s="6">
        <v>-1041732.16</v>
      </c>
      <c r="N282" s="6">
        <v>0</v>
      </c>
      <c r="O282" s="6">
        <v>0</v>
      </c>
      <c r="P282" s="6">
        <v>30737.24</v>
      </c>
      <c r="Q282" s="6">
        <v>1946.21</v>
      </c>
      <c r="R282" s="6">
        <v>0</v>
      </c>
      <c r="S282" s="6">
        <v>2303.39</v>
      </c>
      <c r="T282" s="6">
        <v>0</v>
      </c>
      <c r="U282" s="15">
        <v>-1010737.32</v>
      </c>
    </row>
    <row r="283" spans="1:21" x14ac:dyDescent="0.25">
      <c r="A283" s="25" t="s">
        <v>202</v>
      </c>
      <c r="B283" s="14">
        <v>30226</v>
      </c>
      <c r="C283" s="6">
        <v>0</v>
      </c>
      <c r="D283" s="6">
        <v>231729.2</v>
      </c>
      <c r="E283" s="6">
        <v>0</v>
      </c>
      <c r="F283" s="6">
        <v>0</v>
      </c>
      <c r="G283" s="6">
        <v>24448</v>
      </c>
      <c r="H283" s="6">
        <v>0</v>
      </c>
      <c r="I283" s="6">
        <v>0</v>
      </c>
      <c r="J283" s="15">
        <v>286403.20000000001</v>
      </c>
      <c r="K283" s="14">
        <v>1956.95</v>
      </c>
      <c r="L283" s="6">
        <v>0</v>
      </c>
      <c r="M283" s="6">
        <v>99943.89</v>
      </c>
      <c r="N283" s="6">
        <v>0</v>
      </c>
      <c r="O283" s="6">
        <v>0</v>
      </c>
      <c r="P283" s="6">
        <v>15673.55</v>
      </c>
      <c r="Q283" s="6">
        <v>1615.23</v>
      </c>
      <c r="R283" s="6">
        <v>0</v>
      </c>
      <c r="S283" s="6">
        <v>-3267.92</v>
      </c>
      <c r="T283" s="6">
        <v>0</v>
      </c>
      <c r="U283" s="15">
        <v>115921.7</v>
      </c>
    </row>
    <row r="284" spans="1:21" x14ac:dyDescent="0.25">
      <c r="A284" s="22" t="s">
        <v>157</v>
      </c>
      <c r="B284" s="12">
        <f t="shared" ref="B284:J284" si="77">SUM(B280:B283)</f>
        <v>72174.720000000001</v>
      </c>
      <c r="C284" s="5">
        <f t="shared" si="77"/>
        <v>0</v>
      </c>
      <c r="D284" s="5">
        <f t="shared" si="77"/>
        <v>1227249.5900000001</v>
      </c>
      <c r="E284" s="5">
        <f t="shared" si="77"/>
        <v>0</v>
      </c>
      <c r="F284" s="5">
        <f t="shared" si="77"/>
        <v>0</v>
      </c>
      <c r="G284" s="5">
        <f t="shared" si="77"/>
        <v>58101.55</v>
      </c>
      <c r="H284" s="5">
        <f t="shared" si="77"/>
        <v>378.78</v>
      </c>
      <c r="I284" s="5">
        <f t="shared" si="77"/>
        <v>0</v>
      </c>
      <c r="J284" s="13">
        <f t="shared" si="77"/>
        <v>1357904.64</v>
      </c>
      <c r="K284" s="12">
        <f t="shared" ref="K284:U284" si="78">SUM(K280:K283)</f>
        <v>-11287.939999999999</v>
      </c>
      <c r="L284" s="5">
        <f t="shared" si="78"/>
        <v>0</v>
      </c>
      <c r="M284" s="5">
        <f t="shared" si="78"/>
        <v>-2715208.14</v>
      </c>
      <c r="N284" s="5">
        <f t="shared" si="78"/>
        <v>0</v>
      </c>
      <c r="O284" s="5">
        <f t="shared" si="78"/>
        <v>0</v>
      </c>
      <c r="P284" s="5">
        <f t="shared" si="78"/>
        <v>98570.49</v>
      </c>
      <c r="Q284" s="5">
        <f t="shared" si="78"/>
        <v>9726.0400000000009</v>
      </c>
      <c r="R284" s="5">
        <f t="shared" si="78"/>
        <v>0</v>
      </c>
      <c r="S284" s="5">
        <f t="shared" si="78"/>
        <v>10545.73</v>
      </c>
      <c r="T284" s="5">
        <f t="shared" si="78"/>
        <v>0</v>
      </c>
      <c r="U284" s="13">
        <f t="shared" si="78"/>
        <v>-2607653.8199999998</v>
      </c>
    </row>
    <row r="285" spans="1:21" x14ac:dyDescent="0.25">
      <c r="A285" s="24"/>
      <c r="B285" s="33"/>
      <c r="C285" s="34"/>
      <c r="D285" s="34"/>
      <c r="E285" s="34"/>
      <c r="F285" s="34"/>
      <c r="G285" s="34"/>
      <c r="H285" s="34"/>
      <c r="I285" s="34"/>
      <c r="J285" s="35"/>
      <c r="K285" s="33"/>
      <c r="L285" s="34"/>
      <c r="M285" s="34"/>
      <c r="N285" s="34"/>
      <c r="O285" s="34"/>
      <c r="P285" s="34"/>
      <c r="Q285" s="34"/>
      <c r="R285" s="34"/>
      <c r="S285" s="34"/>
      <c r="T285" s="34"/>
      <c r="U285" s="35"/>
    </row>
    <row r="286" spans="1:21" x14ac:dyDescent="0.25">
      <c r="A286" s="22" t="s">
        <v>197</v>
      </c>
      <c r="B286" s="33"/>
      <c r="C286" s="34"/>
      <c r="D286" s="34"/>
      <c r="E286" s="34"/>
      <c r="F286" s="34"/>
      <c r="G286" s="34"/>
      <c r="H286" s="34"/>
      <c r="I286" s="34"/>
      <c r="J286" s="35"/>
      <c r="K286" s="33"/>
      <c r="L286" s="34"/>
      <c r="M286" s="34"/>
      <c r="N286" s="34"/>
      <c r="O286" s="34"/>
      <c r="P286" s="34"/>
      <c r="Q286" s="34"/>
      <c r="R286" s="34"/>
      <c r="S286" s="34"/>
      <c r="T286" s="34"/>
      <c r="U286" s="35"/>
    </row>
    <row r="287" spans="1:21" x14ac:dyDescent="0.25">
      <c r="A287" s="25" t="s">
        <v>199</v>
      </c>
      <c r="B287" s="14">
        <v>528719</v>
      </c>
      <c r="C287" s="6">
        <v>0</v>
      </c>
      <c r="D287" s="6">
        <v>992551</v>
      </c>
      <c r="E287" s="6">
        <v>0</v>
      </c>
      <c r="F287" s="6">
        <v>246819</v>
      </c>
      <c r="G287" s="6">
        <v>824646</v>
      </c>
      <c r="H287" s="6">
        <v>98349</v>
      </c>
      <c r="I287" s="6">
        <v>0</v>
      </c>
      <c r="J287" s="15">
        <v>2691084</v>
      </c>
      <c r="K287" s="14">
        <v>316320</v>
      </c>
      <c r="L287" s="6">
        <v>0</v>
      </c>
      <c r="M287" s="6">
        <v>437795</v>
      </c>
      <c r="N287" s="6">
        <v>23447</v>
      </c>
      <c r="O287" s="6">
        <v>90964</v>
      </c>
      <c r="P287" s="6">
        <v>225058</v>
      </c>
      <c r="Q287" s="6">
        <v>39559</v>
      </c>
      <c r="R287" s="6">
        <v>0</v>
      </c>
      <c r="S287" s="6">
        <v>407922</v>
      </c>
      <c r="T287" s="6">
        <v>0</v>
      </c>
      <c r="U287" s="15">
        <v>1541065</v>
      </c>
    </row>
    <row r="288" spans="1:21" x14ac:dyDescent="0.25">
      <c r="A288" s="25" t="s">
        <v>200</v>
      </c>
      <c r="B288" s="14">
        <v>637823</v>
      </c>
      <c r="C288" s="6">
        <v>0</v>
      </c>
      <c r="D288" s="6">
        <v>1149910</v>
      </c>
      <c r="E288" s="6">
        <v>0</v>
      </c>
      <c r="F288" s="6">
        <v>42558</v>
      </c>
      <c r="G288" s="6">
        <v>336120</v>
      </c>
      <c r="H288" s="6">
        <v>6621</v>
      </c>
      <c r="I288" s="6">
        <v>0</v>
      </c>
      <c r="J288" s="15">
        <v>2173032</v>
      </c>
      <c r="K288" s="14">
        <v>308532</v>
      </c>
      <c r="L288" s="6">
        <v>0</v>
      </c>
      <c r="M288" s="6">
        <v>474835</v>
      </c>
      <c r="N288" s="6">
        <v>-2163</v>
      </c>
      <c r="O288" s="6">
        <v>35443</v>
      </c>
      <c r="P288" s="6">
        <v>172362</v>
      </c>
      <c r="Q288" s="6">
        <v>19051</v>
      </c>
      <c r="R288" s="6">
        <v>0</v>
      </c>
      <c r="S288" s="6">
        <v>10947</v>
      </c>
      <c r="T288" s="6">
        <v>0</v>
      </c>
      <c r="U288" s="15">
        <v>1019007</v>
      </c>
    </row>
    <row r="289" spans="1:21" x14ac:dyDescent="0.25">
      <c r="A289" s="25" t="s">
        <v>201</v>
      </c>
      <c r="B289" s="14">
        <v>231177</v>
      </c>
      <c r="C289" s="6">
        <v>0</v>
      </c>
      <c r="D289" s="6">
        <v>1131365</v>
      </c>
      <c r="E289" s="6">
        <v>28576</v>
      </c>
      <c r="F289" s="6">
        <v>93414</v>
      </c>
      <c r="G289" s="6">
        <v>529312</v>
      </c>
      <c r="H289" s="6">
        <v>16797</v>
      </c>
      <c r="I289" s="6">
        <v>0</v>
      </c>
      <c r="J289" s="15">
        <v>2030641</v>
      </c>
      <c r="K289" s="14">
        <v>199014</v>
      </c>
      <c r="L289" s="6">
        <v>0</v>
      </c>
      <c r="M289" s="6">
        <v>328632</v>
      </c>
      <c r="N289" s="6">
        <v>32569</v>
      </c>
      <c r="O289" s="6">
        <v>7616</v>
      </c>
      <c r="P289" s="6">
        <v>57950</v>
      </c>
      <c r="Q289" s="6">
        <v>4097</v>
      </c>
      <c r="R289" s="6">
        <v>0</v>
      </c>
      <c r="S289" s="6">
        <v>-1635</v>
      </c>
      <c r="T289" s="6">
        <v>0</v>
      </c>
      <c r="U289" s="15">
        <v>628243</v>
      </c>
    </row>
    <row r="290" spans="1:21" x14ac:dyDescent="0.25">
      <c r="A290" s="25" t="s">
        <v>202</v>
      </c>
      <c r="B290" s="14">
        <v>395651</v>
      </c>
      <c r="C290" s="6">
        <v>0</v>
      </c>
      <c r="D290" s="6">
        <v>1507302</v>
      </c>
      <c r="E290" s="6">
        <v>52452</v>
      </c>
      <c r="F290" s="6">
        <v>53727</v>
      </c>
      <c r="G290" s="6">
        <v>727639</v>
      </c>
      <c r="H290" s="6">
        <v>18669</v>
      </c>
      <c r="I290" s="6">
        <v>0</v>
      </c>
      <c r="J290" s="15">
        <v>2755440</v>
      </c>
      <c r="K290" s="14">
        <v>174943</v>
      </c>
      <c r="L290" s="6">
        <v>0</v>
      </c>
      <c r="M290" s="6">
        <v>1090626</v>
      </c>
      <c r="N290" s="6">
        <v>33575</v>
      </c>
      <c r="O290" s="6">
        <v>49447</v>
      </c>
      <c r="P290" s="6">
        <v>45927</v>
      </c>
      <c r="Q290" s="6">
        <v>19911</v>
      </c>
      <c r="R290" s="6">
        <v>0</v>
      </c>
      <c r="S290" s="6">
        <v>15229</v>
      </c>
      <c r="T290" s="6">
        <v>0</v>
      </c>
      <c r="U290" s="15">
        <v>1429658</v>
      </c>
    </row>
    <row r="291" spans="1:21" ht="15.75" thickBot="1" x14ac:dyDescent="0.3">
      <c r="A291" s="26" t="s">
        <v>157</v>
      </c>
      <c r="B291" s="16">
        <f t="shared" ref="B291:J291" si="79">SUM(B287:B290)</f>
        <v>1793370</v>
      </c>
      <c r="C291" s="21">
        <f t="shared" si="79"/>
        <v>0</v>
      </c>
      <c r="D291" s="21">
        <f t="shared" si="79"/>
        <v>4781128</v>
      </c>
      <c r="E291" s="21">
        <f t="shared" si="79"/>
        <v>81028</v>
      </c>
      <c r="F291" s="21">
        <f t="shared" si="79"/>
        <v>436518</v>
      </c>
      <c r="G291" s="21">
        <f t="shared" si="79"/>
        <v>2417717</v>
      </c>
      <c r="H291" s="21">
        <f t="shared" si="79"/>
        <v>140436</v>
      </c>
      <c r="I291" s="21">
        <f t="shared" si="79"/>
        <v>0</v>
      </c>
      <c r="J291" s="17">
        <f t="shared" si="79"/>
        <v>9650197</v>
      </c>
      <c r="K291" s="16">
        <f t="shared" ref="K291:U291" si="80">SUM(K287:K290)</f>
        <v>998809</v>
      </c>
      <c r="L291" s="21">
        <f t="shared" si="80"/>
        <v>0</v>
      </c>
      <c r="M291" s="21">
        <f t="shared" si="80"/>
        <v>2331888</v>
      </c>
      <c r="N291" s="21">
        <f t="shared" si="80"/>
        <v>87428</v>
      </c>
      <c r="O291" s="21">
        <f t="shared" si="80"/>
        <v>183470</v>
      </c>
      <c r="P291" s="21">
        <f t="shared" si="80"/>
        <v>501297</v>
      </c>
      <c r="Q291" s="21">
        <f t="shared" si="80"/>
        <v>82618</v>
      </c>
      <c r="R291" s="21">
        <f t="shared" si="80"/>
        <v>0</v>
      </c>
      <c r="S291" s="21">
        <f t="shared" si="80"/>
        <v>432463</v>
      </c>
      <c r="T291" s="21">
        <f t="shared" si="80"/>
        <v>0</v>
      </c>
      <c r="U291" s="17">
        <f t="shared" si="80"/>
        <v>4617973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B13:J13"/>
    <mergeCell ref="K13:U13"/>
    <mergeCell ref="A13:A14"/>
  </mergeCells>
  <phoneticPr fontId="17" type="noConversion"/>
  <conditionalFormatting sqref="B1:U1048576">
    <cfRule type="cellIs" dxfId="23" priority="1" operator="equal">
      <formula>"Delinquent"</formula>
    </cfRule>
    <cfRule type="cellIs" dxfId="22" priority="2" operator="lessThan">
      <formula>0</formula>
    </cfRule>
  </conditionalFormatting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6:U291"/>
  <sheetViews>
    <sheetView showGridLines="0" workbookViewId="0"/>
  </sheetViews>
  <sheetFormatPr defaultRowHeight="15" x14ac:dyDescent="0.25"/>
  <cols>
    <col min="1" max="1" width="40.5703125" style="1" bestFit="1" customWidth="1"/>
    <col min="2" max="9" width="19.140625" style="45" customWidth="1"/>
    <col min="10" max="10" width="20.28515625" style="45" bestFit="1" customWidth="1"/>
    <col min="11" max="20" width="19.140625" style="45" customWidth="1"/>
    <col min="21" max="21" width="20.28515625" style="45" bestFit="1" customWidth="1"/>
    <col min="22" max="16384" width="9.140625" style="1"/>
  </cols>
  <sheetData>
    <row r="6" spans="1:21" ht="18" x14ac:dyDescent="0.25">
      <c r="A6" s="2" t="str">
        <f>Contents!A7</f>
        <v>Nevada Healthcare Quarterly Reports</v>
      </c>
    </row>
    <row r="7" spans="1:21" ht="18.75" x14ac:dyDescent="0.3">
      <c r="A7" s="42" t="str">
        <f>Contents!A8</f>
        <v>Acute Hospitals Financial Reports: First Quarter 2023 - Fourth Quarter 2023</v>
      </c>
      <c r="B7" s="48"/>
      <c r="C7" s="46"/>
      <c r="D7" s="46"/>
      <c r="E7" s="46"/>
      <c r="F7" s="46"/>
      <c r="G7" s="46"/>
      <c r="H7" s="46"/>
    </row>
    <row r="8" spans="1:21" ht="18.75" x14ac:dyDescent="0.3">
      <c r="A8" s="43" t="s">
        <v>21</v>
      </c>
      <c r="B8" s="48"/>
      <c r="C8" s="46"/>
      <c r="D8" s="46"/>
      <c r="E8" s="46"/>
      <c r="F8" s="46"/>
      <c r="G8" s="46"/>
      <c r="H8" s="46"/>
    </row>
    <row r="9" spans="1:21" ht="18.75" x14ac:dyDescent="0.3">
      <c r="A9" s="28" t="str">
        <f>Contents!A9</f>
        <v>Produced on August 8, 2024</v>
      </c>
      <c r="B9" s="48"/>
      <c r="C9" s="46"/>
      <c r="D9" s="46"/>
      <c r="E9" s="46"/>
      <c r="F9" s="46"/>
      <c r="G9" s="46"/>
      <c r="H9" s="46"/>
    </row>
    <row r="10" spans="1:21" ht="18.75" x14ac:dyDescent="0.3">
      <c r="A10" s="28" t="str">
        <f>Contents!A10</f>
        <v>Includes data submitted through August 6, 2024</v>
      </c>
      <c r="B10" s="48"/>
      <c r="C10" s="46"/>
      <c r="D10" s="46"/>
      <c r="E10" s="46"/>
      <c r="F10" s="46"/>
      <c r="G10" s="46"/>
      <c r="H10" s="46"/>
    </row>
    <row r="11" spans="1:21" x14ac:dyDescent="0.25">
      <c r="A11" s="3"/>
      <c r="B11" s="46"/>
      <c r="C11" s="46"/>
      <c r="D11" s="46"/>
      <c r="E11" s="46"/>
      <c r="F11" s="46"/>
      <c r="G11" s="46"/>
      <c r="H11" s="46"/>
    </row>
    <row r="12" spans="1:21" ht="15.75" customHeight="1" thickBot="1" x14ac:dyDescent="0.3">
      <c r="A12" s="29" t="s">
        <v>149</v>
      </c>
      <c r="B12" s="46"/>
      <c r="C12" s="46"/>
      <c r="D12" s="46"/>
      <c r="E12" s="46"/>
      <c r="F12" s="46"/>
      <c r="G12" s="46"/>
      <c r="H12" s="46"/>
    </row>
    <row r="13" spans="1:21" s="49" customFormat="1" x14ac:dyDescent="0.25">
      <c r="A13" s="55" t="s">
        <v>19</v>
      </c>
      <c r="B13" s="52" t="s">
        <v>44</v>
      </c>
      <c r="C13" s="53"/>
      <c r="D13" s="53"/>
      <c r="E13" s="53"/>
      <c r="F13" s="61"/>
      <c r="G13" s="61"/>
      <c r="H13" s="61"/>
      <c r="I13" s="61"/>
      <c r="J13" s="62"/>
      <c r="K13" s="63" t="s">
        <v>45</v>
      </c>
      <c r="L13" s="64"/>
      <c r="M13" s="64"/>
      <c r="N13" s="64"/>
      <c r="O13" s="64"/>
      <c r="P13" s="64"/>
      <c r="Q13" s="64"/>
      <c r="R13" s="64"/>
      <c r="S13" s="64"/>
      <c r="T13" s="64"/>
      <c r="U13" s="57"/>
    </row>
    <row r="14" spans="1:21" s="49" customFormat="1" ht="48.75" customHeight="1" thickBot="1" x14ac:dyDescent="0.3">
      <c r="A14" s="65"/>
      <c r="B14" s="10" t="s">
        <v>151</v>
      </c>
      <c r="C14" s="4" t="s">
        <v>152</v>
      </c>
      <c r="D14" s="4" t="s">
        <v>153</v>
      </c>
      <c r="E14" s="4" t="s">
        <v>154</v>
      </c>
      <c r="F14" s="4" t="s">
        <v>38</v>
      </c>
      <c r="G14" s="4" t="s">
        <v>155</v>
      </c>
      <c r="H14" s="4" t="s">
        <v>39</v>
      </c>
      <c r="I14" s="4" t="s">
        <v>40</v>
      </c>
      <c r="J14" s="11" t="s">
        <v>35</v>
      </c>
      <c r="K14" s="10" t="s">
        <v>151</v>
      </c>
      <c r="L14" s="4" t="s">
        <v>152</v>
      </c>
      <c r="M14" s="4" t="s">
        <v>153</v>
      </c>
      <c r="N14" s="4" t="s">
        <v>154</v>
      </c>
      <c r="O14" s="4" t="s">
        <v>38</v>
      </c>
      <c r="P14" s="4" t="s">
        <v>155</v>
      </c>
      <c r="Q14" s="4" t="s">
        <v>41</v>
      </c>
      <c r="R14" s="4" t="s">
        <v>40</v>
      </c>
      <c r="S14" s="4" t="s">
        <v>42</v>
      </c>
      <c r="T14" s="4" t="s">
        <v>43</v>
      </c>
      <c r="U14" s="11" t="s">
        <v>35</v>
      </c>
    </row>
    <row r="15" spans="1:21" x14ac:dyDescent="0.25">
      <c r="A15" s="22" t="s">
        <v>158</v>
      </c>
      <c r="B15" s="12">
        <f>SUM(B16:B18)</f>
        <v>1483565342.23</v>
      </c>
      <c r="C15" s="5">
        <f t="shared" ref="C15:U15" si="0">SUM(C16:C18)</f>
        <v>5144647779.0599995</v>
      </c>
      <c r="D15" s="5">
        <f t="shared" si="0"/>
        <v>4101750120.1500001</v>
      </c>
      <c r="E15" s="5">
        <f t="shared" si="0"/>
        <v>4732969881.9200001</v>
      </c>
      <c r="F15" s="5">
        <f t="shared" si="0"/>
        <v>1037567391.41</v>
      </c>
      <c r="G15" s="5">
        <f t="shared" si="0"/>
        <v>8184395309.4099998</v>
      </c>
      <c r="H15" s="5">
        <f t="shared" si="0"/>
        <v>1344611373.8099999</v>
      </c>
      <c r="I15" s="5">
        <f t="shared" si="0"/>
        <v>142659698.00999999</v>
      </c>
      <c r="J15" s="13">
        <f t="shared" si="0"/>
        <v>26172166896</v>
      </c>
      <c r="K15" s="12">
        <f t="shared" si="0"/>
        <v>1385120742.98</v>
      </c>
      <c r="L15" s="5">
        <f t="shared" si="0"/>
        <v>4920471484.3099995</v>
      </c>
      <c r="M15" s="5">
        <f t="shared" si="0"/>
        <v>3653966202.1100001</v>
      </c>
      <c r="N15" s="5">
        <f t="shared" si="0"/>
        <v>4293956522.7299995</v>
      </c>
      <c r="O15" s="5">
        <f t="shared" si="0"/>
        <v>817912891.38999999</v>
      </c>
      <c r="P15" s="5">
        <f t="shared" si="0"/>
        <v>6431505875.0999994</v>
      </c>
      <c r="Q15" s="5">
        <f t="shared" si="0"/>
        <v>671752957.83000004</v>
      </c>
      <c r="R15" s="5">
        <f t="shared" si="0"/>
        <v>190030980.05000001</v>
      </c>
      <c r="S15" s="5">
        <f t="shared" si="0"/>
        <v>184223927.68000001</v>
      </c>
      <c r="T15" s="5">
        <f t="shared" si="0"/>
        <v>631859608.83999991</v>
      </c>
      <c r="U15" s="13">
        <f t="shared" si="0"/>
        <v>23180801193.02</v>
      </c>
    </row>
    <row r="16" spans="1:21" x14ac:dyDescent="0.25">
      <c r="A16" s="23" t="s">
        <v>146</v>
      </c>
      <c r="B16" s="12">
        <f>B25+B32+B39+B46+B53+B60+B67+B74+B81+B88+B95+B102+B109+B116+B123+B130+B137+B144</f>
        <v>1030357125.89</v>
      </c>
      <c r="C16" s="5">
        <f t="shared" ref="C16:U16" si="1">C25+C32+C39+C46+C53+C60+C67+C74+C81+C88+C95+C102+C109+C116+C123+C130+C137+C144</f>
        <v>4716641209.6499996</v>
      </c>
      <c r="D16" s="5">
        <f t="shared" si="1"/>
        <v>2530074581.4099998</v>
      </c>
      <c r="E16" s="5">
        <f t="shared" si="1"/>
        <v>3622071840.52</v>
      </c>
      <c r="F16" s="5">
        <f t="shared" si="1"/>
        <v>757729969.21000004</v>
      </c>
      <c r="G16" s="5">
        <f t="shared" si="1"/>
        <v>6120251767.8900003</v>
      </c>
      <c r="H16" s="5">
        <f t="shared" si="1"/>
        <v>1157321013.0799999</v>
      </c>
      <c r="I16" s="5">
        <f t="shared" si="1"/>
        <v>118926076.00999999</v>
      </c>
      <c r="J16" s="13">
        <f t="shared" si="1"/>
        <v>20053373583.66</v>
      </c>
      <c r="K16" s="12">
        <f t="shared" si="1"/>
        <v>967455846.3900001</v>
      </c>
      <c r="L16" s="5">
        <f t="shared" si="1"/>
        <v>4532761874.3199997</v>
      </c>
      <c r="M16" s="5">
        <f t="shared" si="1"/>
        <v>2376386893.1399999</v>
      </c>
      <c r="N16" s="5">
        <f t="shared" si="1"/>
        <v>3385798787.25</v>
      </c>
      <c r="O16" s="5">
        <f t="shared" si="1"/>
        <v>586811210.47000003</v>
      </c>
      <c r="P16" s="5">
        <f t="shared" si="1"/>
        <v>5186849269.6799994</v>
      </c>
      <c r="Q16" s="5">
        <f t="shared" si="1"/>
        <v>578508150.64999998</v>
      </c>
      <c r="R16" s="5">
        <f t="shared" si="1"/>
        <v>153200635.22</v>
      </c>
      <c r="S16" s="5">
        <f t="shared" si="1"/>
        <v>94657086.379999995</v>
      </c>
      <c r="T16" s="5">
        <f t="shared" si="1"/>
        <v>604959745</v>
      </c>
      <c r="U16" s="13">
        <f t="shared" si="1"/>
        <v>18467389498.5</v>
      </c>
    </row>
    <row r="17" spans="1:21" x14ac:dyDescent="0.25">
      <c r="A17" s="23" t="s">
        <v>147</v>
      </c>
      <c r="B17" s="12">
        <f>B151+B158+B165+B172+B179+B186+B193</f>
        <v>270108855.57999998</v>
      </c>
      <c r="C17" s="5">
        <f t="shared" ref="C17:U17" si="2">C151+C158+C165+C172+C179+C186+C193</f>
        <v>420102166.08999997</v>
      </c>
      <c r="D17" s="5">
        <f t="shared" si="2"/>
        <v>1232600743.3799999</v>
      </c>
      <c r="E17" s="5">
        <f t="shared" si="2"/>
        <v>930342122.37999988</v>
      </c>
      <c r="F17" s="5">
        <f t="shared" si="2"/>
        <v>215139819.78</v>
      </c>
      <c r="G17" s="5">
        <f t="shared" si="2"/>
        <v>1721196589.0400002</v>
      </c>
      <c r="H17" s="5">
        <f t="shared" si="2"/>
        <v>146948028.96000001</v>
      </c>
      <c r="I17" s="5">
        <f t="shared" si="2"/>
        <v>22796256</v>
      </c>
      <c r="J17" s="13">
        <f t="shared" si="2"/>
        <v>4959234581.21</v>
      </c>
      <c r="K17" s="12">
        <f t="shared" si="2"/>
        <v>250801711.78</v>
      </c>
      <c r="L17" s="5">
        <f t="shared" si="2"/>
        <v>380815528.78000003</v>
      </c>
      <c r="M17" s="5">
        <f t="shared" si="2"/>
        <v>1027302731.95</v>
      </c>
      <c r="N17" s="5">
        <f t="shared" si="2"/>
        <v>774257008.99000001</v>
      </c>
      <c r="O17" s="5">
        <f t="shared" si="2"/>
        <v>184605400.99000001</v>
      </c>
      <c r="P17" s="5">
        <f t="shared" si="2"/>
        <v>1106424036.25</v>
      </c>
      <c r="Q17" s="5">
        <f t="shared" si="2"/>
        <v>82672912.450000003</v>
      </c>
      <c r="R17" s="5">
        <f t="shared" si="2"/>
        <v>31045085.870000001</v>
      </c>
      <c r="S17" s="5">
        <f t="shared" si="2"/>
        <v>60684243.040000007</v>
      </c>
      <c r="T17" s="5">
        <f t="shared" si="2"/>
        <v>15305364.799999999</v>
      </c>
      <c r="U17" s="13">
        <f t="shared" si="2"/>
        <v>3913914024.9000001</v>
      </c>
    </row>
    <row r="18" spans="1:21" x14ac:dyDescent="0.25">
      <c r="A18" s="23" t="s">
        <v>148</v>
      </c>
      <c r="B18" s="12">
        <f>B200+B207+B214+B221+B228+B235+B242+B249+B256+B263+B270+B277+B284+B291</f>
        <v>183099360.75999999</v>
      </c>
      <c r="C18" s="5">
        <f t="shared" ref="C18:U18" si="3">C200+C207+C214+C221+C228+C235+C242+C249+C256+C263+C270+C277+C284+C291</f>
        <v>7904403.3200000003</v>
      </c>
      <c r="D18" s="5">
        <f t="shared" si="3"/>
        <v>339074795.35999995</v>
      </c>
      <c r="E18" s="5">
        <f t="shared" si="3"/>
        <v>180555919.01999998</v>
      </c>
      <c r="F18" s="5">
        <f t="shared" si="3"/>
        <v>64697602.419999994</v>
      </c>
      <c r="G18" s="5">
        <f t="shared" si="3"/>
        <v>342946952.48000002</v>
      </c>
      <c r="H18" s="5">
        <f t="shared" si="3"/>
        <v>40342331.769999996</v>
      </c>
      <c r="I18" s="5">
        <f t="shared" si="3"/>
        <v>937366</v>
      </c>
      <c r="J18" s="13">
        <f t="shared" si="3"/>
        <v>1159558731.1300001</v>
      </c>
      <c r="K18" s="12">
        <f t="shared" si="3"/>
        <v>166863184.81</v>
      </c>
      <c r="L18" s="5">
        <f t="shared" si="3"/>
        <v>6894081.21</v>
      </c>
      <c r="M18" s="5">
        <f t="shared" si="3"/>
        <v>250276577.02000001</v>
      </c>
      <c r="N18" s="5">
        <f t="shared" si="3"/>
        <v>133900726.48999999</v>
      </c>
      <c r="O18" s="5">
        <f t="shared" si="3"/>
        <v>46496279.93</v>
      </c>
      <c r="P18" s="5">
        <f t="shared" si="3"/>
        <v>138232569.17000002</v>
      </c>
      <c r="Q18" s="5">
        <f t="shared" si="3"/>
        <v>10571894.729999999</v>
      </c>
      <c r="R18" s="5">
        <f t="shared" si="3"/>
        <v>5785258.96</v>
      </c>
      <c r="S18" s="5">
        <f t="shared" si="3"/>
        <v>28882598.259999998</v>
      </c>
      <c r="T18" s="5">
        <f t="shared" si="3"/>
        <v>11594499.040000001</v>
      </c>
      <c r="U18" s="13">
        <f t="shared" si="3"/>
        <v>799497669.62</v>
      </c>
    </row>
    <row r="19" spans="1:21" x14ac:dyDescent="0.25">
      <c r="A19" s="24"/>
      <c r="B19" s="33"/>
      <c r="C19" s="34"/>
      <c r="D19" s="34"/>
      <c r="E19" s="34"/>
      <c r="F19" s="34"/>
      <c r="G19" s="34"/>
      <c r="H19" s="34"/>
      <c r="I19" s="34"/>
      <c r="J19" s="35"/>
      <c r="K19" s="33"/>
      <c r="L19" s="34"/>
      <c r="M19" s="34"/>
      <c r="N19" s="34"/>
      <c r="O19" s="34"/>
      <c r="P19" s="34"/>
      <c r="Q19" s="34"/>
      <c r="R19" s="34"/>
      <c r="S19" s="34"/>
      <c r="T19" s="34"/>
      <c r="U19" s="35"/>
    </row>
    <row r="20" spans="1:21" x14ac:dyDescent="0.25">
      <c r="A20" s="22" t="s">
        <v>160</v>
      </c>
      <c r="B20" s="33"/>
      <c r="C20" s="34"/>
      <c r="D20" s="34"/>
      <c r="E20" s="34"/>
      <c r="F20" s="34"/>
      <c r="G20" s="34"/>
      <c r="H20" s="34"/>
      <c r="I20" s="34"/>
      <c r="J20" s="35"/>
      <c r="K20" s="33"/>
      <c r="L20" s="34"/>
      <c r="M20" s="34"/>
      <c r="N20" s="34"/>
      <c r="O20" s="34"/>
      <c r="P20" s="34"/>
      <c r="Q20" s="34"/>
      <c r="R20" s="34"/>
      <c r="S20" s="34"/>
      <c r="T20" s="34"/>
      <c r="U20" s="35"/>
    </row>
    <row r="21" spans="1:21" x14ac:dyDescent="0.25">
      <c r="A21" s="25" t="s">
        <v>199</v>
      </c>
      <c r="B21" s="14">
        <v>11279452</v>
      </c>
      <c r="C21" s="6">
        <v>62045048.009999998</v>
      </c>
      <c r="D21" s="6">
        <v>30852045.68</v>
      </c>
      <c r="E21" s="6">
        <v>55534933</v>
      </c>
      <c r="F21" s="6">
        <v>10146971.32</v>
      </c>
      <c r="G21" s="6">
        <v>100519444.08</v>
      </c>
      <c r="H21" s="6">
        <v>11178389</v>
      </c>
      <c r="I21" s="6">
        <v>717722</v>
      </c>
      <c r="J21" s="15">
        <v>282274005.08999997</v>
      </c>
      <c r="K21" s="14">
        <v>10326978.529999999</v>
      </c>
      <c r="L21" s="6">
        <v>60158001.649999999</v>
      </c>
      <c r="M21" s="6">
        <v>28850503</v>
      </c>
      <c r="N21" s="6">
        <v>52525565.829999998</v>
      </c>
      <c r="O21" s="6">
        <v>13597507.33</v>
      </c>
      <c r="P21" s="6">
        <v>85863148.840000004</v>
      </c>
      <c r="Q21" s="6">
        <v>6955684.5199999996</v>
      </c>
      <c r="R21" s="6">
        <v>1003721.27</v>
      </c>
      <c r="S21" s="6">
        <v>2825649.27</v>
      </c>
      <c r="T21" s="6">
        <v>0</v>
      </c>
      <c r="U21" s="15">
        <v>262106760.24000001</v>
      </c>
    </row>
    <row r="22" spans="1:21" x14ac:dyDescent="0.25">
      <c r="A22" s="25" t="s">
        <v>200</v>
      </c>
      <c r="B22" s="14">
        <v>11293539</v>
      </c>
      <c r="C22" s="6">
        <v>67481256</v>
      </c>
      <c r="D22" s="6">
        <v>34023590.100000001</v>
      </c>
      <c r="E22" s="6">
        <v>56215409.159999996</v>
      </c>
      <c r="F22" s="6">
        <v>12864678.9</v>
      </c>
      <c r="G22" s="6">
        <v>105615909</v>
      </c>
      <c r="H22" s="6">
        <v>11668463</v>
      </c>
      <c r="I22" s="6">
        <v>1238773</v>
      </c>
      <c r="J22" s="15">
        <v>300401618.16000003</v>
      </c>
      <c r="K22" s="14">
        <v>10339919.9</v>
      </c>
      <c r="L22" s="6">
        <v>65229519.939999998</v>
      </c>
      <c r="M22" s="6">
        <v>31797494.969999999</v>
      </c>
      <c r="N22" s="6">
        <v>53043873.439999998</v>
      </c>
      <c r="O22" s="6">
        <v>16640410.949999999</v>
      </c>
      <c r="P22" s="6">
        <v>90150489.739999995</v>
      </c>
      <c r="Q22" s="6">
        <v>6515010.7599999998</v>
      </c>
      <c r="R22" s="6">
        <v>1653249.36</v>
      </c>
      <c r="S22" s="6">
        <v>3331486.7</v>
      </c>
      <c r="T22" s="6">
        <v>0</v>
      </c>
      <c r="U22" s="15">
        <v>278701455.75999999</v>
      </c>
    </row>
    <row r="23" spans="1:21" x14ac:dyDescent="0.25">
      <c r="A23" s="25" t="s">
        <v>201</v>
      </c>
      <c r="B23" s="14">
        <v>11163496</v>
      </c>
      <c r="C23" s="6">
        <v>59561536</v>
      </c>
      <c r="D23" s="6">
        <v>31986457.609999999</v>
      </c>
      <c r="E23" s="6">
        <v>54686448.840000004</v>
      </c>
      <c r="F23" s="6">
        <v>11545956.390000001</v>
      </c>
      <c r="G23" s="6">
        <v>100160351</v>
      </c>
      <c r="H23" s="6">
        <v>10456642</v>
      </c>
      <c r="I23" s="6">
        <v>1068889</v>
      </c>
      <c r="J23" s="15">
        <v>280629776.83999997</v>
      </c>
      <c r="K23" s="14">
        <v>10497625.68</v>
      </c>
      <c r="L23" s="6">
        <v>57383166.810000002</v>
      </c>
      <c r="M23" s="6">
        <v>29627891.629999999</v>
      </c>
      <c r="N23" s="6">
        <v>51937209.100000001</v>
      </c>
      <c r="O23" s="6">
        <v>16467975.970000001</v>
      </c>
      <c r="P23" s="6">
        <v>83663574.540000007</v>
      </c>
      <c r="Q23" s="6">
        <v>6365501.9299999997</v>
      </c>
      <c r="R23" s="6">
        <v>1529743.76</v>
      </c>
      <c r="S23" s="6">
        <v>2923116.32</v>
      </c>
      <c r="T23" s="6">
        <v>0</v>
      </c>
      <c r="U23" s="15">
        <v>260395805.74000001</v>
      </c>
    </row>
    <row r="24" spans="1:21" x14ac:dyDescent="0.25">
      <c r="A24" s="25" t="s">
        <v>202</v>
      </c>
      <c r="B24" s="14">
        <v>8647656</v>
      </c>
      <c r="C24" s="6">
        <v>54750842</v>
      </c>
      <c r="D24" s="6">
        <v>33977381.310000002</v>
      </c>
      <c r="E24" s="6">
        <v>50799739</v>
      </c>
      <c r="F24" s="6">
        <v>8992572.6899999995</v>
      </c>
      <c r="G24" s="6">
        <v>96487578</v>
      </c>
      <c r="H24" s="6">
        <v>12560811</v>
      </c>
      <c r="I24" s="6">
        <v>1243845</v>
      </c>
      <c r="J24" s="15">
        <v>267460425</v>
      </c>
      <c r="K24" s="14">
        <v>7742640.7300000004</v>
      </c>
      <c r="L24" s="6">
        <v>53106753.350000001</v>
      </c>
      <c r="M24" s="6">
        <v>32070675.43</v>
      </c>
      <c r="N24" s="6">
        <v>48115831.07</v>
      </c>
      <c r="O24" s="6">
        <v>11785350.449999999</v>
      </c>
      <c r="P24" s="6">
        <v>83488235.099999994</v>
      </c>
      <c r="Q24" s="6">
        <v>7157883.6100000003</v>
      </c>
      <c r="R24" s="6">
        <v>1457374.81</v>
      </c>
      <c r="S24" s="6">
        <v>3459883.42</v>
      </c>
      <c r="T24" s="6">
        <v>0</v>
      </c>
      <c r="U24" s="15">
        <v>248384627.97</v>
      </c>
    </row>
    <row r="25" spans="1:21" x14ac:dyDescent="0.25">
      <c r="A25" s="22" t="s">
        <v>157</v>
      </c>
      <c r="B25" s="12">
        <f t="shared" ref="B25:J25" si="4">SUM(B21:B24)</f>
        <v>42384143</v>
      </c>
      <c r="C25" s="5">
        <f t="shared" si="4"/>
        <v>243838682.00999999</v>
      </c>
      <c r="D25" s="5">
        <f t="shared" si="4"/>
        <v>130839474.7</v>
      </c>
      <c r="E25" s="5">
        <f t="shared" si="4"/>
        <v>217236530</v>
      </c>
      <c r="F25" s="5">
        <f t="shared" si="4"/>
        <v>43550179.299999997</v>
      </c>
      <c r="G25" s="5">
        <f t="shared" si="4"/>
        <v>402783282.07999998</v>
      </c>
      <c r="H25" s="5">
        <f t="shared" si="4"/>
        <v>45864305</v>
      </c>
      <c r="I25" s="5">
        <f t="shared" si="4"/>
        <v>4269229</v>
      </c>
      <c r="J25" s="13">
        <f t="shared" si="4"/>
        <v>1130765825.0899999</v>
      </c>
      <c r="K25" s="12">
        <f t="shared" ref="K25:U25" si="5">SUM(K21:K24)</f>
        <v>38907164.840000004</v>
      </c>
      <c r="L25" s="5">
        <f t="shared" si="5"/>
        <v>235877441.75</v>
      </c>
      <c r="M25" s="5">
        <f t="shared" si="5"/>
        <v>122346565.03</v>
      </c>
      <c r="N25" s="5">
        <f t="shared" si="5"/>
        <v>205622479.44</v>
      </c>
      <c r="O25" s="5">
        <f t="shared" si="5"/>
        <v>58491244.700000003</v>
      </c>
      <c r="P25" s="5">
        <f t="shared" si="5"/>
        <v>343165448.22000003</v>
      </c>
      <c r="Q25" s="5">
        <f t="shared" si="5"/>
        <v>26994080.82</v>
      </c>
      <c r="R25" s="5">
        <f t="shared" si="5"/>
        <v>5644089.1999999993</v>
      </c>
      <c r="S25" s="5">
        <f t="shared" si="5"/>
        <v>12540135.710000001</v>
      </c>
      <c r="T25" s="5">
        <f t="shared" si="5"/>
        <v>0</v>
      </c>
      <c r="U25" s="13">
        <f t="shared" si="5"/>
        <v>1049588649.71</v>
      </c>
    </row>
    <row r="26" spans="1:21" x14ac:dyDescent="0.25">
      <c r="A26" s="24"/>
      <c r="B26" s="33"/>
      <c r="C26" s="34"/>
      <c r="D26" s="34"/>
      <c r="E26" s="34"/>
      <c r="F26" s="34"/>
      <c r="G26" s="34"/>
      <c r="H26" s="34"/>
      <c r="I26" s="34"/>
      <c r="J26" s="35"/>
      <c r="K26" s="33"/>
      <c r="L26" s="34"/>
      <c r="M26" s="34"/>
      <c r="N26" s="34"/>
      <c r="O26" s="34"/>
      <c r="P26" s="34"/>
      <c r="Q26" s="34"/>
      <c r="R26" s="34"/>
      <c r="S26" s="34"/>
      <c r="T26" s="34"/>
      <c r="U26" s="35"/>
    </row>
    <row r="27" spans="1:21" x14ac:dyDescent="0.25">
      <c r="A27" s="22" t="s">
        <v>203</v>
      </c>
      <c r="B27" s="33"/>
      <c r="C27" s="34"/>
      <c r="D27" s="34"/>
      <c r="E27" s="34"/>
      <c r="F27" s="34"/>
      <c r="G27" s="34"/>
      <c r="H27" s="34"/>
      <c r="I27" s="34"/>
      <c r="J27" s="35"/>
      <c r="K27" s="33"/>
      <c r="L27" s="34"/>
      <c r="M27" s="34"/>
      <c r="N27" s="34"/>
      <c r="O27" s="34"/>
      <c r="P27" s="34"/>
      <c r="Q27" s="34"/>
      <c r="R27" s="34"/>
      <c r="S27" s="34"/>
      <c r="T27" s="34"/>
      <c r="U27" s="35"/>
    </row>
    <row r="28" spans="1:21" x14ac:dyDescent="0.25">
      <c r="A28" s="25" t="s">
        <v>199</v>
      </c>
      <c r="B28" s="14">
        <v>10016208</v>
      </c>
      <c r="C28" s="6">
        <v>45813825</v>
      </c>
      <c r="D28" s="6">
        <v>13039441.800000001</v>
      </c>
      <c r="E28" s="6">
        <v>21012135</v>
      </c>
      <c r="F28" s="6">
        <v>3789373.83</v>
      </c>
      <c r="G28" s="6">
        <v>25430032</v>
      </c>
      <c r="H28" s="6">
        <v>10629509</v>
      </c>
      <c r="I28" s="6">
        <v>1379180</v>
      </c>
      <c r="J28" s="15">
        <v>131109704.63</v>
      </c>
      <c r="K28" s="14">
        <v>9008036.5500000007</v>
      </c>
      <c r="L28" s="6">
        <v>44462957.520000003</v>
      </c>
      <c r="M28" s="6">
        <v>13337943.130000001</v>
      </c>
      <c r="N28" s="6">
        <v>20387837.239999998</v>
      </c>
      <c r="O28" s="6">
        <v>3164504.18</v>
      </c>
      <c r="P28" s="6">
        <v>21718688.579999998</v>
      </c>
      <c r="Q28" s="6">
        <v>6904216.8799999999</v>
      </c>
      <c r="R28" s="6">
        <v>1296798.9099999999</v>
      </c>
      <c r="S28" s="6">
        <v>2845148.09</v>
      </c>
      <c r="T28" s="6">
        <v>0</v>
      </c>
      <c r="U28" s="15">
        <v>123126131.08</v>
      </c>
    </row>
    <row r="29" spans="1:21" x14ac:dyDescent="0.25">
      <c r="A29" s="25" t="s">
        <v>200</v>
      </c>
      <c r="B29" s="14">
        <v>8320162</v>
      </c>
      <c r="C29" s="6">
        <v>36555846</v>
      </c>
      <c r="D29" s="6">
        <v>5845846.2999999998</v>
      </c>
      <c r="E29" s="6">
        <v>11228366</v>
      </c>
      <c r="F29" s="6">
        <v>2842995.7</v>
      </c>
      <c r="G29" s="6">
        <v>14952053</v>
      </c>
      <c r="H29" s="6">
        <v>6933439</v>
      </c>
      <c r="I29" s="6">
        <v>768116</v>
      </c>
      <c r="J29" s="15">
        <v>87446824</v>
      </c>
      <c r="K29" s="14">
        <v>8227171.5499999998</v>
      </c>
      <c r="L29" s="6">
        <v>35754621.840000004</v>
      </c>
      <c r="M29" s="6">
        <v>5549188.0499999998</v>
      </c>
      <c r="N29" s="6">
        <v>11526866.689999999</v>
      </c>
      <c r="O29" s="6">
        <v>1376053.26</v>
      </c>
      <c r="P29" s="6">
        <v>11770427.98</v>
      </c>
      <c r="Q29" s="6">
        <v>4535753.5599999996</v>
      </c>
      <c r="R29" s="6">
        <v>387532.86</v>
      </c>
      <c r="S29" s="6">
        <v>2998984.22</v>
      </c>
      <c r="T29" s="6">
        <v>0</v>
      </c>
      <c r="U29" s="15">
        <v>82126600.010000005</v>
      </c>
    </row>
    <row r="30" spans="1:21" x14ac:dyDescent="0.25">
      <c r="A30" s="25" t="s">
        <v>201</v>
      </c>
      <c r="B30" s="14">
        <v>-371531</v>
      </c>
      <c r="C30" s="6">
        <v>4567917</v>
      </c>
      <c r="D30" s="6">
        <v>643299.64</v>
      </c>
      <c r="E30" s="6">
        <v>1479418</v>
      </c>
      <c r="F30" s="6">
        <v>838345.36</v>
      </c>
      <c r="G30" s="6">
        <v>2522734</v>
      </c>
      <c r="H30" s="6">
        <v>300196</v>
      </c>
      <c r="I30" s="6">
        <v>761139</v>
      </c>
      <c r="J30" s="15">
        <v>10741518</v>
      </c>
      <c r="K30" s="14">
        <v>-199422.52</v>
      </c>
      <c r="L30" s="6">
        <v>4814262.47</v>
      </c>
      <c r="M30" s="6">
        <v>697094.39</v>
      </c>
      <c r="N30" s="6">
        <v>2747799.98</v>
      </c>
      <c r="O30" s="6">
        <v>-1656808.48</v>
      </c>
      <c r="P30" s="6">
        <v>3182599.36</v>
      </c>
      <c r="Q30" s="6">
        <v>208181.36</v>
      </c>
      <c r="R30" s="6">
        <v>153124.14000000001</v>
      </c>
      <c r="S30" s="6">
        <v>-157722.14000000001</v>
      </c>
      <c r="T30" s="6">
        <v>0</v>
      </c>
      <c r="U30" s="15">
        <v>9789108.5600000005</v>
      </c>
    </row>
    <row r="31" spans="1:21" x14ac:dyDescent="0.25">
      <c r="A31" s="25" t="s">
        <v>202</v>
      </c>
      <c r="B31" s="14">
        <v>-227544</v>
      </c>
      <c r="C31" s="6">
        <v>-58775</v>
      </c>
      <c r="D31" s="6">
        <v>390873.51</v>
      </c>
      <c r="E31" s="6">
        <v>-18785</v>
      </c>
      <c r="F31" s="6">
        <v>-231754.51</v>
      </c>
      <c r="G31" s="6">
        <v>-1014168</v>
      </c>
      <c r="H31" s="6">
        <v>908363</v>
      </c>
      <c r="I31" s="6">
        <v>456655</v>
      </c>
      <c r="J31" s="15">
        <v>204865</v>
      </c>
      <c r="K31" s="14">
        <v>2201214.79</v>
      </c>
      <c r="L31" s="6">
        <v>-43403.58</v>
      </c>
      <c r="M31" s="6">
        <v>277921.13</v>
      </c>
      <c r="N31" s="6">
        <v>-20059.29</v>
      </c>
      <c r="O31" s="6">
        <v>104271919.62</v>
      </c>
      <c r="P31" s="6">
        <v>-266517.09000000003</v>
      </c>
      <c r="Q31" s="6">
        <v>625889.18000000005</v>
      </c>
      <c r="R31" s="6">
        <v>59642.71</v>
      </c>
      <c r="S31" s="6">
        <v>-86870229.120000005</v>
      </c>
      <c r="T31" s="6">
        <v>0</v>
      </c>
      <c r="U31" s="15">
        <v>20236378.350000001</v>
      </c>
    </row>
    <row r="32" spans="1:21" x14ac:dyDescent="0.25">
      <c r="A32" s="22" t="s">
        <v>157</v>
      </c>
      <c r="B32" s="12">
        <f t="shared" ref="B32:J32" si="6">SUM(B28:B31)</f>
        <v>17737295</v>
      </c>
      <c r="C32" s="5">
        <f t="shared" si="6"/>
        <v>86878813</v>
      </c>
      <c r="D32" s="5">
        <f t="shared" si="6"/>
        <v>19919461.250000004</v>
      </c>
      <c r="E32" s="5">
        <f t="shared" si="6"/>
        <v>33701134</v>
      </c>
      <c r="F32" s="5">
        <f t="shared" si="6"/>
        <v>7238960.3800000008</v>
      </c>
      <c r="G32" s="5">
        <f t="shared" si="6"/>
        <v>41890651</v>
      </c>
      <c r="H32" s="5">
        <f t="shared" si="6"/>
        <v>18771507</v>
      </c>
      <c r="I32" s="5">
        <f t="shared" si="6"/>
        <v>3365090</v>
      </c>
      <c r="J32" s="13">
        <f t="shared" si="6"/>
        <v>229502911.63</v>
      </c>
      <c r="K32" s="12">
        <f t="shared" ref="K32:U32" si="7">SUM(K28:K31)</f>
        <v>19237000.370000001</v>
      </c>
      <c r="L32" s="5">
        <f t="shared" si="7"/>
        <v>84988438.250000015</v>
      </c>
      <c r="M32" s="5">
        <f t="shared" si="7"/>
        <v>19862146.699999999</v>
      </c>
      <c r="N32" s="5">
        <f t="shared" si="7"/>
        <v>34642444.619999997</v>
      </c>
      <c r="O32" s="5">
        <f t="shared" si="7"/>
        <v>107155668.58</v>
      </c>
      <c r="P32" s="5">
        <f t="shared" si="7"/>
        <v>36405198.829999998</v>
      </c>
      <c r="Q32" s="5">
        <f t="shared" si="7"/>
        <v>12274040.979999999</v>
      </c>
      <c r="R32" s="5">
        <f t="shared" si="7"/>
        <v>1897098.62</v>
      </c>
      <c r="S32" s="5">
        <f t="shared" si="7"/>
        <v>-81183818.950000003</v>
      </c>
      <c r="T32" s="5">
        <f t="shared" si="7"/>
        <v>0</v>
      </c>
      <c r="U32" s="13">
        <f t="shared" si="7"/>
        <v>235278218</v>
      </c>
    </row>
    <row r="33" spans="1:21" x14ac:dyDescent="0.25">
      <c r="A33" s="24"/>
      <c r="B33" s="33"/>
      <c r="C33" s="34"/>
      <c r="D33" s="34"/>
      <c r="E33" s="34"/>
      <c r="F33" s="34"/>
      <c r="G33" s="34"/>
      <c r="H33" s="34"/>
      <c r="I33" s="34"/>
      <c r="J33" s="35"/>
      <c r="K33" s="33"/>
      <c r="L33" s="34"/>
      <c r="M33" s="34"/>
      <c r="N33" s="34"/>
      <c r="O33" s="34"/>
      <c r="P33" s="34"/>
      <c r="Q33" s="34"/>
      <c r="R33" s="34"/>
      <c r="S33" s="34"/>
      <c r="T33" s="34"/>
      <c r="U33" s="35"/>
    </row>
    <row r="34" spans="1:21" x14ac:dyDescent="0.25">
      <c r="A34" s="22" t="s">
        <v>161</v>
      </c>
      <c r="B34" s="33"/>
      <c r="C34" s="34"/>
      <c r="D34" s="34"/>
      <c r="E34" s="34"/>
      <c r="F34" s="34"/>
      <c r="G34" s="34"/>
      <c r="H34" s="34"/>
      <c r="I34" s="34"/>
      <c r="J34" s="35"/>
      <c r="K34" s="33"/>
      <c r="L34" s="34"/>
      <c r="M34" s="34"/>
      <c r="N34" s="34"/>
      <c r="O34" s="34"/>
      <c r="P34" s="34"/>
      <c r="Q34" s="34"/>
      <c r="R34" s="34"/>
      <c r="S34" s="34"/>
      <c r="T34" s="34"/>
      <c r="U34" s="35"/>
    </row>
    <row r="35" spans="1:21" x14ac:dyDescent="0.25">
      <c r="A35" s="25" t="s">
        <v>199</v>
      </c>
      <c r="B35" s="14">
        <v>629039</v>
      </c>
      <c r="C35" s="6">
        <v>7804506</v>
      </c>
      <c r="D35" s="6">
        <v>2953291</v>
      </c>
      <c r="E35" s="6">
        <v>4406731</v>
      </c>
      <c r="F35" s="6">
        <v>0</v>
      </c>
      <c r="G35" s="6">
        <v>13156065</v>
      </c>
      <c r="H35" s="6">
        <v>2060644</v>
      </c>
      <c r="I35" s="6">
        <v>0</v>
      </c>
      <c r="J35" s="15">
        <v>31010276</v>
      </c>
      <c r="K35" s="14">
        <v>614670</v>
      </c>
      <c r="L35" s="6">
        <v>7615205</v>
      </c>
      <c r="M35" s="6">
        <v>2816402</v>
      </c>
      <c r="N35" s="6">
        <v>4206464</v>
      </c>
      <c r="O35" s="6">
        <v>0</v>
      </c>
      <c r="P35" s="6">
        <v>9928013</v>
      </c>
      <c r="Q35" s="6">
        <v>0</v>
      </c>
      <c r="R35" s="6">
        <v>0</v>
      </c>
      <c r="S35" s="6">
        <v>0</v>
      </c>
      <c r="T35" s="6">
        <v>2004991</v>
      </c>
      <c r="U35" s="15">
        <v>27185745</v>
      </c>
    </row>
    <row r="36" spans="1:21" x14ac:dyDescent="0.25">
      <c r="A36" s="25" t="s">
        <v>200</v>
      </c>
      <c r="B36" s="14">
        <v>662946</v>
      </c>
      <c r="C36" s="6">
        <v>9436299</v>
      </c>
      <c r="D36" s="6">
        <v>2569590</v>
      </c>
      <c r="E36" s="6">
        <v>4110848</v>
      </c>
      <c r="F36" s="6">
        <v>0</v>
      </c>
      <c r="G36" s="6">
        <v>13752644</v>
      </c>
      <c r="H36" s="6">
        <v>2876315</v>
      </c>
      <c r="I36" s="6">
        <v>0</v>
      </c>
      <c r="J36" s="15">
        <v>33408642</v>
      </c>
      <c r="K36" s="14">
        <v>649061</v>
      </c>
      <c r="L36" s="6">
        <v>9222841</v>
      </c>
      <c r="M36" s="6">
        <v>2445219</v>
      </c>
      <c r="N36" s="6">
        <v>3908974</v>
      </c>
      <c r="O36" s="6">
        <v>0</v>
      </c>
      <c r="P36" s="6">
        <v>10475584</v>
      </c>
      <c r="Q36" s="6">
        <v>0</v>
      </c>
      <c r="R36" s="6">
        <v>0</v>
      </c>
      <c r="S36" s="6">
        <v>0</v>
      </c>
      <c r="T36" s="6">
        <v>2793261</v>
      </c>
      <c r="U36" s="15">
        <v>29494940</v>
      </c>
    </row>
    <row r="37" spans="1:21" x14ac:dyDescent="0.25">
      <c r="A37" s="25" t="s">
        <v>201</v>
      </c>
      <c r="B37" s="14">
        <v>771871</v>
      </c>
      <c r="C37" s="6">
        <v>8995534</v>
      </c>
      <c r="D37" s="6">
        <v>3414939</v>
      </c>
      <c r="E37" s="6">
        <v>4387628</v>
      </c>
      <c r="F37" s="6">
        <v>0</v>
      </c>
      <c r="G37" s="6">
        <v>14797849</v>
      </c>
      <c r="H37" s="6">
        <v>2855078</v>
      </c>
      <c r="I37" s="6">
        <v>0</v>
      </c>
      <c r="J37" s="15">
        <v>35222899</v>
      </c>
      <c r="K37" s="14">
        <v>757477</v>
      </c>
      <c r="L37" s="6">
        <v>8802702</v>
      </c>
      <c r="M37" s="6">
        <v>3261640</v>
      </c>
      <c r="N37" s="6">
        <v>4188584</v>
      </c>
      <c r="O37" s="6">
        <v>0</v>
      </c>
      <c r="P37" s="6">
        <v>11518038</v>
      </c>
      <c r="Q37" s="6">
        <v>0</v>
      </c>
      <c r="R37" s="6">
        <v>0</v>
      </c>
      <c r="S37" s="6">
        <v>0</v>
      </c>
      <c r="T37" s="6">
        <v>2811068</v>
      </c>
      <c r="U37" s="15">
        <v>31339509</v>
      </c>
    </row>
    <row r="38" spans="1:21" x14ac:dyDescent="0.25">
      <c r="A38" s="25" t="s">
        <v>202</v>
      </c>
      <c r="B38" s="14">
        <v>857318</v>
      </c>
      <c r="C38" s="6">
        <v>8823111</v>
      </c>
      <c r="D38" s="6">
        <v>3313329</v>
      </c>
      <c r="E38" s="6">
        <v>5137270</v>
      </c>
      <c r="F38" s="6">
        <v>0</v>
      </c>
      <c r="G38" s="6">
        <v>15145451</v>
      </c>
      <c r="H38" s="6">
        <v>3323163</v>
      </c>
      <c r="I38" s="6">
        <v>0</v>
      </c>
      <c r="J38" s="15">
        <v>36599642</v>
      </c>
      <c r="K38" s="14">
        <v>841500</v>
      </c>
      <c r="L38" s="6">
        <v>8626811</v>
      </c>
      <c r="M38" s="6">
        <v>3159920</v>
      </c>
      <c r="N38" s="6">
        <v>4907051</v>
      </c>
      <c r="O38" s="6">
        <v>0</v>
      </c>
      <c r="P38" s="6">
        <v>11221724</v>
      </c>
      <c r="Q38" s="6">
        <v>0</v>
      </c>
      <c r="R38" s="6">
        <v>0</v>
      </c>
      <c r="S38" s="6">
        <v>0</v>
      </c>
      <c r="T38" s="6">
        <v>3267895</v>
      </c>
      <c r="U38" s="15">
        <v>32024901</v>
      </c>
    </row>
    <row r="39" spans="1:21" x14ac:dyDescent="0.25">
      <c r="A39" s="22" t="s">
        <v>157</v>
      </c>
      <c r="B39" s="12">
        <f t="shared" ref="B39:J39" si="8">SUM(B35:B38)</f>
        <v>2921174</v>
      </c>
      <c r="C39" s="5">
        <f t="shared" si="8"/>
        <v>35059450</v>
      </c>
      <c r="D39" s="5">
        <f t="shared" si="8"/>
        <v>12251149</v>
      </c>
      <c r="E39" s="5">
        <f t="shared" si="8"/>
        <v>18042477</v>
      </c>
      <c r="F39" s="5">
        <f t="shared" si="8"/>
        <v>0</v>
      </c>
      <c r="G39" s="5">
        <f t="shared" si="8"/>
        <v>56852009</v>
      </c>
      <c r="H39" s="5">
        <f t="shared" si="8"/>
        <v>11115200</v>
      </c>
      <c r="I39" s="5">
        <f t="shared" si="8"/>
        <v>0</v>
      </c>
      <c r="J39" s="13">
        <f t="shared" si="8"/>
        <v>136241459</v>
      </c>
      <c r="K39" s="12">
        <f t="shared" ref="K39:U39" si="9">SUM(K35:K38)</f>
        <v>2862708</v>
      </c>
      <c r="L39" s="5">
        <f t="shared" si="9"/>
        <v>34267559</v>
      </c>
      <c r="M39" s="5">
        <f t="shared" si="9"/>
        <v>11683181</v>
      </c>
      <c r="N39" s="5">
        <f t="shared" si="9"/>
        <v>17211073</v>
      </c>
      <c r="O39" s="5">
        <f t="shared" si="9"/>
        <v>0</v>
      </c>
      <c r="P39" s="5">
        <f t="shared" si="9"/>
        <v>43143359</v>
      </c>
      <c r="Q39" s="5">
        <f t="shared" si="9"/>
        <v>0</v>
      </c>
      <c r="R39" s="5">
        <f t="shared" si="9"/>
        <v>0</v>
      </c>
      <c r="S39" s="5">
        <f t="shared" si="9"/>
        <v>0</v>
      </c>
      <c r="T39" s="5">
        <f t="shared" si="9"/>
        <v>10877215</v>
      </c>
      <c r="U39" s="13">
        <f t="shared" si="9"/>
        <v>120045095</v>
      </c>
    </row>
    <row r="40" spans="1:21" x14ac:dyDescent="0.25">
      <c r="A40" s="24"/>
      <c r="B40" s="33"/>
      <c r="C40" s="34"/>
      <c r="D40" s="34"/>
      <c r="E40" s="34"/>
      <c r="F40" s="34"/>
      <c r="G40" s="34"/>
      <c r="H40" s="34"/>
      <c r="I40" s="34"/>
      <c r="J40" s="35"/>
      <c r="K40" s="33"/>
      <c r="L40" s="34"/>
      <c r="M40" s="34"/>
      <c r="N40" s="34"/>
      <c r="O40" s="34"/>
      <c r="P40" s="34"/>
      <c r="Q40" s="34"/>
      <c r="R40" s="34"/>
      <c r="S40" s="34"/>
      <c r="T40" s="34"/>
      <c r="U40" s="35"/>
    </row>
    <row r="41" spans="1:21" x14ac:dyDescent="0.25">
      <c r="A41" s="22" t="s">
        <v>162</v>
      </c>
      <c r="B41" s="33"/>
      <c r="C41" s="34"/>
      <c r="D41" s="34"/>
      <c r="E41" s="34"/>
      <c r="F41" s="34"/>
      <c r="G41" s="34"/>
      <c r="H41" s="34"/>
      <c r="I41" s="34"/>
      <c r="J41" s="35"/>
      <c r="K41" s="33"/>
      <c r="L41" s="34"/>
      <c r="M41" s="34"/>
      <c r="N41" s="34"/>
      <c r="O41" s="34"/>
      <c r="P41" s="34"/>
      <c r="Q41" s="34"/>
      <c r="R41" s="34"/>
      <c r="S41" s="34"/>
      <c r="T41" s="34"/>
      <c r="U41" s="35"/>
    </row>
    <row r="42" spans="1:21" x14ac:dyDescent="0.25">
      <c r="A42" s="25" t="s">
        <v>199</v>
      </c>
      <c r="B42" s="14">
        <v>3468011</v>
      </c>
      <c r="C42" s="6">
        <v>28486304</v>
      </c>
      <c r="D42" s="6">
        <v>4050812</v>
      </c>
      <c r="E42" s="6">
        <v>6585013</v>
      </c>
      <c r="F42" s="6">
        <v>0</v>
      </c>
      <c r="G42" s="6">
        <v>21226115</v>
      </c>
      <c r="H42" s="6">
        <v>5186433</v>
      </c>
      <c r="I42" s="6">
        <v>0</v>
      </c>
      <c r="J42" s="15">
        <v>69002688</v>
      </c>
      <c r="K42" s="14">
        <v>3394098</v>
      </c>
      <c r="L42" s="6">
        <v>27790411</v>
      </c>
      <c r="M42" s="6">
        <v>3875480</v>
      </c>
      <c r="N42" s="6">
        <v>6291312</v>
      </c>
      <c r="O42" s="6">
        <v>0</v>
      </c>
      <c r="P42" s="6">
        <v>16522672</v>
      </c>
      <c r="Q42" s="6">
        <v>0</v>
      </c>
      <c r="R42" s="6">
        <v>0</v>
      </c>
      <c r="S42" s="6">
        <v>0</v>
      </c>
      <c r="T42" s="6">
        <v>5139935</v>
      </c>
      <c r="U42" s="15">
        <v>63013908</v>
      </c>
    </row>
    <row r="43" spans="1:21" x14ac:dyDescent="0.25">
      <c r="A43" s="25" t="s">
        <v>200</v>
      </c>
      <c r="B43" s="14">
        <v>3229661</v>
      </c>
      <c r="C43" s="6">
        <v>30568981</v>
      </c>
      <c r="D43" s="6">
        <v>4842036</v>
      </c>
      <c r="E43" s="6">
        <v>7805544</v>
      </c>
      <c r="F43" s="6">
        <v>0</v>
      </c>
      <c r="G43" s="6">
        <v>21207569</v>
      </c>
      <c r="H43" s="6">
        <v>5622279</v>
      </c>
      <c r="I43" s="6">
        <v>0</v>
      </c>
      <c r="J43" s="15">
        <v>73276070</v>
      </c>
      <c r="K43" s="14">
        <v>3168061</v>
      </c>
      <c r="L43" s="6">
        <v>29886249</v>
      </c>
      <c r="M43" s="6">
        <v>4627955</v>
      </c>
      <c r="N43" s="6">
        <v>7465584</v>
      </c>
      <c r="O43" s="6">
        <v>0</v>
      </c>
      <c r="P43" s="6">
        <v>16717461</v>
      </c>
      <c r="Q43" s="6">
        <v>0</v>
      </c>
      <c r="R43" s="6">
        <v>0</v>
      </c>
      <c r="S43" s="6">
        <v>0</v>
      </c>
      <c r="T43" s="6">
        <v>5550267</v>
      </c>
      <c r="U43" s="15">
        <v>67415577</v>
      </c>
    </row>
    <row r="44" spans="1:21" x14ac:dyDescent="0.25">
      <c r="A44" s="25" t="s">
        <v>201</v>
      </c>
      <c r="B44" s="14">
        <v>3163628</v>
      </c>
      <c r="C44" s="6">
        <v>28644805</v>
      </c>
      <c r="D44" s="6">
        <v>4200098</v>
      </c>
      <c r="E44" s="6">
        <v>8059148</v>
      </c>
      <c r="F44" s="6">
        <v>0</v>
      </c>
      <c r="G44" s="6">
        <v>23258078</v>
      </c>
      <c r="H44" s="6">
        <v>6341397</v>
      </c>
      <c r="I44" s="6">
        <v>0</v>
      </c>
      <c r="J44" s="15">
        <v>73667154</v>
      </c>
      <c r="K44" s="14">
        <v>3099597</v>
      </c>
      <c r="L44" s="6">
        <v>28016110</v>
      </c>
      <c r="M44" s="6">
        <v>4021951</v>
      </c>
      <c r="N44" s="6">
        <v>7714195</v>
      </c>
      <c r="O44" s="6">
        <v>0</v>
      </c>
      <c r="P44" s="6">
        <v>18621434</v>
      </c>
      <c r="Q44" s="6">
        <v>0</v>
      </c>
      <c r="R44" s="6">
        <v>0</v>
      </c>
      <c r="S44" s="6">
        <v>0</v>
      </c>
      <c r="T44" s="6">
        <v>6266233</v>
      </c>
      <c r="U44" s="15">
        <v>67739520</v>
      </c>
    </row>
    <row r="45" spans="1:21" x14ac:dyDescent="0.25">
      <c r="A45" s="25" t="s">
        <v>202</v>
      </c>
      <c r="B45" s="14">
        <v>3587864</v>
      </c>
      <c r="C45" s="6">
        <v>28878197</v>
      </c>
      <c r="D45" s="6">
        <v>4289255</v>
      </c>
      <c r="E45" s="6">
        <v>7782000</v>
      </c>
      <c r="F45" s="6">
        <v>0</v>
      </c>
      <c r="G45" s="6">
        <v>23948099</v>
      </c>
      <c r="H45" s="6">
        <v>6303057</v>
      </c>
      <c r="I45" s="6">
        <v>0</v>
      </c>
      <c r="J45" s="15">
        <v>74788472</v>
      </c>
      <c r="K45" s="14">
        <v>3537866</v>
      </c>
      <c r="L45" s="6">
        <v>28226540</v>
      </c>
      <c r="M45" s="6">
        <v>4102435</v>
      </c>
      <c r="N45" s="6">
        <v>7439128</v>
      </c>
      <c r="O45" s="6">
        <v>0</v>
      </c>
      <c r="P45" s="6">
        <v>18616500</v>
      </c>
      <c r="Q45" s="6">
        <v>0</v>
      </c>
      <c r="R45" s="6">
        <v>0</v>
      </c>
      <c r="S45" s="6">
        <v>0</v>
      </c>
      <c r="T45" s="6">
        <v>6260047</v>
      </c>
      <c r="U45" s="15">
        <v>68182516</v>
      </c>
    </row>
    <row r="46" spans="1:21" x14ac:dyDescent="0.25">
      <c r="A46" s="22" t="s">
        <v>157</v>
      </c>
      <c r="B46" s="12">
        <f t="shared" ref="B46:J46" si="10">SUM(B42:B45)</f>
        <v>13449164</v>
      </c>
      <c r="C46" s="5">
        <f t="shared" si="10"/>
        <v>116578287</v>
      </c>
      <c r="D46" s="5">
        <f t="shared" si="10"/>
        <v>17382201</v>
      </c>
      <c r="E46" s="5">
        <f t="shared" si="10"/>
        <v>30231705</v>
      </c>
      <c r="F46" s="5">
        <f t="shared" si="10"/>
        <v>0</v>
      </c>
      <c r="G46" s="5">
        <f t="shared" si="10"/>
        <v>89639861</v>
      </c>
      <c r="H46" s="5">
        <f t="shared" si="10"/>
        <v>23453166</v>
      </c>
      <c r="I46" s="5">
        <f t="shared" si="10"/>
        <v>0</v>
      </c>
      <c r="J46" s="13">
        <f t="shared" si="10"/>
        <v>290734384</v>
      </c>
      <c r="K46" s="12">
        <f t="shared" ref="K46:U46" si="11">SUM(K42:K45)</f>
        <v>13199622</v>
      </c>
      <c r="L46" s="5">
        <f t="shared" si="11"/>
        <v>113919310</v>
      </c>
      <c r="M46" s="5">
        <f t="shared" si="11"/>
        <v>16627821</v>
      </c>
      <c r="N46" s="5">
        <f t="shared" si="11"/>
        <v>28910219</v>
      </c>
      <c r="O46" s="5">
        <f t="shared" si="11"/>
        <v>0</v>
      </c>
      <c r="P46" s="5">
        <f t="shared" si="11"/>
        <v>70478067</v>
      </c>
      <c r="Q46" s="5">
        <f t="shared" si="11"/>
        <v>0</v>
      </c>
      <c r="R46" s="5">
        <f t="shared" si="11"/>
        <v>0</v>
      </c>
      <c r="S46" s="5">
        <f t="shared" si="11"/>
        <v>0</v>
      </c>
      <c r="T46" s="5">
        <f t="shared" si="11"/>
        <v>23216482</v>
      </c>
      <c r="U46" s="13">
        <f t="shared" si="11"/>
        <v>266351521</v>
      </c>
    </row>
    <row r="47" spans="1:21" x14ac:dyDescent="0.25">
      <c r="A47" s="24"/>
      <c r="B47" s="33"/>
      <c r="C47" s="34"/>
      <c r="D47" s="34"/>
      <c r="E47" s="34"/>
      <c r="F47" s="34"/>
      <c r="G47" s="34"/>
      <c r="H47" s="34"/>
      <c r="I47" s="34"/>
      <c r="J47" s="35"/>
      <c r="K47" s="33"/>
      <c r="L47" s="34"/>
      <c r="M47" s="34"/>
      <c r="N47" s="34"/>
      <c r="O47" s="34"/>
      <c r="P47" s="34"/>
      <c r="Q47" s="34"/>
      <c r="R47" s="34"/>
      <c r="S47" s="34"/>
      <c r="T47" s="34"/>
      <c r="U47" s="35"/>
    </row>
    <row r="48" spans="1:21" x14ac:dyDescent="0.25">
      <c r="A48" s="22" t="s">
        <v>163</v>
      </c>
      <c r="B48" s="33"/>
      <c r="C48" s="34"/>
      <c r="D48" s="34"/>
      <c r="E48" s="34"/>
      <c r="F48" s="34"/>
      <c r="G48" s="34"/>
      <c r="H48" s="34"/>
      <c r="I48" s="34"/>
      <c r="J48" s="35"/>
      <c r="K48" s="33"/>
      <c r="L48" s="34"/>
      <c r="M48" s="34"/>
      <c r="N48" s="34"/>
      <c r="O48" s="34"/>
      <c r="P48" s="34"/>
      <c r="Q48" s="34"/>
      <c r="R48" s="34"/>
      <c r="S48" s="34"/>
      <c r="T48" s="34"/>
      <c r="U48" s="35"/>
    </row>
    <row r="49" spans="1:21" x14ac:dyDescent="0.25">
      <c r="A49" s="25" t="s">
        <v>199</v>
      </c>
      <c r="B49" s="14">
        <v>2356593</v>
      </c>
      <c r="C49" s="6">
        <v>19238859</v>
      </c>
      <c r="D49" s="6">
        <v>2592314</v>
      </c>
      <c r="E49" s="6">
        <v>3782752</v>
      </c>
      <c r="F49" s="6">
        <v>0</v>
      </c>
      <c r="G49" s="6">
        <v>10332422</v>
      </c>
      <c r="H49" s="6">
        <v>3831064</v>
      </c>
      <c r="I49" s="6">
        <v>0</v>
      </c>
      <c r="J49" s="15">
        <v>42134004</v>
      </c>
      <c r="K49" s="14">
        <v>2304782</v>
      </c>
      <c r="L49" s="6">
        <v>18811157</v>
      </c>
      <c r="M49" s="6">
        <v>2478128</v>
      </c>
      <c r="N49" s="6">
        <v>3613082</v>
      </c>
      <c r="O49" s="6">
        <v>0</v>
      </c>
      <c r="P49" s="6">
        <v>8201293</v>
      </c>
      <c r="Q49" s="6">
        <v>0</v>
      </c>
      <c r="R49" s="6">
        <v>0</v>
      </c>
      <c r="S49" s="6">
        <v>0</v>
      </c>
      <c r="T49" s="6">
        <v>3780118</v>
      </c>
      <c r="U49" s="15">
        <v>39188560</v>
      </c>
    </row>
    <row r="50" spans="1:21" x14ac:dyDescent="0.25">
      <c r="A50" s="25" t="s">
        <v>200</v>
      </c>
      <c r="B50" s="14">
        <v>2241493</v>
      </c>
      <c r="C50" s="6">
        <v>21885259</v>
      </c>
      <c r="D50" s="6">
        <v>3077969</v>
      </c>
      <c r="E50" s="6">
        <v>5282306</v>
      </c>
      <c r="F50" s="6">
        <v>0</v>
      </c>
      <c r="G50" s="6">
        <v>10878596</v>
      </c>
      <c r="H50" s="6">
        <v>5004090</v>
      </c>
      <c r="I50" s="6">
        <v>0</v>
      </c>
      <c r="J50" s="15">
        <v>48369713</v>
      </c>
      <c r="K50" s="14">
        <v>2189875</v>
      </c>
      <c r="L50" s="6">
        <v>21382411</v>
      </c>
      <c r="M50" s="6">
        <v>2949689</v>
      </c>
      <c r="N50" s="6">
        <v>5049985</v>
      </c>
      <c r="O50" s="6">
        <v>0</v>
      </c>
      <c r="P50" s="6">
        <v>8697405</v>
      </c>
      <c r="Q50" s="6">
        <v>0</v>
      </c>
      <c r="R50" s="6">
        <v>0</v>
      </c>
      <c r="S50" s="6">
        <v>0</v>
      </c>
      <c r="T50" s="6">
        <v>4951739</v>
      </c>
      <c r="U50" s="15">
        <v>45221104</v>
      </c>
    </row>
    <row r="51" spans="1:21" x14ac:dyDescent="0.25">
      <c r="A51" s="25" t="s">
        <v>201</v>
      </c>
      <c r="B51" s="14">
        <v>2670054</v>
      </c>
      <c r="C51" s="6">
        <v>18380493</v>
      </c>
      <c r="D51" s="6">
        <v>2740805</v>
      </c>
      <c r="E51" s="6">
        <v>4772858</v>
      </c>
      <c r="F51" s="6">
        <v>0</v>
      </c>
      <c r="G51" s="6">
        <v>11833637</v>
      </c>
      <c r="H51" s="6">
        <v>4832950</v>
      </c>
      <c r="I51" s="6">
        <v>0</v>
      </c>
      <c r="J51" s="15">
        <v>45230797</v>
      </c>
      <c r="K51" s="14">
        <v>2615318</v>
      </c>
      <c r="L51" s="6">
        <v>17992610</v>
      </c>
      <c r="M51" s="6">
        <v>2621757</v>
      </c>
      <c r="N51" s="6">
        <v>4547600</v>
      </c>
      <c r="O51" s="6">
        <v>0</v>
      </c>
      <c r="P51" s="6">
        <v>9669629</v>
      </c>
      <c r="Q51" s="6">
        <v>0</v>
      </c>
      <c r="R51" s="6">
        <v>0</v>
      </c>
      <c r="S51" s="6">
        <v>0</v>
      </c>
      <c r="T51" s="6">
        <v>4772378</v>
      </c>
      <c r="U51" s="15">
        <v>42219292</v>
      </c>
    </row>
    <row r="52" spans="1:21" x14ac:dyDescent="0.25">
      <c r="A52" s="25" t="s">
        <v>202</v>
      </c>
      <c r="B52" s="14">
        <v>2319230</v>
      </c>
      <c r="C52" s="6">
        <v>20420386</v>
      </c>
      <c r="D52" s="6">
        <v>2999198</v>
      </c>
      <c r="E52" s="6">
        <v>5590984</v>
      </c>
      <c r="F52" s="6">
        <v>0</v>
      </c>
      <c r="G52" s="6">
        <v>12029659</v>
      </c>
      <c r="H52" s="6">
        <v>4936857</v>
      </c>
      <c r="I52" s="6">
        <v>0</v>
      </c>
      <c r="J52" s="15">
        <v>48296314</v>
      </c>
      <c r="K52" s="14">
        <v>2271650</v>
      </c>
      <c r="L52" s="6">
        <v>19961233</v>
      </c>
      <c r="M52" s="6">
        <v>2871809</v>
      </c>
      <c r="N52" s="6">
        <v>5338425</v>
      </c>
      <c r="O52" s="6">
        <v>0</v>
      </c>
      <c r="P52" s="6">
        <v>9697438</v>
      </c>
      <c r="Q52" s="6">
        <v>0</v>
      </c>
      <c r="R52" s="6">
        <v>0</v>
      </c>
      <c r="S52" s="6">
        <v>0</v>
      </c>
      <c r="T52" s="6">
        <v>4872299</v>
      </c>
      <c r="U52" s="15">
        <v>45012854</v>
      </c>
    </row>
    <row r="53" spans="1:21" x14ac:dyDescent="0.25">
      <c r="A53" s="22" t="s">
        <v>157</v>
      </c>
      <c r="B53" s="12">
        <f t="shared" ref="B53:J53" si="12">SUM(B49:B52)</f>
        <v>9587370</v>
      </c>
      <c r="C53" s="5">
        <f t="shared" si="12"/>
        <v>79924997</v>
      </c>
      <c r="D53" s="5">
        <f t="shared" si="12"/>
        <v>11410286</v>
      </c>
      <c r="E53" s="5">
        <f t="shared" si="12"/>
        <v>19428900</v>
      </c>
      <c r="F53" s="5">
        <f t="shared" si="12"/>
        <v>0</v>
      </c>
      <c r="G53" s="5">
        <f t="shared" si="12"/>
        <v>45074314</v>
      </c>
      <c r="H53" s="5">
        <f t="shared" si="12"/>
        <v>18604961</v>
      </c>
      <c r="I53" s="5">
        <f t="shared" si="12"/>
        <v>0</v>
      </c>
      <c r="J53" s="13">
        <f t="shared" si="12"/>
        <v>184030828</v>
      </c>
      <c r="K53" s="12">
        <f t="shared" ref="K53:U53" si="13">SUM(K49:K52)</f>
        <v>9381625</v>
      </c>
      <c r="L53" s="5">
        <f t="shared" si="13"/>
        <v>78147411</v>
      </c>
      <c r="M53" s="5">
        <f t="shared" si="13"/>
        <v>10921383</v>
      </c>
      <c r="N53" s="5">
        <f t="shared" si="13"/>
        <v>18549092</v>
      </c>
      <c r="O53" s="5">
        <f t="shared" si="13"/>
        <v>0</v>
      </c>
      <c r="P53" s="5">
        <f t="shared" si="13"/>
        <v>36265765</v>
      </c>
      <c r="Q53" s="5">
        <f t="shared" si="13"/>
        <v>0</v>
      </c>
      <c r="R53" s="5">
        <f t="shared" si="13"/>
        <v>0</v>
      </c>
      <c r="S53" s="5">
        <f t="shared" si="13"/>
        <v>0</v>
      </c>
      <c r="T53" s="5">
        <f t="shared" si="13"/>
        <v>18376534</v>
      </c>
      <c r="U53" s="13">
        <f t="shared" si="13"/>
        <v>171641810</v>
      </c>
    </row>
    <row r="54" spans="1:21" x14ac:dyDescent="0.25">
      <c r="A54" s="24"/>
      <c r="B54" s="33"/>
      <c r="C54" s="34"/>
      <c r="D54" s="34"/>
      <c r="E54" s="34"/>
      <c r="F54" s="34"/>
      <c r="G54" s="34"/>
      <c r="H54" s="34"/>
      <c r="I54" s="34"/>
      <c r="J54" s="35"/>
      <c r="K54" s="33"/>
      <c r="L54" s="34"/>
      <c r="M54" s="34"/>
      <c r="N54" s="34"/>
      <c r="O54" s="34"/>
      <c r="P54" s="34"/>
      <c r="Q54" s="34"/>
      <c r="R54" s="34"/>
      <c r="S54" s="34"/>
      <c r="T54" s="34"/>
      <c r="U54" s="35"/>
    </row>
    <row r="55" spans="1:21" x14ac:dyDescent="0.25">
      <c r="A55" s="22" t="s">
        <v>164</v>
      </c>
      <c r="B55" s="33"/>
      <c r="C55" s="34"/>
      <c r="D55" s="34"/>
      <c r="E55" s="34"/>
      <c r="F55" s="34"/>
      <c r="G55" s="34"/>
      <c r="H55" s="34"/>
      <c r="I55" s="34"/>
      <c r="J55" s="35"/>
      <c r="K55" s="33"/>
      <c r="L55" s="34"/>
      <c r="M55" s="34"/>
      <c r="N55" s="34"/>
      <c r="O55" s="34"/>
      <c r="P55" s="34"/>
      <c r="Q55" s="34"/>
      <c r="R55" s="34"/>
      <c r="S55" s="34"/>
      <c r="T55" s="34"/>
      <c r="U55" s="35"/>
    </row>
    <row r="56" spans="1:21" x14ac:dyDescent="0.25">
      <c r="A56" s="25" t="s">
        <v>199</v>
      </c>
      <c r="B56" s="14">
        <v>593302</v>
      </c>
      <c r="C56" s="6">
        <v>5559684</v>
      </c>
      <c r="D56" s="6">
        <v>2809542</v>
      </c>
      <c r="E56" s="6">
        <v>2489906</v>
      </c>
      <c r="F56" s="6">
        <v>0</v>
      </c>
      <c r="G56" s="6">
        <v>7324307</v>
      </c>
      <c r="H56" s="6">
        <v>1160164</v>
      </c>
      <c r="I56" s="6">
        <v>0</v>
      </c>
      <c r="J56" s="15">
        <v>19936905</v>
      </c>
      <c r="K56" s="14">
        <v>579477</v>
      </c>
      <c r="L56" s="6">
        <v>5435502</v>
      </c>
      <c r="M56" s="6">
        <v>2674507</v>
      </c>
      <c r="N56" s="6">
        <v>2377686</v>
      </c>
      <c r="O56" s="6">
        <v>0</v>
      </c>
      <c r="P56" s="6">
        <v>5412679</v>
      </c>
      <c r="Q56" s="6">
        <v>0</v>
      </c>
      <c r="R56" s="6">
        <v>0</v>
      </c>
      <c r="S56" s="6">
        <v>0</v>
      </c>
      <c r="T56" s="6">
        <v>1139440</v>
      </c>
      <c r="U56" s="15">
        <v>17619291</v>
      </c>
    </row>
    <row r="57" spans="1:21" x14ac:dyDescent="0.25">
      <c r="A57" s="25" t="s">
        <v>200</v>
      </c>
      <c r="B57" s="14">
        <v>556934</v>
      </c>
      <c r="C57" s="6">
        <v>5899369</v>
      </c>
      <c r="D57" s="6">
        <v>3046251</v>
      </c>
      <c r="E57" s="6">
        <v>2814551</v>
      </c>
      <c r="F57" s="6">
        <v>0</v>
      </c>
      <c r="G57" s="6">
        <v>7232685</v>
      </c>
      <c r="H57" s="6">
        <v>1850304</v>
      </c>
      <c r="I57" s="6">
        <v>0</v>
      </c>
      <c r="J57" s="15">
        <v>21400094</v>
      </c>
      <c r="K57" s="14">
        <v>544999</v>
      </c>
      <c r="L57" s="6">
        <v>5776171</v>
      </c>
      <c r="M57" s="6">
        <v>2894165</v>
      </c>
      <c r="N57" s="6">
        <v>2674211</v>
      </c>
      <c r="O57" s="6">
        <v>0</v>
      </c>
      <c r="P57" s="6">
        <v>5390451</v>
      </c>
      <c r="Q57" s="6">
        <v>0</v>
      </c>
      <c r="R57" s="6">
        <v>0</v>
      </c>
      <c r="S57" s="6">
        <v>0</v>
      </c>
      <c r="T57" s="6">
        <v>1809255</v>
      </c>
      <c r="U57" s="15">
        <v>19089252</v>
      </c>
    </row>
    <row r="58" spans="1:21" x14ac:dyDescent="0.25">
      <c r="A58" s="25" t="s">
        <v>201</v>
      </c>
      <c r="B58" s="14">
        <v>368149</v>
      </c>
      <c r="C58" s="6">
        <v>4896058</v>
      </c>
      <c r="D58" s="6">
        <v>2799647</v>
      </c>
      <c r="E58" s="6">
        <v>2715596</v>
      </c>
      <c r="F58" s="6">
        <v>0</v>
      </c>
      <c r="G58" s="6">
        <v>8131764</v>
      </c>
      <c r="H58" s="6">
        <v>1391198</v>
      </c>
      <c r="I58" s="6">
        <v>0</v>
      </c>
      <c r="J58" s="15">
        <v>20302412</v>
      </c>
      <c r="K58" s="14">
        <v>360084</v>
      </c>
      <c r="L58" s="6">
        <v>4794452</v>
      </c>
      <c r="M58" s="6">
        <v>2664051</v>
      </c>
      <c r="N58" s="6">
        <v>2589601</v>
      </c>
      <c r="O58" s="6">
        <v>0</v>
      </c>
      <c r="P58" s="6">
        <v>6201259</v>
      </c>
      <c r="Q58" s="6">
        <v>0</v>
      </c>
      <c r="R58" s="6">
        <v>0</v>
      </c>
      <c r="S58" s="6">
        <v>0</v>
      </c>
      <c r="T58" s="6">
        <v>1359824</v>
      </c>
      <c r="U58" s="15">
        <v>17969271</v>
      </c>
    </row>
    <row r="59" spans="1:21" x14ac:dyDescent="0.25">
      <c r="A59" s="25" t="s">
        <v>202</v>
      </c>
      <c r="B59" s="14">
        <v>655593</v>
      </c>
      <c r="C59" s="6">
        <v>5701692</v>
      </c>
      <c r="D59" s="6">
        <v>3861526</v>
      </c>
      <c r="E59" s="6">
        <v>3096049</v>
      </c>
      <c r="F59" s="6">
        <v>0</v>
      </c>
      <c r="G59" s="6">
        <v>8461222</v>
      </c>
      <c r="H59" s="6">
        <v>1469829</v>
      </c>
      <c r="I59" s="6">
        <v>0</v>
      </c>
      <c r="J59" s="15">
        <v>23245911</v>
      </c>
      <c r="K59" s="14">
        <v>642740</v>
      </c>
      <c r="L59" s="6">
        <v>5579745</v>
      </c>
      <c r="M59" s="6">
        <v>3686127</v>
      </c>
      <c r="N59" s="6">
        <v>2936027</v>
      </c>
      <c r="O59" s="6">
        <v>0</v>
      </c>
      <c r="P59" s="6">
        <v>6250109</v>
      </c>
      <c r="Q59" s="6">
        <v>0</v>
      </c>
      <c r="R59" s="6">
        <v>0</v>
      </c>
      <c r="S59" s="6">
        <v>0</v>
      </c>
      <c r="T59" s="6">
        <v>1437515</v>
      </c>
      <c r="U59" s="15">
        <v>20532263</v>
      </c>
    </row>
    <row r="60" spans="1:21" x14ac:dyDescent="0.25">
      <c r="A60" s="22" t="s">
        <v>157</v>
      </c>
      <c r="B60" s="12">
        <f t="shared" ref="B60:J60" si="14">SUM(B56:B59)</f>
        <v>2173978</v>
      </c>
      <c r="C60" s="5">
        <f t="shared" si="14"/>
        <v>22056803</v>
      </c>
      <c r="D60" s="5">
        <f t="shared" si="14"/>
        <v>12516966</v>
      </c>
      <c r="E60" s="5">
        <f t="shared" si="14"/>
        <v>11116102</v>
      </c>
      <c r="F60" s="5">
        <f t="shared" si="14"/>
        <v>0</v>
      </c>
      <c r="G60" s="5">
        <f t="shared" si="14"/>
        <v>31149978</v>
      </c>
      <c r="H60" s="5">
        <f t="shared" si="14"/>
        <v>5871495</v>
      </c>
      <c r="I60" s="5">
        <f t="shared" si="14"/>
        <v>0</v>
      </c>
      <c r="J60" s="13">
        <f t="shared" si="14"/>
        <v>84885322</v>
      </c>
      <c r="K60" s="12">
        <f t="shared" ref="K60:U60" si="15">SUM(K56:K59)</f>
        <v>2127300</v>
      </c>
      <c r="L60" s="5">
        <f t="shared" si="15"/>
        <v>21585870</v>
      </c>
      <c r="M60" s="5">
        <f t="shared" si="15"/>
        <v>11918850</v>
      </c>
      <c r="N60" s="5">
        <f t="shared" si="15"/>
        <v>10577525</v>
      </c>
      <c r="O60" s="5">
        <f t="shared" si="15"/>
        <v>0</v>
      </c>
      <c r="P60" s="5">
        <f t="shared" si="15"/>
        <v>23254498</v>
      </c>
      <c r="Q60" s="5">
        <f t="shared" si="15"/>
        <v>0</v>
      </c>
      <c r="R60" s="5">
        <f t="shared" si="15"/>
        <v>0</v>
      </c>
      <c r="S60" s="5">
        <f t="shared" si="15"/>
        <v>0</v>
      </c>
      <c r="T60" s="5">
        <f t="shared" si="15"/>
        <v>5746034</v>
      </c>
      <c r="U60" s="13">
        <f t="shared" si="15"/>
        <v>75210077</v>
      </c>
    </row>
    <row r="61" spans="1:21" x14ac:dyDescent="0.25">
      <c r="A61" s="24"/>
      <c r="B61" s="33"/>
      <c r="C61" s="34"/>
      <c r="D61" s="34"/>
      <c r="E61" s="34"/>
      <c r="F61" s="34"/>
      <c r="G61" s="34"/>
      <c r="H61" s="34"/>
      <c r="I61" s="34"/>
      <c r="J61" s="35"/>
      <c r="K61" s="33"/>
      <c r="L61" s="34"/>
      <c r="M61" s="34"/>
      <c r="N61" s="34"/>
      <c r="O61" s="34"/>
      <c r="P61" s="34"/>
      <c r="Q61" s="34"/>
      <c r="R61" s="34"/>
      <c r="S61" s="34"/>
      <c r="T61" s="34"/>
      <c r="U61" s="35"/>
    </row>
    <row r="62" spans="1:21" x14ac:dyDescent="0.25">
      <c r="A62" s="22" t="s">
        <v>165</v>
      </c>
      <c r="B62" s="33"/>
      <c r="C62" s="34"/>
      <c r="D62" s="34"/>
      <c r="E62" s="34"/>
      <c r="F62" s="34"/>
      <c r="G62" s="34"/>
      <c r="H62" s="34"/>
      <c r="I62" s="34"/>
      <c r="J62" s="35"/>
      <c r="K62" s="33"/>
      <c r="L62" s="34"/>
      <c r="M62" s="34"/>
      <c r="N62" s="34"/>
      <c r="O62" s="34"/>
      <c r="P62" s="34"/>
      <c r="Q62" s="34"/>
      <c r="R62" s="34"/>
      <c r="S62" s="34"/>
      <c r="T62" s="34"/>
      <c r="U62" s="35"/>
    </row>
    <row r="63" spans="1:21" x14ac:dyDescent="0.25">
      <c r="A63" s="25" t="s">
        <v>199</v>
      </c>
      <c r="B63" s="14">
        <v>18740498</v>
      </c>
      <c r="C63" s="6">
        <v>100325847</v>
      </c>
      <c r="D63" s="6">
        <v>48546490.109999999</v>
      </c>
      <c r="E63" s="6">
        <v>73376695</v>
      </c>
      <c r="F63" s="6">
        <v>-3555921.11</v>
      </c>
      <c r="G63" s="6">
        <v>135105494</v>
      </c>
      <c r="H63" s="6">
        <v>15939091</v>
      </c>
      <c r="I63" s="6">
        <v>462026</v>
      </c>
      <c r="J63" s="15">
        <v>388940220</v>
      </c>
      <c r="K63" s="14">
        <v>17741077.510000002</v>
      </c>
      <c r="L63" s="6">
        <v>97019564.310000002</v>
      </c>
      <c r="M63" s="6">
        <v>45757085.409999996</v>
      </c>
      <c r="N63" s="6">
        <v>69258019.200000003</v>
      </c>
      <c r="O63" s="6">
        <v>1252431.06</v>
      </c>
      <c r="P63" s="6">
        <v>116904073.25</v>
      </c>
      <c r="Q63" s="6">
        <v>9000877.8000000007</v>
      </c>
      <c r="R63" s="6">
        <v>651430.81999999995</v>
      </c>
      <c r="S63" s="6">
        <v>5422915.9500000002</v>
      </c>
      <c r="T63" s="6">
        <v>0</v>
      </c>
      <c r="U63" s="15">
        <v>363007475.31</v>
      </c>
    </row>
    <row r="64" spans="1:21" x14ac:dyDescent="0.25">
      <c r="A64" s="25" t="s">
        <v>200</v>
      </c>
      <c r="B64" s="14">
        <v>15027444</v>
      </c>
      <c r="C64" s="6">
        <v>111258324</v>
      </c>
      <c r="D64" s="6">
        <v>45669504.549999997</v>
      </c>
      <c r="E64" s="6">
        <v>65629127</v>
      </c>
      <c r="F64" s="6">
        <v>-3075047.59</v>
      </c>
      <c r="G64" s="6">
        <v>140131746</v>
      </c>
      <c r="H64" s="6">
        <v>20045426</v>
      </c>
      <c r="I64" s="6">
        <v>1215913</v>
      </c>
      <c r="J64" s="15">
        <v>395902436.95999998</v>
      </c>
      <c r="K64" s="14">
        <v>13817604.92</v>
      </c>
      <c r="L64" s="6">
        <v>106841989.26000001</v>
      </c>
      <c r="M64" s="6">
        <v>42325018.5</v>
      </c>
      <c r="N64" s="6">
        <v>61702670.259999998</v>
      </c>
      <c r="O64" s="6">
        <v>3170095.62</v>
      </c>
      <c r="P64" s="6">
        <v>120464755.93000001</v>
      </c>
      <c r="Q64" s="6">
        <v>12602433.279999999</v>
      </c>
      <c r="R64" s="6">
        <v>1858791.31</v>
      </c>
      <c r="S64" s="6">
        <v>5815631.4400000004</v>
      </c>
      <c r="T64" s="6">
        <v>0</v>
      </c>
      <c r="U64" s="15">
        <v>368598990.51999998</v>
      </c>
    </row>
    <row r="65" spans="1:21" x14ac:dyDescent="0.25">
      <c r="A65" s="25" t="s">
        <v>201</v>
      </c>
      <c r="B65" s="14">
        <v>18615307</v>
      </c>
      <c r="C65" s="6">
        <v>102246600</v>
      </c>
      <c r="D65" s="6">
        <v>45559851.289999999</v>
      </c>
      <c r="E65" s="6">
        <v>68857331.310000002</v>
      </c>
      <c r="F65" s="6">
        <v>136611.71</v>
      </c>
      <c r="G65" s="6">
        <v>134817833.69</v>
      </c>
      <c r="H65" s="6">
        <v>20286501</v>
      </c>
      <c r="I65" s="6">
        <v>1790236</v>
      </c>
      <c r="J65" s="15">
        <v>392310272</v>
      </c>
      <c r="K65" s="14">
        <v>17504979.170000002</v>
      </c>
      <c r="L65" s="6">
        <v>98779819.530000001</v>
      </c>
      <c r="M65" s="6">
        <v>42523518.640000001</v>
      </c>
      <c r="N65" s="6">
        <v>65104638.560000002</v>
      </c>
      <c r="O65" s="6">
        <v>4214046.1100000003</v>
      </c>
      <c r="P65" s="6">
        <v>117503338.25</v>
      </c>
      <c r="Q65" s="6">
        <v>12042519.119999999</v>
      </c>
      <c r="R65" s="6">
        <v>2154288.79</v>
      </c>
      <c r="S65" s="6">
        <v>6003537.6399999997</v>
      </c>
      <c r="T65" s="6">
        <v>0</v>
      </c>
      <c r="U65" s="15">
        <v>365830685.81</v>
      </c>
    </row>
    <row r="66" spans="1:21" x14ac:dyDescent="0.25">
      <c r="A66" s="25" t="s">
        <v>202</v>
      </c>
      <c r="B66" s="14">
        <v>18285414</v>
      </c>
      <c r="C66" s="6">
        <v>92761247</v>
      </c>
      <c r="D66" s="6">
        <v>43897332.479999997</v>
      </c>
      <c r="E66" s="6">
        <v>63180645.009999998</v>
      </c>
      <c r="F66" s="6">
        <v>314839.52</v>
      </c>
      <c r="G66" s="6">
        <v>138225814.31</v>
      </c>
      <c r="H66" s="6">
        <v>19821656</v>
      </c>
      <c r="I66" s="6">
        <v>2662974</v>
      </c>
      <c r="J66" s="15">
        <v>379149922.31999999</v>
      </c>
      <c r="K66" s="14">
        <v>17011608.48</v>
      </c>
      <c r="L66" s="6">
        <v>90103528.340000004</v>
      </c>
      <c r="M66" s="6">
        <v>41001947.240000002</v>
      </c>
      <c r="N66" s="6">
        <v>59816876</v>
      </c>
      <c r="O66" s="6">
        <v>5643021.4800000004</v>
      </c>
      <c r="P66" s="6">
        <v>119469841.29000001</v>
      </c>
      <c r="Q66" s="6">
        <v>11148745.9</v>
      </c>
      <c r="R66" s="6">
        <v>3163787.9</v>
      </c>
      <c r="S66" s="6">
        <v>5241289.1500000004</v>
      </c>
      <c r="T66" s="6">
        <v>0</v>
      </c>
      <c r="U66" s="15">
        <v>352600645.77999997</v>
      </c>
    </row>
    <row r="67" spans="1:21" x14ac:dyDescent="0.25">
      <c r="A67" s="22" t="s">
        <v>157</v>
      </c>
      <c r="B67" s="12">
        <f t="shared" ref="B67:J67" si="16">SUM(B63:B66)</f>
        <v>70668663</v>
      </c>
      <c r="C67" s="5">
        <f t="shared" si="16"/>
        <v>406592018</v>
      </c>
      <c r="D67" s="5">
        <f t="shared" si="16"/>
        <v>183673178.42999998</v>
      </c>
      <c r="E67" s="5">
        <f t="shared" si="16"/>
        <v>271043798.31999999</v>
      </c>
      <c r="F67" s="5">
        <f t="shared" si="16"/>
        <v>-6179517.4699999988</v>
      </c>
      <c r="G67" s="5">
        <f t="shared" si="16"/>
        <v>548280888</v>
      </c>
      <c r="H67" s="5">
        <f t="shared" si="16"/>
        <v>76092674</v>
      </c>
      <c r="I67" s="5">
        <f t="shared" si="16"/>
        <v>6131149</v>
      </c>
      <c r="J67" s="13">
        <f t="shared" si="16"/>
        <v>1556302851.28</v>
      </c>
      <c r="K67" s="12">
        <f t="shared" ref="K67:U67" si="17">SUM(K63:K66)</f>
        <v>66075270.079999998</v>
      </c>
      <c r="L67" s="5">
        <f t="shared" si="17"/>
        <v>392744901.44000006</v>
      </c>
      <c r="M67" s="5">
        <f t="shared" si="17"/>
        <v>171607569.78999999</v>
      </c>
      <c r="N67" s="5">
        <f t="shared" si="17"/>
        <v>255882204.02000001</v>
      </c>
      <c r="O67" s="5">
        <f t="shared" si="17"/>
        <v>14279594.27</v>
      </c>
      <c r="P67" s="5">
        <f t="shared" si="17"/>
        <v>474342008.72000003</v>
      </c>
      <c r="Q67" s="5">
        <f t="shared" si="17"/>
        <v>44794576.099999994</v>
      </c>
      <c r="R67" s="5">
        <f t="shared" si="17"/>
        <v>7828298.8200000003</v>
      </c>
      <c r="S67" s="5">
        <f t="shared" si="17"/>
        <v>22483374.18</v>
      </c>
      <c r="T67" s="5">
        <f t="shared" si="17"/>
        <v>0</v>
      </c>
      <c r="U67" s="13">
        <f t="shared" si="17"/>
        <v>1450037797.4199998</v>
      </c>
    </row>
    <row r="68" spans="1:21" x14ac:dyDescent="0.25">
      <c r="A68" s="24"/>
      <c r="B68" s="33"/>
      <c r="C68" s="34"/>
      <c r="D68" s="34"/>
      <c r="E68" s="34"/>
      <c r="F68" s="34"/>
      <c r="G68" s="34"/>
      <c r="H68" s="34"/>
      <c r="I68" s="34"/>
      <c r="J68" s="35"/>
      <c r="K68" s="33"/>
      <c r="L68" s="34"/>
      <c r="M68" s="34"/>
      <c r="N68" s="34"/>
      <c r="O68" s="34"/>
      <c r="P68" s="34"/>
      <c r="Q68" s="34"/>
      <c r="R68" s="34"/>
      <c r="S68" s="34"/>
      <c r="T68" s="34"/>
      <c r="U68" s="35"/>
    </row>
    <row r="69" spans="1:21" x14ac:dyDescent="0.25">
      <c r="A69" s="22" t="s">
        <v>166</v>
      </c>
      <c r="B69" s="33"/>
      <c r="C69" s="34"/>
      <c r="D69" s="34"/>
      <c r="E69" s="34"/>
      <c r="F69" s="34"/>
      <c r="G69" s="34"/>
      <c r="H69" s="34"/>
      <c r="I69" s="34"/>
      <c r="J69" s="35"/>
      <c r="K69" s="33"/>
      <c r="L69" s="34"/>
      <c r="M69" s="34"/>
      <c r="N69" s="34"/>
      <c r="O69" s="34"/>
      <c r="P69" s="34"/>
      <c r="Q69" s="34"/>
      <c r="R69" s="34"/>
      <c r="S69" s="34"/>
      <c r="T69" s="34"/>
      <c r="U69" s="35"/>
    </row>
    <row r="70" spans="1:21" x14ac:dyDescent="0.25">
      <c r="A70" s="25" t="s">
        <v>199</v>
      </c>
      <c r="B70" s="14">
        <v>16768668</v>
      </c>
      <c r="C70" s="6">
        <v>114614512</v>
      </c>
      <c r="D70" s="6">
        <v>105651782</v>
      </c>
      <c r="E70" s="6">
        <v>110185961</v>
      </c>
      <c r="F70" s="6">
        <v>40292713</v>
      </c>
      <c r="G70" s="6">
        <v>187073431</v>
      </c>
      <c r="H70" s="6">
        <v>18822098</v>
      </c>
      <c r="I70" s="6">
        <v>4076868</v>
      </c>
      <c r="J70" s="15">
        <v>597486033</v>
      </c>
      <c r="K70" s="14">
        <v>16796752</v>
      </c>
      <c r="L70" s="6">
        <v>110392378</v>
      </c>
      <c r="M70" s="6">
        <v>97152903</v>
      </c>
      <c r="N70" s="6">
        <v>101941788</v>
      </c>
      <c r="O70" s="6">
        <v>13440848</v>
      </c>
      <c r="P70" s="6">
        <v>161138460</v>
      </c>
      <c r="Q70" s="6">
        <v>0</v>
      </c>
      <c r="R70" s="6">
        <v>1934924</v>
      </c>
      <c r="S70" s="6">
        <v>0</v>
      </c>
      <c r="T70" s="6">
        <v>42164864</v>
      </c>
      <c r="U70" s="15">
        <v>544962917</v>
      </c>
    </row>
    <row r="71" spans="1:21" x14ac:dyDescent="0.25">
      <c r="A71" s="25" t="s">
        <v>200</v>
      </c>
      <c r="B71" s="14">
        <v>21117898</v>
      </c>
      <c r="C71" s="6">
        <v>119567980</v>
      </c>
      <c r="D71" s="6">
        <v>103920872</v>
      </c>
      <c r="E71" s="6">
        <v>131388388</v>
      </c>
      <c r="F71" s="6">
        <v>39233423</v>
      </c>
      <c r="G71" s="6">
        <v>195701757</v>
      </c>
      <c r="H71" s="6">
        <v>24668354</v>
      </c>
      <c r="I71" s="6">
        <v>-588558</v>
      </c>
      <c r="J71" s="15">
        <v>635010114</v>
      </c>
      <c r="K71" s="14">
        <v>20415445</v>
      </c>
      <c r="L71" s="6">
        <v>116148196</v>
      </c>
      <c r="M71" s="6">
        <v>101147767</v>
      </c>
      <c r="N71" s="6">
        <v>120134054</v>
      </c>
      <c r="O71" s="6">
        <v>12326098</v>
      </c>
      <c r="P71" s="6">
        <v>170804771</v>
      </c>
      <c r="Q71" s="6">
        <v>0</v>
      </c>
      <c r="R71" s="6">
        <v>1609559</v>
      </c>
      <c r="S71" s="6">
        <v>0</v>
      </c>
      <c r="T71" s="6">
        <v>43432457</v>
      </c>
      <c r="U71" s="15">
        <v>586018347</v>
      </c>
    </row>
    <row r="72" spans="1:21" x14ac:dyDescent="0.25">
      <c r="A72" s="25" t="s">
        <v>201</v>
      </c>
      <c r="B72" s="14">
        <v>22876822</v>
      </c>
      <c r="C72" s="6">
        <v>119553220</v>
      </c>
      <c r="D72" s="6">
        <v>105185728</v>
      </c>
      <c r="E72" s="6">
        <v>144855542</v>
      </c>
      <c r="F72" s="6">
        <v>40939387</v>
      </c>
      <c r="G72" s="6">
        <v>206849104</v>
      </c>
      <c r="H72" s="6">
        <v>25166290</v>
      </c>
      <c r="I72" s="6">
        <v>5279371</v>
      </c>
      <c r="J72" s="15">
        <v>670705464</v>
      </c>
      <c r="K72" s="14">
        <v>22567224</v>
      </c>
      <c r="L72" s="6">
        <v>115345310</v>
      </c>
      <c r="M72" s="6">
        <v>102343507</v>
      </c>
      <c r="N72" s="6">
        <v>131867553</v>
      </c>
      <c r="O72" s="6">
        <v>13604077</v>
      </c>
      <c r="P72" s="6">
        <v>181605423</v>
      </c>
      <c r="Q72" s="6">
        <v>0</v>
      </c>
      <c r="R72" s="6">
        <v>3931636</v>
      </c>
      <c r="S72" s="6">
        <v>0</v>
      </c>
      <c r="T72" s="6">
        <v>47600610</v>
      </c>
      <c r="U72" s="15">
        <v>618865340</v>
      </c>
    </row>
    <row r="73" spans="1:21" x14ac:dyDescent="0.25">
      <c r="A73" s="25" t="s">
        <v>202</v>
      </c>
      <c r="B73" s="14">
        <v>23608340</v>
      </c>
      <c r="C73" s="6">
        <v>132594142</v>
      </c>
      <c r="D73" s="6">
        <v>114470918</v>
      </c>
      <c r="E73" s="6">
        <v>153697847</v>
      </c>
      <c r="F73" s="6">
        <v>44845207</v>
      </c>
      <c r="G73" s="6">
        <v>237564980</v>
      </c>
      <c r="H73" s="6">
        <v>27245067</v>
      </c>
      <c r="I73" s="6">
        <v>2851254</v>
      </c>
      <c r="J73" s="15">
        <v>736877755</v>
      </c>
      <c r="K73" s="14">
        <v>23239340</v>
      </c>
      <c r="L73" s="6">
        <v>128008067</v>
      </c>
      <c r="M73" s="6">
        <v>113128712</v>
      </c>
      <c r="N73" s="6">
        <v>142018227</v>
      </c>
      <c r="O73" s="6">
        <v>14004221</v>
      </c>
      <c r="P73" s="6">
        <v>207734069</v>
      </c>
      <c r="Q73" s="6">
        <v>0</v>
      </c>
      <c r="R73" s="6">
        <v>1071064</v>
      </c>
      <c r="S73" s="6">
        <v>0</v>
      </c>
      <c r="T73" s="6">
        <v>47670595</v>
      </c>
      <c r="U73" s="15">
        <v>676874295</v>
      </c>
    </row>
    <row r="74" spans="1:21" x14ac:dyDescent="0.25">
      <c r="A74" s="22" t="s">
        <v>157</v>
      </c>
      <c r="B74" s="12">
        <f t="shared" ref="B74:J74" si="18">SUM(B70:B73)</f>
        <v>84371728</v>
      </c>
      <c r="C74" s="5">
        <f t="shared" si="18"/>
        <v>486329854</v>
      </c>
      <c r="D74" s="5">
        <f t="shared" si="18"/>
        <v>429229300</v>
      </c>
      <c r="E74" s="5">
        <f t="shared" si="18"/>
        <v>540127738</v>
      </c>
      <c r="F74" s="5">
        <f t="shared" si="18"/>
        <v>165310730</v>
      </c>
      <c r="G74" s="5">
        <f t="shared" si="18"/>
        <v>827189272</v>
      </c>
      <c r="H74" s="5">
        <f t="shared" si="18"/>
        <v>95901809</v>
      </c>
      <c r="I74" s="5">
        <f t="shared" si="18"/>
        <v>11618935</v>
      </c>
      <c r="J74" s="13">
        <f t="shared" si="18"/>
        <v>2640079366</v>
      </c>
      <c r="K74" s="12">
        <f t="shared" ref="K74:U74" si="19">SUM(K70:K73)</f>
        <v>83018761</v>
      </c>
      <c r="L74" s="5">
        <f t="shared" si="19"/>
        <v>469893951</v>
      </c>
      <c r="M74" s="5">
        <f t="shared" si="19"/>
        <v>413772889</v>
      </c>
      <c r="N74" s="5">
        <f t="shared" si="19"/>
        <v>495961622</v>
      </c>
      <c r="O74" s="5">
        <f t="shared" si="19"/>
        <v>53375244</v>
      </c>
      <c r="P74" s="5">
        <f t="shared" si="19"/>
        <v>721282723</v>
      </c>
      <c r="Q74" s="5">
        <f t="shared" si="19"/>
        <v>0</v>
      </c>
      <c r="R74" s="5">
        <f t="shared" si="19"/>
        <v>8547183</v>
      </c>
      <c r="S74" s="5">
        <f t="shared" si="19"/>
        <v>0</v>
      </c>
      <c r="T74" s="5">
        <f t="shared" si="19"/>
        <v>180868526</v>
      </c>
      <c r="U74" s="13">
        <f t="shared" si="19"/>
        <v>2426720899</v>
      </c>
    </row>
    <row r="75" spans="1:21" x14ac:dyDescent="0.25">
      <c r="A75" s="24"/>
      <c r="B75" s="33"/>
      <c r="C75" s="34"/>
      <c r="D75" s="34"/>
      <c r="E75" s="34"/>
      <c r="F75" s="34"/>
      <c r="G75" s="34"/>
      <c r="H75" s="34"/>
      <c r="I75" s="34"/>
      <c r="J75" s="35"/>
      <c r="K75" s="33"/>
      <c r="L75" s="34"/>
      <c r="M75" s="34"/>
      <c r="N75" s="34"/>
      <c r="O75" s="34"/>
      <c r="P75" s="34"/>
      <c r="Q75" s="34"/>
      <c r="R75" s="34"/>
      <c r="S75" s="34"/>
      <c r="T75" s="34"/>
      <c r="U75" s="35"/>
    </row>
    <row r="76" spans="1:21" x14ac:dyDescent="0.25">
      <c r="A76" s="22" t="s">
        <v>167</v>
      </c>
      <c r="B76" s="33"/>
      <c r="C76" s="34"/>
      <c r="D76" s="34"/>
      <c r="E76" s="34"/>
      <c r="F76" s="34"/>
      <c r="G76" s="34"/>
      <c r="H76" s="34"/>
      <c r="I76" s="34"/>
      <c r="J76" s="35"/>
      <c r="K76" s="33"/>
      <c r="L76" s="34"/>
      <c r="M76" s="34"/>
      <c r="N76" s="34"/>
      <c r="O76" s="34"/>
      <c r="P76" s="34"/>
      <c r="Q76" s="34"/>
      <c r="R76" s="34"/>
      <c r="S76" s="34"/>
      <c r="T76" s="34"/>
      <c r="U76" s="35"/>
    </row>
    <row r="77" spans="1:21" x14ac:dyDescent="0.25">
      <c r="A77" s="25" t="s">
        <v>199</v>
      </c>
      <c r="B77" s="14">
        <v>8590923.8800000008</v>
      </c>
      <c r="C77" s="6">
        <v>28358774.57</v>
      </c>
      <c r="D77" s="6">
        <v>4464141.6500000004</v>
      </c>
      <c r="E77" s="6">
        <v>7025095.3899999997</v>
      </c>
      <c r="F77" s="6">
        <v>990760.26</v>
      </c>
      <c r="G77" s="6">
        <v>21884384.309999999</v>
      </c>
      <c r="H77" s="6">
        <v>7875681.9299999997</v>
      </c>
      <c r="I77" s="6">
        <v>0</v>
      </c>
      <c r="J77" s="15">
        <v>79189761.989999995</v>
      </c>
      <c r="K77" s="14">
        <v>7842168.8600000003</v>
      </c>
      <c r="L77" s="6">
        <v>27273749.649999999</v>
      </c>
      <c r="M77" s="6">
        <v>4094606.29</v>
      </c>
      <c r="N77" s="6">
        <v>6569398.7699999996</v>
      </c>
      <c r="O77" s="6">
        <v>756222.93</v>
      </c>
      <c r="P77" s="6">
        <v>18634015.760000002</v>
      </c>
      <c r="Q77" s="6">
        <v>7064439.6900000004</v>
      </c>
      <c r="R77" s="6">
        <v>0</v>
      </c>
      <c r="S77" s="6">
        <v>2463.75</v>
      </c>
      <c r="T77" s="6">
        <v>0</v>
      </c>
      <c r="U77" s="15">
        <v>72237065.700000003</v>
      </c>
    </row>
    <row r="78" spans="1:21" x14ac:dyDescent="0.25">
      <c r="A78" s="25" t="s">
        <v>200</v>
      </c>
      <c r="B78" s="14">
        <v>8481977.3900000006</v>
      </c>
      <c r="C78" s="6">
        <v>29553292.609999999</v>
      </c>
      <c r="D78" s="6">
        <v>5187041.66</v>
      </c>
      <c r="E78" s="6">
        <v>7626824.7599999998</v>
      </c>
      <c r="F78" s="6">
        <v>1088894.07</v>
      </c>
      <c r="G78" s="6">
        <v>23433553.370000001</v>
      </c>
      <c r="H78" s="6">
        <v>7753164.3899999997</v>
      </c>
      <c r="I78" s="6">
        <v>0</v>
      </c>
      <c r="J78" s="15">
        <v>83124748.25</v>
      </c>
      <c r="K78" s="14">
        <v>7453827.71</v>
      </c>
      <c r="L78" s="6">
        <v>28388753.370000001</v>
      </c>
      <c r="M78" s="6">
        <v>4603926.26</v>
      </c>
      <c r="N78" s="6">
        <v>6963144.7199999997</v>
      </c>
      <c r="O78" s="6">
        <v>797787.73</v>
      </c>
      <c r="P78" s="6">
        <v>18972429.870000001</v>
      </c>
      <c r="Q78" s="6">
        <v>10448964.76</v>
      </c>
      <c r="R78" s="6">
        <v>0</v>
      </c>
      <c r="S78" s="6">
        <v>43635.32</v>
      </c>
      <c r="T78" s="6">
        <v>0</v>
      </c>
      <c r="U78" s="15">
        <v>77672469.739999995</v>
      </c>
    </row>
    <row r="79" spans="1:21" x14ac:dyDescent="0.25">
      <c r="A79" s="25" t="s">
        <v>201</v>
      </c>
      <c r="B79" s="14">
        <v>7837618.6600000001</v>
      </c>
      <c r="C79" s="6">
        <v>28725918.010000002</v>
      </c>
      <c r="D79" s="6">
        <v>4054037.3</v>
      </c>
      <c r="E79" s="6">
        <v>8651254.2899999991</v>
      </c>
      <c r="F79" s="6">
        <v>951633.85</v>
      </c>
      <c r="G79" s="6">
        <v>21167840.550000001</v>
      </c>
      <c r="H79" s="6">
        <v>8957575.8300000001</v>
      </c>
      <c r="I79" s="6">
        <v>0</v>
      </c>
      <c r="J79" s="15">
        <v>80345878.489999995</v>
      </c>
      <c r="K79" s="14">
        <v>7286206.1299999999</v>
      </c>
      <c r="L79" s="6">
        <v>27537647.390000001</v>
      </c>
      <c r="M79" s="6">
        <v>3627182.33</v>
      </c>
      <c r="N79" s="6">
        <v>8055935.71</v>
      </c>
      <c r="O79" s="6">
        <v>739407.42</v>
      </c>
      <c r="P79" s="6">
        <v>16492816.810000001</v>
      </c>
      <c r="Q79" s="6">
        <v>9595617.5</v>
      </c>
      <c r="R79" s="6">
        <v>0</v>
      </c>
      <c r="S79" s="6">
        <v>89344.3</v>
      </c>
      <c r="T79" s="6">
        <v>0</v>
      </c>
      <c r="U79" s="15">
        <v>73424157.590000004</v>
      </c>
    </row>
    <row r="80" spans="1:21" x14ac:dyDescent="0.25">
      <c r="A80" s="25" t="s">
        <v>202</v>
      </c>
      <c r="B80" s="14">
        <v>6835591.96</v>
      </c>
      <c r="C80" s="6">
        <v>25923443.670000002</v>
      </c>
      <c r="D80" s="6">
        <v>3829575.95</v>
      </c>
      <c r="E80" s="6">
        <v>8735692.7300000004</v>
      </c>
      <c r="F80" s="6">
        <v>1038747.73</v>
      </c>
      <c r="G80" s="6">
        <v>22111830.530000001</v>
      </c>
      <c r="H80" s="6">
        <v>9358338.9700000007</v>
      </c>
      <c r="I80" s="6">
        <v>0</v>
      </c>
      <c r="J80" s="15">
        <v>77833221.540000007</v>
      </c>
      <c r="K80" s="14">
        <v>6609462.5499999998</v>
      </c>
      <c r="L80" s="6">
        <v>24931645.809999999</v>
      </c>
      <c r="M80" s="6">
        <v>3443306.15</v>
      </c>
      <c r="N80" s="6">
        <v>8055926.5199999996</v>
      </c>
      <c r="O80" s="6">
        <v>764441.56</v>
      </c>
      <c r="P80" s="6">
        <v>18146581.039999999</v>
      </c>
      <c r="Q80" s="6">
        <v>11314601.449999999</v>
      </c>
      <c r="R80" s="6">
        <v>0</v>
      </c>
      <c r="S80" s="6">
        <v>120110.63</v>
      </c>
      <c r="T80" s="6">
        <v>0</v>
      </c>
      <c r="U80" s="15">
        <v>73386075.709999993</v>
      </c>
    </row>
    <row r="81" spans="1:21" x14ac:dyDescent="0.25">
      <c r="A81" s="22" t="s">
        <v>157</v>
      </c>
      <c r="B81" s="12">
        <f t="shared" ref="B81:J81" si="20">SUM(B77:B80)</f>
        <v>31746111.890000004</v>
      </c>
      <c r="C81" s="5">
        <f t="shared" si="20"/>
        <v>112561428.86</v>
      </c>
      <c r="D81" s="5">
        <f t="shared" si="20"/>
        <v>17534796.559999999</v>
      </c>
      <c r="E81" s="5">
        <f t="shared" si="20"/>
        <v>32038867.169999998</v>
      </c>
      <c r="F81" s="5">
        <f t="shared" si="20"/>
        <v>4070035.91</v>
      </c>
      <c r="G81" s="5">
        <f t="shared" si="20"/>
        <v>88597608.760000005</v>
      </c>
      <c r="H81" s="5">
        <f t="shared" si="20"/>
        <v>33944761.119999997</v>
      </c>
      <c r="I81" s="5">
        <f t="shared" si="20"/>
        <v>0</v>
      </c>
      <c r="J81" s="13">
        <f t="shared" si="20"/>
        <v>320493610.27000004</v>
      </c>
      <c r="K81" s="12">
        <f t="shared" ref="K81:U81" si="21">SUM(K77:K80)</f>
        <v>29191665.25</v>
      </c>
      <c r="L81" s="5">
        <f t="shared" si="21"/>
        <v>108131796.22</v>
      </c>
      <c r="M81" s="5">
        <f t="shared" si="21"/>
        <v>15769021.030000001</v>
      </c>
      <c r="N81" s="5">
        <f t="shared" si="21"/>
        <v>29644405.719999999</v>
      </c>
      <c r="O81" s="5">
        <f t="shared" si="21"/>
        <v>3057859.64</v>
      </c>
      <c r="P81" s="5">
        <f t="shared" si="21"/>
        <v>72245843.480000004</v>
      </c>
      <c r="Q81" s="5">
        <f t="shared" si="21"/>
        <v>38423623.399999999</v>
      </c>
      <c r="R81" s="5">
        <f t="shared" si="21"/>
        <v>0</v>
      </c>
      <c r="S81" s="5">
        <f t="shared" si="21"/>
        <v>255554</v>
      </c>
      <c r="T81" s="5">
        <f t="shared" si="21"/>
        <v>0</v>
      </c>
      <c r="U81" s="13">
        <f t="shared" si="21"/>
        <v>296719768.74000001</v>
      </c>
    </row>
    <row r="82" spans="1:21" x14ac:dyDescent="0.25">
      <c r="A82" s="24"/>
      <c r="B82" s="33"/>
      <c r="C82" s="34"/>
      <c r="D82" s="34"/>
      <c r="E82" s="34"/>
      <c r="F82" s="34"/>
      <c r="G82" s="34"/>
      <c r="H82" s="34"/>
      <c r="I82" s="34"/>
      <c r="J82" s="35"/>
      <c r="K82" s="33"/>
      <c r="L82" s="34"/>
      <c r="M82" s="34"/>
      <c r="N82" s="34"/>
      <c r="O82" s="34"/>
      <c r="P82" s="34"/>
      <c r="Q82" s="34"/>
      <c r="R82" s="34"/>
      <c r="S82" s="34"/>
      <c r="T82" s="34"/>
      <c r="U82" s="35"/>
    </row>
    <row r="83" spans="1:21" x14ac:dyDescent="0.25">
      <c r="A83" s="22" t="s">
        <v>168</v>
      </c>
      <c r="B83" s="33"/>
      <c r="C83" s="34"/>
      <c r="D83" s="34"/>
      <c r="E83" s="34"/>
      <c r="F83" s="34"/>
      <c r="G83" s="34"/>
      <c r="H83" s="34"/>
      <c r="I83" s="34"/>
      <c r="J83" s="35"/>
      <c r="K83" s="33"/>
      <c r="L83" s="34"/>
      <c r="M83" s="34"/>
      <c r="N83" s="34"/>
      <c r="O83" s="34"/>
      <c r="P83" s="34"/>
      <c r="Q83" s="34"/>
      <c r="R83" s="34"/>
      <c r="S83" s="34"/>
      <c r="T83" s="34"/>
      <c r="U83" s="35"/>
    </row>
    <row r="84" spans="1:21" x14ac:dyDescent="0.25">
      <c r="A84" s="25" t="s">
        <v>199</v>
      </c>
      <c r="B84" s="14">
        <v>10911453</v>
      </c>
      <c r="C84" s="6">
        <v>72219448</v>
      </c>
      <c r="D84" s="6">
        <v>55789065</v>
      </c>
      <c r="E84" s="6">
        <v>72462100</v>
      </c>
      <c r="F84" s="6">
        <v>28764756</v>
      </c>
      <c r="G84" s="6">
        <v>140966974</v>
      </c>
      <c r="H84" s="6">
        <v>17595627</v>
      </c>
      <c r="I84" s="6">
        <v>-536871</v>
      </c>
      <c r="J84" s="15">
        <v>398172552</v>
      </c>
      <c r="K84" s="14">
        <v>10761449</v>
      </c>
      <c r="L84" s="6">
        <v>70282654</v>
      </c>
      <c r="M84" s="6">
        <v>52334068</v>
      </c>
      <c r="N84" s="6">
        <v>67266535</v>
      </c>
      <c r="O84" s="6">
        <v>8929301</v>
      </c>
      <c r="P84" s="6">
        <v>118145248</v>
      </c>
      <c r="Q84" s="6">
        <v>11644468</v>
      </c>
      <c r="R84" s="6">
        <v>1928931</v>
      </c>
      <c r="S84" s="6">
        <v>0</v>
      </c>
      <c r="T84" s="6">
        <v>19079380</v>
      </c>
      <c r="U84" s="15">
        <v>360372034</v>
      </c>
    </row>
    <row r="85" spans="1:21" x14ac:dyDescent="0.25">
      <c r="A85" s="25" t="s">
        <v>200</v>
      </c>
      <c r="B85" s="14">
        <v>11291966</v>
      </c>
      <c r="C85" s="6">
        <v>88924600</v>
      </c>
      <c r="D85" s="6">
        <v>56822294</v>
      </c>
      <c r="E85" s="6">
        <v>74115249</v>
      </c>
      <c r="F85" s="6">
        <v>26391759</v>
      </c>
      <c r="G85" s="6">
        <v>146050520</v>
      </c>
      <c r="H85" s="6">
        <v>15142680</v>
      </c>
      <c r="I85" s="6">
        <v>1475445</v>
      </c>
      <c r="J85" s="15">
        <v>420214513</v>
      </c>
      <c r="K85" s="14">
        <v>11076664</v>
      </c>
      <c r="L85" s="6">
        <v>86474158</v>
      </c>
      <c r="M85" s="6">
        <v>53178672</v>
      </c>
      <c r="N85" s="6">
        <v>68813617</v>
      </c>
      <c r="O85" s="6">
        <v>8956170</v>
      </c>
      <c r="P85" s="6">
        <v>122825694</v>
      </c>
      <c r="Q85" s="6">
        <v>13863350</v>
      </c>
      <c r="R85" s="6">
        <v>2091444</v>
      </c>
      <c r="S85" s="6">
        <v>0</v>
      </c>
      <c r="T85" s="6">
        <v>14347538</v>
      </c>
      <c r="U85" s="15">
        <v>381627307</v>
      </c>
    </row>
    <row r="86" spans="1:21" x14ac:dyDescent="0.25">
      <c r="A86" s="25" t="s">
        <v>201</v>
      </c>
      <c r="B86" s="14">
        <v>12777518</v>
      </c>
      <c r="C86" s="6">
        <v>84260878</v>
      </c>
      <c r="D86" s="6">
        <v>51534608</v>
      </c>
      <c r="E86" s="6">
        <v>73324811</v>
      </c>
      <c r="F86" s="6">
        <v>27867502</v>
      </c>
      <c r="G86" s="6">
        <v>150086759</v>
      </c>
      <c r="H86" s="6">
        <v>5678971</v>
      </c>
      <c r="I86" s="6">
        <v>13131174</v>
      </c>
      <c r="J86" s="15">
        <v>418662221</v>
      </c>
      <c r="K86" s="14">
        <v>12602882</v>
      </c>
      <c r="L86" s="6">
        <v>81986126</v>
      </c>
      <c r="M86" s="6">
        <v>49928208</v>
      </c>
      <c r="N86" s="6">
        <v>67972201</v>
      </c>
      <c r="O86" s="6">
        <v>10347771</v>
      </c>
      <c r="P86" s="6">
        <v>126845523</v>
      </c>
      <c r="Q86" s="6">
        <v>8583408</v>
      </c>
      <c r="R86" s="6">
        <v>2356235</v>
      </c>
      <c r="S86" s="6">
        <v>0</v>
      </c>
      <c r="T86" s="6">
        <v>17559468</v>
      </c>
      <c r="U86" s="15">
        <v>378181822</v>
      </c>
    </row>
    <row r="87" spans="1:21" x14ac:dyDescent="0.25">
      <c r="A87" s="25" t="s">
        <v>202</v>
      </c>
      <c r="B87" s="14">
        <v>13666261</v>
      </c>
      <c r="C87" s="6">
        <v>89036672</v>
      </c>
      <c r="D87" s="6">
        <v>60403354</v>
      </c>
      <c r="E87" s="6">
        <v>78933787</v>
      </c>
      <c r="F87" s="6">
        <v>30391390</v>
      </c>
      <c r="G87" s="6">
        <v>166619691</v>
      </c>
      <c r="H87" s="6">
        <v>27406779</v>
      </c>
      <c r="I87" s="6">
        <v>-7670442</v>
      </c>
      <c r="J87" s="15">
        <v>458787492</v>
      </c>
      <c r="K87" s="14">
        <v>13402459</v>
      </c>
      <c r="L87" s="6">
        <v>86805928</v>
      </c>
      <c r="M87" s="6">
        <v>58604135</v>
      </c>
      <c r="N87" s="6">
        <v>73555516</v>
      </c>
      <c r="O87" s="6">
        <v>10514852</v>
      </c>
      <c r="P87" s="6">
        <v>141385310</v>
      </c>
      <c r="Q87" s="6">
        <v>20569218</v>
      </c>
      <c r="R87" s="6">
        <v>-148391</v>
      </c>
      <c r="S87" s="6">
        <v>0</v>
      </c>
      <c r="T87" s="6">
        <v>14752105</v>
      </c>
      <c r="U87" s="15">
        <v>419441132</v>
      </c>
    </row>
    <row r="88" spans="1:21" x14ac:dyDescent="0.25">
      <c r="A88" s="22" t="s">
        <v>157</v>
      </c>
      <c r="B88" s="12">
        <f t="shared" ref="B88:J88" si="22">SUM(B84:B87)</f>
        <v>48647198</v>
      </c>
      <c r="C88" s="5">
        <f t="shared" si="22"/>
        <v>334441598</v>
      </c>
      <c r="D88" s="5">
        <f t="shared" si="22"/>
        <v>224549321</v>
      </c>
      <c r="E88" s="5">
        <f t="shared" si="22"/>
        <v>298835947</v>
      </c>
      <c r="F88" s="5">
        <f t="shared" si="22"/>
        <v>113415407</v>
      </c>
      <c r="G88" s="5">
        <f t="shared" si="22"/>
        <v>603723944</v>
      </c>
      <c r="H88" s="5">
        <f t="shared" si="22"/>
        <v>65824057</v>
      </c>
      <c r="I88" s="5">
        <f t="shared" si="22"/>
        <v>6399306</v>
      </c>
      <c r="J88" s="13">
        <f t="shared" si="22"/>
        <v>1695836778</v>
      </c>
      <c r="K88" s="12">
        <f t="shared" ref="K88:U88" si="23">SUM(K84:K87)</f>
        <v>47843454</v>
      </c>
      <c r="L88" s="5">
        <f t="shared" si="23"/>
        <v>325548866</v>
      </c>
      <c r="M88" s="5">
        <f t="shared" si="23"/>
        <v>214045083</v>
      </c>
      <c r="N88" s="5">
        <f t="shared" si="23"/>
        <v>277607869</v>
      </c>
      <c r="O88" s="5">
        <f t="shared" si="23"/>
        <v>38748094</v>
      </c>
      <c r="P88" s="5">
        <f t="shared" si="23"/>
        <v>509201775</v>
      </c>
      <c r="Q88" s="5">
        <f t="shared" si="23"/>
        <v>54660444</v>
      </c>
      <c r="R88" s="5">
        <f t="shared" si="23"/>
        <v>6228219</v>
      </c>
      <c r="S88" s="5">
        <f t="shared" si="23"/>
        <v>0</v>
      </c>
      <c r="T88" s="5">
        <f t="shared" si="23"/>
        <v>65738491</v>
      </c>
      <c r="U88" s="13">
        <f t="shared" si="23"/>
        <v>1539622295</v>
      </c>
    </row>
    <row r="89" spans="1:21" x14ac:dyDescent="0.25">
      <c r="A89" s="24"/>
      <c r="B89" s="33"/>
      <c r="C89" s="34"/>
      <c r="D89" s="34"/>
      <c r="E89" s="34"/>
      <c r="F89" s="34"/>
      <c r="G89" s="34"/>
      <c r="H89" s="34"/>
      <c r="I89" s="34"/>
      <c r="J89" s="35"/>
      <c r="K89" s="33"/>
      <c r="L89" s="34"/>
      <c r="M89" s="34"/>
      <c r="N89" s="34"/>
      <c r="O89" s="34"/>
      <c r="P89" s="34"/>
      <c r="Q89" s="34"/>
      <c r="R89" s="34"/>
      <c r="S89" s="34"/>
      <c r="T89" s="34"/>
      <c r="U89" s="35"/>
    </row>
    <row r="90" spans="1:21" x14ac:dyDescent="0.25">
      <c r="A90" s="22" t="s">
        <v>169</v>
      </c>
      <c r="B90" s="33"/>
      <c r="C90" s="34"/>
      <c r="D90" s="34"/>
      <c r="E90" s="34"/>
      <c r="F90" s="34"/>
      <c r="G90" s="34"/>
      <c r="H90" s="34"/>
      <c r="I90" s="34"/>
      <c r="J90" s="35"/>
      <c r="K90" s="33"/>
      <c r="L90" s="34"/>
      <c r="M90" s="34"/>
      <c r="N90" s="34"/>
      <c r="O90" s="34"/>
      <c r="P90" s="34"/>
      <c r="Q90" s="34"/>
      <c r="R90" s="34"/>
      <c r="S90" s="34"/>
      <c r="T90" s="34"/>
      <c r="U90" s="35"/>
    </row>
    <row r="91" spans="1:21" x14ac:dyDescent="0.25">
      <c r="A91" s="25" t="s">
        <v>199</v>
      </c>
      <c r="B91" s="14">
        <v>13226807</v>
      </c>
      <c r="C91" s="6">
        <v>69485553.019999996</v>
      </c>
      <c r="D91" s="6">
        <v>38462200.43</v>
      </c>
      <c r="E91" s="6">
        <v>59158979</v>
      </c>
      <c r="F91" s="6">
        <v>11903529.6</v>
      </c>
      <c r="G91" s="6">
        <v>101410021.02</v>
      </c>
      <c r="H91" s="6">
        <v>15747180.99</v>
      </c>
      <c r="I91" s="6">
        <v>987938.01</v>
      </c>
      <c r="J91" s="15">
        <v>310382209.06999999</v>
      </c>
      <c r="K91" s="14">
        <v>12139745.449999999</v>
      </c>
      <c r="L91" s="6">
        <v>66769256.789999999</v>
      </c>
      <c r="M91" s="6">
        <v>34812599.479999997</v>
      </c>
      <c r="N91" s="6">
        <v>55522110.030000001</v>
      </c>
      <c r="O91" s="6">
        <v>17634736.739999998</v>
      </c>
      <c r="P91" s="6">
        <v>87276925.219999999</v>
      </c>
      <c r="Q91" s="6">
        <v>8415361.1500000004</v>
      </c>
      <c r="R91" s="6">
        <v>865234.96</v>
      </c>
      <c r="S91" s="6">
        <v>2984360.02</v>
      </c>
      <c r="T91" s="6">
        <v>0</v>
      </c>
      <c r="U91" s="15">
        <v>286420329.83999997</v>
      </c>
    </row>
    <row r="92" spans="1:21" x14ac:dyDescent="0.25">
      <c r="A92" s="25" t="s">
        <v>200</v>
      </c>
      <c r="B92" s="14">
        <v>16853850</v>
      </c>
      <c r="C92" s="6">
        <v>82214604.760000005</v>
      </c>
      <c r="D92" s="6">
        <v>40488170.380000003</v>
      </c>
      <c r="E92" s="6">
        <v>65818003.009999998</v>
      </c>
      <c r="F92" s="6">
        <v>13056600.640000001</v>
      </c>
      <c r="G92" s="6">
        <v>101095018.02</v>
      </c>
      <c r="H92" s="6">
        <v>17265312.98</v>
      </c>
      <c r="I92" s="6">
        <v>1154553</v>
      </c>
      <c r="J92" s="15">
        <v>337946112.79000002</v>
      </c>
      <c r="K92" s="14">
        <v>13210159.470000001</v>
      </c>
      <c r="L92" s="6">
        <v>79578618.230000004</v>
      </c>
      <c r="M92" s="6">
        <v>38146545</v>
      </c>
      <c r="N92" s="6">
        <v>61810302.93</v>
      </c>
      <c r="O92" s="6">
        <v>14893661.6</v>
      </c>
      <c r="P92" s="6">
        <v>85806129.180000007</v>
      </c>
      <c r="Q92" s="6">
        <v>11057653.77</v>
      </c>
      <c r="R92" s="6">
        <v>1549578.08</v>
      </c>
      <c r="S92" s="6">
        <v>5031529.72</v>
      </c>
      <c r="T92" s="6">
        <v>0</v>
      </c>
      <c r="U92" s="15">
        <v>311084177.98000002</v>
      </c>
    </row>
    <row r="93" spans="1:21" x14ac:dyDescent="0.25">
      <c r="A93" s="25" t="s">
        <v>201</v>
      </c>
      <c r="B93" s="14">
        <v>15228498</v>
      </c>
      <c r="C93" s="6">
        <v>76572634</v>
      </c>
      <c r="D93" s="6">
        <v>34069067.619999997</v>
      </c>
      <c r="E93" s="6">
        <v>63705999</v>
      </c>
      <c r="F93" s="6">
        <v>10754853.380000001</v>
      </c>
      <c r="G93" s="6">
        <v>101507450.01000001</v>
      </c>
      <c r="H93" s="6">
        <v>17340170.989999998</v>
      </c>
      <c r="I93" s="6">
        <v>2206458</v>
      </c>
      <c r="J93" s="15">
        <v>321385131</v>
      </c>
      <c r="K93" s="14">
        <v>11487994.09</v>
      </c>
      <c r="L93" s="6">
        <v>74960616.950000003</v>
      </c>
      <c r="M93" s="6">
        <v>32854706.640000001</v>
      </c>
      <c r="N93" s="6">
        <v>60070285.979999997</v>
      </c>
      <c r="O93" s="6">
        <v>13500611.619999999</v>
      </c>
      <c r="P93" s="6">
        <v>86395732.549999997</v>
      </c>
      <c r="Q93" s="6">
        <v>9944028.5500000007</v>
      </c>
      <c r="R93" s="6">
        <v>2979070.61</v>
      </c>
      <c r="S93" s="6">
        <v>4411170.21</v>
      </c>
      <c r="T93" s="6">
        <v>0</v>
      </c>
      <c r="U93" s="15">
        <v>296604217.19999999</v>
      </c>
    </row>
    <row r="94" spans="1:21" x14ac:dyDescent="0.25">
      <c r="A94" s="25" t="s">
        <v>202</v>
      </c>
      <c r="B94" s="14">
        <v>15249349</v>
      </c>
      <c r="C94" s="6">
        <v>72452931</v>
      </c>
      <c r="D94" s="6">
        <v>37835012</v>
      </c>
      <c r="E94" s="6">
        <v>57433773</v>
      </c>
      <c r="F94" s="6">
        <v>10425655</v>
      </c>
      <c r="G94" s="6">
        <v>99218759</v>
      </c>
      <c r="H94" s="6">
        <v>19978404</v>
      </c>
      <c r="I94" s="6">
        <v>2236682</v>
      </c>
      <c r="J94" s="15">
        <v>314830565</v>
      </c>
      <c r="K94" s="14">
        <v>12587760.289999999</v>
      </c>
      <c r="L94" s="6">
        <v>69806528.540000007</v>
      </c>
      <c r="M94" s="6">
        <v>35006536.479999997</v>
      </c>
      <c r="N94" s="6">
        <v>53920065.799999997</v>
      </c>
      <c r="O94" s="6">
        <v>15454570.16</v>
      </c>
      <c r="P94" s="6">
        <v>85895605.569999993</v>
      </c>
      <c r="Q94" s="6">
        <v>11230046.1</v>
      </c>
      <c r="R94" s="6">
        <v>2723819.44</v>
      </c>
      <c r="S94" s="6">
        <v>4448278.13</v>
      </c>
      <c r="T94" s="6">
        <v>0</v>
      </c>
      <c r="U94" s="15">
        <v>291073210.50999999</v>
      </c>
    </row>
    <row r="95" spans="1:21" x14ac:dyDescent="0.25">
      <c r="A95" s="22" t="s">
        <v>157</v>
      </c>
      <c r="B95" s="12">
        <f t="shared" ref="B95:J95" si="24">SUM(B91:B94)</f>
        <v>60558504</v>
      </c>
      <c r="C95" s="5">
        <f t="shared" si="24"/>
        <v>300725722.77999997</v>
      </c>
      <c r="D95" s="5">
        <f t="shared" si="24"/>
        <v>150854450.43000001</v>
      </c>
      <c r="E95" s="5">
        <f t="shared" si="24"/>
        <v>246116754.00999999</v>
      </c>
      <c r="F95" s="5">
        <f t="shared" si="24"/>
        <v>46140638.620000005</v>
      </c>
      <c r="G95" s="5">
        <f t="shared" si="24"/>
        <v>403231248.05000001</v>
      </c>
      <c r="H95" s="5">
        <f t="shared" si="24"/>
        <v>70331068.959999993</v>
      </c>
      <c r="I95" s="5">
        <f t="shared" si="24"/>
        <v>6585631.0099999998</v>
      </c>
      <c r="J95" s="13">
        <f t="shared" si="24"/>
        <v>1284544017.8600001</v>
      </c>
      <c r="K95" s="12">
        <f t="shared" ref="K95:U95" si="25">SUM(K91:K94)</f>
        <v>49425659.300000004</v>
      </c>
      <c r="L95" s="5">
        <f t="shared" si="25"/>
        <v>291115020.51000005</v>
      </c>
      <c r="M95" s="5">
        <f t="shared" si="25"/>
        <v>140820387.59999999</v>
      </c>
      <c r="N95" s="5">
        <f t="shared" si="25"/>
        <v>231322764.74000001</v>
      </c>
      <c r="O95" s="5">
        <f t="shared" si="25"/>
        <v>61483580.11999999</v>
      </c>
      <c r="P95" s="5">
        <f t="shared" si="25"/>
        <v>345374392.51999998</v>
      </c>
      <c r="Q95" s="5">
        <f t="shared" si="25"/>
        <v>40647089.57</v>
      </c>
      <c r="R95" s="5">
        <f t="shared" si="25"/>
        <v>8117703.0899999999</v>
      </c>
      <c r="S95" s="5">
        <f t="shared" si="25"/>
        <v>16875338.079999998</v>
      </c>
      <c r="T95" s="5">
        <f t="shared" si="25"/>
        <v>0</v>
      </c>
      <c r="U95" s="13">
        <f t="shared" si="25"/>
        <v>1185181935.53</v>
      </c>
    </row>
    <row r="96" spans="1:21" x14ac:dyDescent="0.25">
      <c r="A96" s="24"/>
      <c r="B96" s="33"/>
      <c r="C96" s="34"/>
      <c r="D96" s="34"/>
      <c r="E96" s="34"/>
      <c r="F96" s="34"/>
      <c r="G96" s="34"/>
      <c r="H96" s="34"/>
      <c r="I96" s="34"/>
      <c r="J96" s="35"/>
      <c r="K96" s="33"/>
      <c r="L96" s="34"/>
      <c r="M96" s="34"/>
      <c r="N96" s="34"/>
      <c r="O96" s="34"/>
      <c r="P96" s="34"/>
      <c r="Q96" s="34"/>
      <c r="R96" s="34"/>
      <c r="S96" s="34"/>
      <c r="T96" s="34"/>
      <c r="U96" s="35"/>
    </row>
    <row r="97" spans="1:21" x14ac:dyDescent="0.25">
      <c r="A97" s="22" t="s">
        <v>170</v>
      </c>
      <c r="B97" s="33"/>
      <c r="C97" s="34"/>
      <c r="D97" s="34"/>
      <c r="E97" s="34"/>
      <c r="F97" s="34"/>
      <c r="G97" s="34"/>
      <c r="H97" s="34"/>
      <c r="I97" s="34"/>
      <c r="J97" s="35"/>
      <c r="K97" s="33"/>
      <c r="L97" s="34"/>
      <c r="M97" s="34"/>
      <c r="N97" s="34"/>
      <c r="O97" s="34"/>
      <c r="P97" s="34"/>
      <c r="Q97" s="34"/>
      <c r="R97" s="34"/>
      <c r="S97" s="34"/>
      <c r="T97" s="34"/>
      <c r="U97" s="35"/>
    </row>
    <row r="98" spans="1:21" x14ac:dyDescent="0.25">
      <c r="A98" s="25" t="s">
        <v>199</v>
      </c>
      <c r="B98" s="14">
        <v>6383654</v>
      </c>
      <c r="C98" s="6">
        <v>12615351</v>
      </c>
      <c r="D98" s="6">
        <v>4887941</v>
      </c>
      <c r="E98" s="6">
        <v>8590893</v>
      </c>
      <c r="F98" s="6">
        <v>985607</v>
      </c>
      <c r="G98" s="6">
        <v>11894025</v>
      </c>
      <c r="H98" s="6">
        <v>2908779</v>
      </c>
      <c r="I98" s="6">
        <v>0</v>
      </c>
      <c r="J98" s="15">
        <v>48266250</v>
      </c>
      <c r="K98" s="14">
        <v>6551399</v>
      </c>
      <c r="L98" s="6">
        <v>12285813</v>
      </c>
      <c r="M98" s="6">
        <v>4496587</v>
      </c>
      <c r="N98" s="6">
        <v>8433628</v>
      </c>
      <c r="O98" s="6">
        <v>958326</v>
      </c>
      <c r="P98" s="6">
        <v>7479953</v>
      </c>
      <c r="Q98" s="6">
        <v>-53566</v>
      </c>
      <c r="R98" s="6">
        <v>1653222</v>
      </c>
      <c r="S98" s="6">
        <v>2149651</v>
      </c>
      <c r="T98" s="6">
        <v>0</v>
      </c>
      <c r="U98" s="15">
        <v>43955013</v>
      </c>
    </row>
    <row r="99" spans="1:21" x14ac:dyDescent="0.25">
      <c r="A99" s="25" t="s">
        <v>200</v>
      </c>
      <c r="B99" s="14">
        <v>6173051</v>
      </c>
      <c r="C99" s="6">
        <v>13772032</v>
      </c>
      <c r="D99" s="6">
        <v>5182148</v>
      </c>
      <c r="E99" s="6">
        <v>8644704</v>
      </c>
      <c r="F99" s="6">
        <v>1263398</v>
      </c>
      <c r="G99" s="6">
        <v>12664419</v>
      </c>
      <c r="H99" s="6">
        <v>3211328</v>
      </c>
      <c r="I99" s="6">
        <v>0</v>
      </c>
      <c r="J99" s="15">
        <v>50911080</v>
      </c>
      <c r="K99" s="14">
        <v>5957616</v>
      </c>
      <c r="L99" s="6">
        <v>13463617</v>
      </c>
      <c r="M99" s="6">
        <v>4628085</v>
      </c>
      <c r="N99" s="6">
        <v>8094608</v>
      </c>
      <c r="O99" s="6">
        <v>1327953</v>
      </c>
      <c r="P99" s="6">
        <v>8268220</v>
      </c>
      <c r="Q99" s="6">
        <v>597661</v>
      </c>
      <c r="R99" s="6">
        <v>1876527</v>
      </c>
      <c r="S99" s="6">
        <v>1840153</v>
      </c>
      <c r="T99" s="6">
        <v>0</v>
      </c>
      <c r="U99" s="15">
        <v>46054440</v>
      </c>
    </row>
    <row r="100" spans="1:21" x14ac:dyDescent="0.25">
      <c r="A100" s="25" t="s">
        <v>201</v>
      </c>
      <c r="B100" s="14">
        <v>6632839</v>
      </c>
      <c r="C100" s="6">
        <v>13230997</v>
      </c>
      <c r="D100" s="6">
        <v>5466122</v>
      </c>
      <c r="E100" s="6">
        <v>9208294</v>
      </c>
      <c r="F100" s="6">
        <v>1113542</v>
      </c>
      <c r="G100" s="6">
        <v>11515516</v>
      </c>
      <c r="H100" s="6">
        <v>3527160</v>
      </c>
      <c r="I100" s="6">
        <v>0</v>
      </c>
      <c r="J100" s="15">
        <v>50694470</v>
      </c>
      <c r="K100" s="14">
        <v>6090973</v>
      </c>
      <c r="L100" s="6">
        <v>12942713</v>
      </c>
      <c r="M100" s="6">
        <v>5137880</v>
      </c>
      <c r="N100" s="6">
        <v>8898506</v>
      </c>
      <c r="O100" s="6">
        <v>1038432</v>
      </c>
      <c r="P100" s="6">
        <v>7609533</v>
      </c>
      <c r="Q100" s="6">
        <v>1121989</v>
      </c>
      <c r="R100" s="6">
        <v>2090298</v>
      </c>
      <c r="S100" s="6">
        <v>1612581</v>
      </c>
      <c r="T100" s="6">
        <v>0</v>
      </c>
      <c r="U100" s="15">
        <v>46542905</v>
      </c>
    </row>
    <row r="101" spans="1:21" x14ac:dyDescent="0.25">
      <c r="A101" s="25" t="s">
        <v>202</v>
      </c>
      <c r="B101" s="14">
        <v>6071488</v>
      </c>
      <c r="C101" s="6">
        <v>14101115</v>
      </c>
      <c r="D101" s="6">
        <v>4487630</v>
      </c>
      <c r="E101" s="6">
        <v>9624822</v>
      </c>
      <c r="F101" s="6">
        <v>1402027</v>
      </c>
      <c r="G101" s="6">
        <v>12340674</v>
      </c>
      <c r="H101" s="6">
        <v>3434720</v>
      </c>
      <c r="I101" s="6">
        <v>0</v>
      </c>
      <c r="J101" s="15">
        <v>51462476</v>
      </c>
      <c r="K101" s="14">
        <v>5912412</v>
      </c>
      <c r="L101" s="6">
        <v>13384035</v>
      </c>
      <c r="M101" s="6">
        <v>4147566</v>
      </c>
      <c r="N101" s="6">
        <v>9142373</v>
      </c>
      <c r="O101" s="6">
        <v>1395101</v>
      </c>
      <c r="P101" s="6">
        <v>8227576</v>
      </c>
      <c r="Q101" s="6">
        <v>543431</v>
      </c>
      <c r="R101" s="6">
        <v>2412302</v>
      </c>
      <c r="S101" s="6">
        <v>1624082</v>
      </c>
      <c r="T101" s="6">
        <v>0</v>
      </c>
      <c r="U101" s="15">
        <v>46788878</v>
      </c>
    </row>
    <row r="102" spans="1:21" x14ac:dyDescent="0.25">
      <c r="A102" s="22" t="s">
        <v>157</v>
      </c>
      <c r="B102" s="12">
        <f t="shared" ref="B102:J102" si="26">SUM(B98:B101)</f>
        <v>25261032</v>
      </c>
      <c r="C102" s="5">
        <f t="shared" si="26"/>
        <v>53719495</v>
      </c>
      <c r="D102" s="5">
        <f t="shared" si="26"/>
        <v>20023841</v>
      </c>
      <c r="E102" s="5">
        <f t="shared" si="26"/>
        <v>36068713</v>
      </c>
      <c r="F102" s="5">
        <f t="shared" si="26"/>
        <v>4764574</v>
      </c>
      <c r="G102" s="5">
        <f t="shared" si="26"/>
        <v>48414634</v>
      </c>
      <c r="H102" s="5">
        <f t="shared" si="26"/>
        <v>13081987</v>
      </c>
      <c r="I102" s="5">
        <f t="shared" si="26"/>
        <v>0</v>
      </c>
      <c r="J102" s="13">
        <f t="shared" si="26"/>
        <v>201334276</v>
      </c>
      <c r="K102" s="12">
        <f t="shared" ref="K102:U102" si="27">SUM(K98:K101)</f>
        <v>24512400</v>
      </c>
      <c r="L102" s="5">
        <f t="shared" si="27"/>
        <v>52076178</v>
      </c>
      <c r="M102" s="5">
        <f t="shared" si="27"/>
        <v>18410118</v>
      </c>
      <c r="N102" s="5">
        <f t="shared" si="27"/>
        <v>34569115</v>
      </c>
      <c r="O102" s="5">
        <f t="shared" si="27"/>
        <v>4719812</v>
      </c>
      <c r="P102" s="5">
        <f t="shared" si="27"/>
        <v>31585282</v>
      </c>
      <c r="Q102" s="5">
        <f t="shared" si="27"/>
        <v>2209515</v>
      </c>
      <c r="R102" s="5">
        <f t="shared" si="27"/>
        <v>8032349</v>
      </c>
      <c r="S102" s="5">
        <f t="shared" si="27"/>
        <v>7226467</v>
      </c>
      <c r="T102" s="5">
        <f t="shared" si="27"/>
        <v>0</v>
      </c>
      <c r="U102" s="13">
        <f t="shared" si="27"/>
        <v>183341236</v>
      </c>
    </row>
    <row r="103" spans="1:21" x14ac:dyDescent="0.25">
      <c r="A103" s="24"/>
      <c r="B103" s="33"/>
      <c r="C103" s="34"/>
      <c r="D103" s="34"/>
      <c r="E103" s="34"/>
      <c r="F103" s="34"/>
      <c r="G103" s="34"/>
      <c r="H103" s="34"/>
      <c r="I103" s="34"/>
      <c r="J103" s="35"/>
      <c r="K103" s="33"/>
      <c r="L103" s="34"/>
      <c r="M103" s="34"/>
      <c r="N103" s="34"/>
      <c r="O103" s="34"/>
      <c r="P103" s="34"/>
      <c r="Q103" s="34"/>
      <c r="R103" s="34"/>
      <c r="S103" s="34"/>
      <c r="T103" s="34"/>
      <c r="U103" s="35"/>
    </row>
    <row r="104" spans="1:21" x14ac:dyDescent="0.25">
      <c r="A104" s="22" t="s">
        <v>171</v>
      </c>
      <c r="B104" s="33"/>
      <c r="C104" s="34"/>
      <c r="D104" s="34"/>
      <c r="E104" s="34"/>
      <c r="F104" s="34"/>
      <c r="G104" s="34"/>
      <c r="H104" s="34"/>
      <c r="I104" s="34"/>
      <c r="J104" s="35"/>
      <c r="K104" s="33"/>
      <c r="L104" s="34"/>
      <c r="M104" s="34"/>
      <c r="N104" s="34"/>
      <c r="O104" s="34"/>
      <c r="P104" s="34"/>
      <c r="Q104" s="34"/>
      <c r="R104" s="34"/>
      <c r="S104" s="34"/>
      <c r="T104" s="34"/>
      <c r="U104" s="35"/>
    </row>
    <row r="105" spans="1:21" x14ac:dyDescent="0.25">
      <c r="A105" s="25" t="s">
        <v>199</v>
      </c>
      <c r="B105" s="14">
        <v>6507828</v>
      </c>
      <c r="C105" s="6">
        <v>18686408</v>
      </c>
      <c r="D105" s="6">
        <v>24485418</v>
      </c>
      <c r="E105" s="6">
        <v>34787088</v>
      </c>
      <c r="F105" s="6">
        <v>3002561</v>
      </c>
      <c r="G105" s="6">
        <v>55238993</v>
      </c>
      <c r="H105" s="6">
        <v>4243015</v>
      </c>
      <c r="I105" s="6">
        <v>0</v>
      </c>
      <c r="J105" s="15">
        <v>146951311</v>
      </c>
      <c r="K105" s="14">
        <v>6515805</v>
      </c>
      <c r="L105" s="6">
        <v>18330568</v>
      </c>
      <c r="M105" s="6">
        <v>22258825</v>
      </c>
      <c r="N105" s="6">
        <v>32398579</v>
      </c>
      <c r="O105" s="6">
        <v>2782869</v>
      </c>
      <c r="P105" s="6">
        <v>42660370</v>
      </c>
      <c r="Q105" s="6">
        <v>903691</v>
      </c>
      <c r="R105" s="6">
        <v>1280058</v>
      </c>
      <c r="S105" s="6">
        <v>3740985</v>
      </c>
      <c r="T105" s="6">
        <v>0</v>
      </c>
      <c r="U105" s="15">
        <v>130871750</v>
      </c>
    </row>
    <row r="106" spans="1:21" x14ac:dyDescent="0.25">
      <c r="A106" s="25" t="s">
        <v>200</v>
      </c>
      <c r="B106" s="14">
        <v>9233673</v>
      </c>
      <c r="C106" s="6">
        <v>18241371</v>
      </c>
      <c r="D106" s="6">
        <v>26028967</v>
      </c>
      <c r="E106" s="6">
        <v>32663838</v>
      </c>
      <c r="F106" s="6">
        <v>3102368</v>
      </c>
      <c r="G106" s="6">
        <v>55176397</v>
      </c>
      <c r="H106" s="6">
        <v>5790492</v>
      </c>
      <c r="I106" s="6">
        <v>0</v>
      </c>
      <c r="J106" s="15">
        <v>150237106</v>
      </c>
      <c r="K106" s="14">
        <v>8738907</v>
      </c>
      <c r="L106" s="6">
        <v>17630219</v>
      </c>
      <c r="M106" s="6">
        <v>23913614</v>
      </c>
      <c r="N106" s="6">
        <v>30734533</v>
      </c>
      <c r="O106" s="6">
        <v>2937902</v>
      </c>
      <c r="P106" s="6">
        <v>43368791</v>
      </c>
      <c r="Q106" s="6">
        <v>1384897</v>
      </c>
      <c r="R106" s="6">
        <v>3231932</v>
      </c>
      <c r="S106" s="6">
        <v>4319250</v>
      </c>
      <c r="T106" s="6">
        <v>0</v>
      </c>
      <c r="U106" s="15">
        <v>136260045</v>
      </c>
    </row>
    <row r="107" spans="1:21" x14ac:dyDescent="0.25">
      <c r="A107" s="25" t="s">
        <v>201</v>
      </c>
      <c r="B107" s="14">
        <v>7952961</v>
      </c>
      <c r="C107" s="6">
        <v>15559678</v>
      </c>
      <c r="D107" s="6">
        <v>24336952</v>
      </c>
      <c r="E107" s="6">
        <v>33090522</v>
      </c>
      <c r="F107" s="6">
        <v>3790409</v>
      </c>
      <c r="G107" s="6">
        <v>54923271</v>
      </c>
      <c r="H107" s="6">
        <v>4536778</v>
      </c>
      <c r="I107" s="6">
        <v>0</v>
      </c>
      <c r="J107" s="15">
        <v>144190571</v>
      </c>
      <c r="K107" s="14">
        <v>7102177</v>
      </c>
      <c r="L107" s="6">
        <v>15373266</v>
      </c>
      <c r="M107" s="6">
        <v>23033461</v>
      </c>
      <c r="N107" s="6">
        <v>30780469</v>
      </c>
      <c r="O107" s="6">
        <v>3492509</v>
      </c>
      <c r="P107" s="6">
        <v>43787346</v>
      </c>
      <c r="Q107" s="6">
        <v>1162574</v>
      </c>
      <c r="R107" s="6">
        <v>2670564</v>
      </c>
      <c r="S107" s="6">
        <v>3258709</v>
      </c>
      <c r="T107" s="6">
        <v>0</v>
      </c>
      <c r="U107" s="15">
        <v>130661075</v>
      </c>
    </row>
    <row r="108" spans="1:21" x14ac:dyDescent="0.25">
      <c r="A108" s="25" t="s">
        <v>202</v>
      </c>
      <c r="B108" s="14">
        <v>6804226</v>
      </c>
      <c r="C108" s="6">
        <v>16420661</v>
      </c>
      <c r="D108" s="6">
        <v>22508038</v>
      </c>
      <c r="E108" s="6">
        <v>35224072</v>
      </c>
      <c r="F108" s="6">
        <v>4300406</v>
      </c>
      <c r="G108" s="6">
        <v>60064253</v>
      </c>
      <c r="H108" s="6">
        <v>5250903</v>
      </c>
      <c r="I108" s="6">
        <v>0</v>
      </c>
      <c r="J108" s="15">
        <v>150572559</v>
      </c>
      <c r="K108" s="14">
        <v>6742066</v>
      </c>
      <c r="L108" s="6">
        <v>15544711</v>
      </c>
      <c r="M108" s="6">
        <v>21501219</v>
      </c>
      <c r="N108" s="6">
        <v>32522333</v>
      </c>
      <c r="O108" s="6">
        <v>3924873</v>
      </c>
      <c r="P108" s="6">
        <v>46822578</v>
      </c>
      <c r="Q108" s="6">
        <v>1266549</v>
      </c>
      <c r="R108" s="6">
        <v>2159621</v>
      </c>
      <c r="S108" s="6">
        <v>4013673</v>
      </c>
      <c r="T108" s="6">
        <v>0</v>
      </c>
      <c r="U108" s="15">
        <v>134497623</v>
      </c>
    </row>
    <row r="109" spans="1:21" x14ac:dyDescent="0.25">
      <c r="A109" s="22" t="s">
        <v>157</v>
      </c>
      <c r="B109" s="12">
        <f t="shared" ref="B109:J109" si="28">SUM(B105:B108)</f>
        <v>30498688</v>
      </c>
      <c r="C109" s="5">
        <f t="shared" si="28"/>
        <v>68908118</v>
      </c>
      <c r="D109" s="5">
        <f t="shared" si="28"/>
        <v>97359375</v>
      </c>
      <c r="E109" s="5">
        <f t="shared" si="28"/>
        <v>135765520</v>
      </c>
      <c r="F109" s="5">
        <f t="shared" si="28"/>
        <v>14195744</v>
      </c>
      <c r="G109" s="5">
        <f t="shared" si="28"/>
        <v>225402914</v>
      </c>
      <c r="H109" s="5">
        <f t="shared" si="28"/>
        <v>19821188</v>
      </c>
      <c r="I109" s="5">
        <f t="shared" si="28"/>
        <v>0</v>
      </c>
      <c r="J109" s="13">
        <f t="shared" si="28"/>
        <v>591951547</v>
      </c>
      <c r="K109" s="12">
        <f t="shared" ref="K109:U109" si="29">SUM(K105:K108)</f>
        <v>29098955</v>
      </c>
      <c r="L109" s="5">
        <f t="shared" si="29"/>
        <v>66878764</v>
      </c>
      <c r="M109" s="5">
        <f t="shared" si="29"/>
        <v>90707119</v>
      </c>
      <c r="N109" s="5">
        <f t="shared" si="29"/>
        <v>126435914</v>
      </c>
      <c r="O109" s="5">
        <f t="shared" si="29"/>
        <v>13138153</v>
      </c>
      <c r="P109" s="5">
        <f t="shared" si="29"/>
        <v>176639085</v>
      </c>
      <c r="Q109" s="5">
        <f t="shared" si="29"/>
        <v>4717711</v>
      </c>
      <c r="R109" s="5">
        <f t="shared" si="29"/>
        <v>9342175</v>
      </c>
      <c r="S109" s="5">
        <f t="shared" si="29"/>
        <v>15332617</v>
      </c>
      <c r="T109" s="5">
        <f t="shared" si="29"/>
        <v>0</v>
      </c>
      <c r="U109" s="13">
        <f t="shared" si="29"/>
        <v>532290493</v>
      </c>
    </row>
    <row r="110" spans="1:21" x14ac:dyDescent="0.25">
      <c r="A110" s="24"/>
      <c r="B110" s="33"/>
      <c r="C110" s="34"/>
      <c r="D110" s="34"/>
      <c r="E110" s="34"/>
      <c r="F110" s="34"/>
      <c r="G110" s="34"/>
      <c r="H110" s="34"/>
      <c r="I110" s="34"/>
      <c r="J110" s="35"/>
      <c r="K110" s="33"/>
      <c r="L110" s="34"/>
      <c r="M110" s="34"/>
      <c r="N110" s="34"/>
      <c r="O110" s="34"/>
      <c r="P110" s="34"/>
      <c r="Q110" s="34"/>
      <c r="R110" s="34"/>
      <c r="S110" s="34"/>
      <c r="T110" s="34"/>
      <c r="U110" s="35"/>
    </row>
    <row r="111" spans="1:21" x14ac:dyDescent="0.25">
      <c r="A111" s="22" t="s">
        <v>172</v>
      </c>
      <c r="B111" s="33"/>
      <c r="C111" s="34"/>
      <c r="D111" s="34"/>
      <c r="E111" s="34"/>
      <c r="F111" s="34"/>
      <c r="G111" s="34"/>
      <c r="H111" s="34"/>
      <c r="I111" s="34"/>
      <c r="J111" s="35"/>
      <c r="K111" s="33"/>
      <c r="L111" s="34"/>
      <c r="M111" s="34"/>
      <c r="N111" s="34"/>
      <c r="O111" s="34"/>
      <c r="P111" s="34"/>
      <c r="Q111" s="34"/>
      <c r="R111" s="34"/>
      <c r="S111" s="34"/>
      <c r="T111" s="34"/>
      <c r="U111" s="35"/>
    </row>
    <row r="112" spans="1:21" x14ac:dyDescent="0.25">
      <c r="A112" s="25" t="s">
        <v>199</v>
      </c>
      <c r="B112" s="14">
        <v>17006159</v>
      </c>
      <c r="C112" s="6">
        <v>35545549</v>
      </c>
      <c r="D112" s="6">
        <v>98127765</v>
      </c>
      <c r="E112" s="6">
        <v>115683905</v>
      </c>
      <c r="F112" s="6">
        <v>9044528</v>
      </c>
      <c r="G112" s="6">
        <v>127034933</v>
      </c>
      <c r="H112" s="6">
        <v>12021190</v>
      </c>
      <c r="I112" s="6">
        <v>0</v>
      </c>
      <c r="J112" s="15">
        <v>414464029</v>
      </c>
      <c r="K112" s="14">
        <v>17436104</v>
      </c>
      <c r="L112" s="6">
        <v>35346193</v>
      </c>
      <c r="M112" s="6">
        <v>91053655</v>
      </c>
      <c r="N112" s="6">
        <v>107386767</v>
      </c>
      <c r="O112" s="6">
        <v>7547965</v>
      </c>
      <c r="P112" s="6">
        <v>95662079</v>
      </c>
      <c r="Q112" s="6">
        <v>1912383</v>
      </c>
      <c r="R112" s="6">
        <v>5435354</v>
      </c>
      <c r="S112" s="6">
        <v>9376975</v>
      </c>
      <c r="T112" s="6">
        <v>0</v>
      </c>
      <c r="U112" s="15">
        <v>371157475</v>
      </c>
    </row>
    <row r="113" spans="1:21" x14ac:dyDescent="0.25">
      <c r="A113" s="25" t="s">
        <v>200</v>
      </c>
      <c r="B113" s="14">
        <v>17877790</v>
      </c>
      <c r="C113" s="6">
        <v>38379797</v>
      </c>
      <c r="D113" s="6">
        <v>94704583</v>
      </c>
      <c r="E113" s="6">
        <v>128548659</v>
      </c>
      <c r="F113" s="6">
        <v>9431918</v>
      </c>
      <c r="G113" s="6">
        <v>135557531</v>
      </c>
      <c r="H113" s="6">
        <v>13613478</v>
      </c>
      <c r="I113" s="6">
        <v>0</v>
      </c>
      <c r="J113" s="15">
        <v>438113756</v>
      </c>
      <c r="K113" s="14">
        <v>16818787</v>
      </c>
      <c r="L113" s="6">
        <v>37807361</v>
      </c>
      <c r="M113" s="6">
        <v>87045693</v>
      </c>
      <c r="N113" s="6">
        <v>120170882</v>
      </c>
      <c r="O113" s="6">
        <v>8064059</v>
      </c>
      <c r="P113" s="6">
        <v>104530599</v>
      </c>
      <c r="Q113" s="6">
        <v>3683555</v>
      </c>
      <c r="R113" s="6">
        <v>6996462</v>
      </c>
      <c r="S113" s="6">
        <v>9485189</v>
      </c>
      <c r="T113" s="6">
        <v>0</v>
      </c>
      <c r="U113" s="15">
        <v>394602587</v>
      </c>
    </row>
    <row r="114" spans="1:21" x14ac:dyDescent="0.25">
      <c r="A114" s="25" t="s">
        <v>201</v>
      </c>
      <c r="B114" s="14">
        <v>17848084</v>
      </c>
      <c r="C114" s="6">
        <v>37893391</v>
      </c>
      <c r="D114" s="6">
        <v>88514976</v>
      </c>
      <c r="E114" s="6">
        <v>128634846</v>
      </c>
      <c r="F114" s="6">
        <v>11938053</v>
      </c>
      <c r="G114" s="6">
        <v>134736284</v>
      </c>
      <c r="H114" s="6">
        <v>15396058</v>
      </c>
      <c r="I114" s="6">
        <v>0</v>
      </c>
      <c r="J114" s="15">
        <v>434961692</v>
      </c>
      <c r="K114" s="14">
        <v>17318615</v>
      </c>
      <c r="L114" s="6">
        <v>37245428</v>
      </c>
      <c r="M114" s="6">
        <v>80423783</v>
      </c>
      <c r="N114" s="6">
        <v>118972124</v>
      </c>
      <c r="O114" s="6">
        <v>10518115</v>
      </c>
      <c r="P114" s="6">
        <v>103788203</v>
      </c>
      <c r="Q114" s="6">
        <v>4268570</v>
      </c>
      <c r="R114" s="6">
        <v>8103751</v>
      </c>
      <c r="S114" s="6">
        <v>8285452</v>
      </c>
      <c r="T114" s="6">
        <v>0</v>
      </c>
      <c r="U114" s="15">
        <v>388924041</v>
      </c>
    </row>
    <row r="115" spans="1:21" x14ac:dyDescent="0.25">
      <c r="A115" s="25" t="s">
        <v>202</v>
      </c>
      <c r="B115" s="14">
        <v>16866906</v>
      </c>
      <c r="C115" s="6">
        <v>35019919</v>
      </c>
      <c r="D115" s="6">
        <v>88610907</v>
      </c>
      <c r="E115" s="6">
        <v>114707114</v>
      </c>
      <c r="F115" s="6">
        <v>9609160</v>
      </c>
      <c r="G115" s="6">
        <v>139701977</v>
      </c>
      <c r="H115" s="6">
        <v>15345765</v>
      </c>
      <c r="I115" s="6">
        <v>959193</v>
      </c>
      <c r="J115" s="15">
        <v>420820941</v>
      </c>
      <c r="K115" s="14">
        <v>16257180</v>
      </c>
      <c r="L115" s="6">
        <v>33279167</v>
      </c>
      <c r="M115" s="6">
        <v>80741711</v>
      </c>
      <c r="N115" s="6">
        <v>104605980</v>
      </c>
      <c r="O115" s="6">
        <v>8562848</v>
      </c>
      <c r="P115" s="6">
        <v>107060726</v>
      </c>
      <c r="Q115" s="6">
        <v>5711397</v>
      </c>
      <c r="R115" s="6">
        <v>7480950</v>
      </c>
      <c r="S115" s="6">
        <v>10948407</v>
      </c>
      <c r="T115" s="6">
        <v>0</v>
      </c>
      <c r="U115" s="15">
        <v>374648366</v>
      </c>
    </row>
    <row r="116" spans="1:21" x14ac:dyDescent="0.25">
      <c r="A116" s="22" t="s">
        <v>157</v>
      </c>
      <c r="B116" s="12">
        <f t="shared" ref="B116:J116" si="30">SUM(B112:B115)</f>
        <v>69598939</v>
      </c>
      <c r="C116" s="5">
        <f t="shared" si="30"/>
        <v>146838656</v>
      </c>
      <c r="D116" s="5">
        <f t="shared" si="30"/>
        <v>369958231</v>
      </c>
      <c r="E116" s="5">
        <f t="shared" si="30"/>
        <v>487574524</v>
      </c>
      <c r="F116" s="5">
        <f t="shared" si="30"/>
        <v>40023659</v>
      </c>
      <c r="G116" s="5">
        <f t="shared" si="30"/>
        <v>537030725</v>
      </c>
      <c r="H116" s="5">
        <f t="shared" si="30"/>
        <v>56376491</v>
      </c>
      <c r="I116" s="5">
        <f t="shared" si="30"/>
        <v>959193</v>
      </c>
      <c r="J116" s="13">
        <f t="shared" si="30"/>
        <v>1708360418</v>
      </c>
      <c r="K116" s="12">
        <f t="shared" ref="K116:U116" si="31">SUM(K112:K115)</f>
        <v>67830686</v>
      </c>
      <c r="L116" s="5">
        <f t="shared" si="31"/>
        <v>143678149</v>
      </c>
      <c r="M116" s="5">
        <f t="shared" si="31"/>
        <v>339264842</v>
      </c>
      <c r="N116" s="5">
        <f t="shared" si="31"/>
        <v>451135753</v>
      </c>
      <c r="O116" s="5">
        <f t="shared" si="31"/>
        <v>34692987</v>
      </c>
      <c r="P116" s="5">
        <f t="shared" si="31"/>
        <v>411041607</v>
      </c>
      <c r="Q116" s="5">
        <f t="shared" si="31"/>
        <v>15575905</v>
      </c>
      <c r="R116" s="5">
        <f t="shared" si="31"/>
        <v>28016517</v>
      </c>
      <c r="S116" s="5">
        <f t="shared" si="31"/>
        <v>38096023</v>
      </c>
      <c r="T116" s="5">
        <f t="shared" si="31"/>
        <v>0</v>
      </c>
      <c r="U116" s="13">
        <f t="shared" si="31"/>
        <v>1529332469</v>
      </c>
    </row>
    <row r="117" spans="1:21" x14ac:dyDescent="0.25">
      <c r="A117" s="24"/>
      <c r="B117" s="33"/>
      <c r="C117" s="34"/>
      <c r="D117" s="34"/>
      <c r="E117" s="34"/>
      <c r="F117" s="34"/>
      <c r="G117" s="34"/>
      <c r="H117" s="34"/>
      <c r="I117" s="34"/>
      <c r="J117" s="35"/>
      <c r="K117" s="33"/>
      <c r="L117" s="34"/>
      <c r="M117" s="34"/>
      <c r="N117" s="34"/>
      <c r="O117" s="34"/>
      <c r="P117" s="34"/>
      <c r="Q117" s="34"/>
      <c r="R117" s="34"/>
      <c r="S117" s="34"/>
      <c r="T117" s="34"/>
      <c r="U117" s="35"/>
    </row>
    <row r="118" spans="1:21" x14ac:dyDescent="0.25">
      <c r="A118" s="22" t="s">
        <v>173</v>
      </c>
      <c r="B118" s="33"/>
      <c r="C118" s="34"/>
      <c r="D118" s="34"/>
      <c r="E118" s="34"/>
      <c r="F118" s="34"/>
      <c r="G118" s="34"/>
      <c r="H118" s="34"/>
      <c r="I118" s="34"/>
      <c r="J118" s="35"/>
      <c r="K118" s="33"/>
      <c r="L118" s="34"/>
      <c r="M118" s="34"/>
      <c r="N118" s="34"/>
      <c r="O118" s="34"/>
      <c r="P118" s="34"/>
      <c r="Q118" s="34"/>
      <c r="R118" s="34"/>
      <c r="S118" s="34"/>
      <c r="T118" s="34"/>
      <c r="U118" s="35"/>
    </row>
    <row r="119" spans="1:21" x14ac:dyDescent="0.25">
      <c r="A119" s="25" t="s">
        <v>199</v>
      </c>
      <c r="B119" s="14">
        <v>16470932</v>
      </c>
      <c r="C119" s="6">
        <v>82668331</v>
      </c>
      <c r="D119" s="6">
        <v>63222546.409999996</v>
      </c>
      <c r="E119" s="6">
        <v>70629527</v>
      </c>
      <c r="F119" s="6">
        <v>9151272.5899999999</v>
      </c>
      <c r="G119" s="6">
        <v>175380280</v>
      </c>
      <c r="H119" s="6">
        <v>10432745</v>
      </c>
      <c r="I119" s="6">
        <v>737104</v>
      </c>
      <c r="J119" s="15">
        <v>428692738</v>
      </c>
      <c r="K119" s="14">
        <v>16007674.52</v>
      </c>
      <c r="L119" s="6">
        <v>79887593.530000001</v>
      </c>
      <c r="M119" s="6">
        <v>59058866.979999997</v>
      </c>
      <c r="N119" s="6">
        <v>67343380.620000005</v>
      </c>
      <c r="O119" s="6">
        <v>11882023.130000001</v>
      </c>
      <c r="P119" s="6">
        <v>151948278.47</v>
      </c>
      <c r="Q119" s="6">
        <v>6647430.79</v>
      </c>
      <c r="R119" s="6">
        <v>1274338</v>
      </c>
      <c r="S119" s="6">
        <v>2937660.02</v>
      </c>
      <c r="T119" s="6">
        <v>0</v>
      </c>
      <c r="U119" s="15">
        <v>396987246.06</v>
      </c>
    </row>
    <row r="120" spans="1:21" x14ac:dyDescent="0.25">
      <c r="A120" s="25" t="s">
        <v>200</v>
      </c>
      <c r="B120" s="14">
        <v>16275274</v>
      </c>
      <c r="C120" s="6">
        <v>91347623</v>
      </c>
      <c r="D120" s="6">
        <v>66089909.340000004</v>
      </c>
      <c r="E120" s="6">
        <v>71551769</v>
      </c>
      <c r="F120" s="6">
        <v>5494049.6600000001</v>
      </c>
      <c r="G120" s="6">
        <v>176898384</v>
      </c>
      <c r="H120" s="6">
        <v>11683233</v>
      </c>
      <c r="I120" s="6">
        <v>921443</v>
      </c>
      <c r="J120" s="15">
        <v>440261685</v>
      </c>
      <c r="K120" s="14">
        <v>15270224.76</v>
      </c>
      <c r="L120" s="6">
        <v>88119265.769999996</v>
      </c>
      <c r="M120" s="6">
        <v>61786331.649999999</v>
      </c>
      <c r="N120" s="6">
        <v>67988581.010000005</v>
      </c>
      <c r="O120" s="6">
        <v>10921828.880000001</v>
      </c>
      <c r="P120" s="6">
        <v>152372933.81</v>
      </c>
      <c r="Q120" s="6">
        <v>5929778.8799999999</v>
      </c>
      <c r="R120" s="6">
        <v>1012248.18</v>
      </c>
      <c r="S120" s="6">
        <v>3257594.51</v>
      </c>
      <c r="T120" s="6">
        <v>0</v>
      </c>
      <c r="U120" s="15">
        <v>406658787.44999999</v>
      </c>
    </row>
    <row r="121" spans="1:21" x14ac:dyDescent="0.25">
      <c r="A121" s="25" t="s">
        <v>201</v>
      </c>
      <c r="B121" s="14">
        <v>17317803</v>
      </c>
      <c r="C121" s="6">
        <v>83836074</v>
      </c>
      <c r="D121" s="6">
        <v>56838687.840000004</v>
      </c>
      <c r="E121" s="6">
        <v>77911144</v>
      </c>
      <c r="F121" s="6">
        <v>10372530.57</v>
      </c>
      <c r="G121" s="6">
        <v>179706938</v>
      </c>
      <c r="H121" s="6">
        <v>12601678</v>
      </c>
      <c r="I121" s="6">
        <v>1877979</v>
      </c>
      <c r="J121" s="15">
        <v>440462834.41000003</v>
      </c>
      <c r="K121" s="14">
        <v>15554136.369999999</v>
      </c>
      <c r="L121" s="6">
        <v>80328751.900000006</v>
      </c>
      <c r="M121" s="6">
        <v>53177896.57</v>
      </c>
      <c r="N121" s="6">
        <v>73616373.180000007</v>
      </c>
      <c r="O121" s="6">
        <v>13502357.91</v>
      </c>
      <c r="P121" s="6">
        <v>155488061.91</v>
      </c>
      <c r="Q121" s="6">
        <v>8402973.0600000005</v>
      </c>
      <c r="R121" s="6">
        <v>2540431.88</v>
      </c>
      <c r="S121" s="6">
        <v>4586108.72</v>
      </c>
      <c r="T121" s="6">
        <v>0</v>
      </c>
      <c r="U121" s="15">
        <v>407197091.5</v>
      </c>
    </row>
    <row r="122" spans="1:21" x14ac:dyDescent="0.25">
      <c r="A122" s="25" t="s">
        <v>202</v>
      </c>
      <c r="B122" s="14">
        <v>16929639</v>
      </c>
      <c r="C122" s="6">
        <v>78038668</v>
      </c>
      <c r="D122" s="6">
        <v>58068506.100000001</v>
      </c>
      <c r="E122" s="6">
        <v>67479638</v>
      </c>
      <c r="F122" s="6">
        <v>7207500.9000000004</v>
      </c>
      <c r="G122" s="6">
        <v>174602092</v>
      </c>
      <c r="H122" s="6">
        <v>12842508</v>
      </c>
      <c r="I122" s="6">
        <v>2092628</v>
      </c>
      <c r="J122" s="15">
        <v>417261180</v>
      </c>
      <c r="K122" s="14">
        <v>14660214.33</v>
      </c>
      <c r="L122" s="6">
        <v>76859778.569999993</v>
      </c>
      <c r="M122" s="6">
        <v>53604848.509999998</v>
      </c>
      <c r="N122" s="6">
        <v>64077018.520000003</v>
      </c>
      <c r="O122" s="6">
        <v>13359371.92</v>
      </c>
      <c r="P122" s="6">
        <v>149274940.94</v>
      </c>
      <c r="Q122" s="6">
        <v>6914900.0599999996</v>
      </c>
      <c r="R122" s="6">
        <v>2261617.58</v>
      </c>
      <c r="S122" s="6">
        <v>4249053.58</v>
      </c>
      <c r="T122" s="6">
        <v>0</v>
      </c>
      <c r="U122" s="15">
        <v>385261744.00999999</v>
      </c>
    </row>
    <row r="123" spans="1:21" x14ac:dyDescent="0.25">
      <c r="A123" s="22" t="s">
        <v>157</v>
      </c>
      <c r="B123" s="12">
        <f t="shared" ref="B123:J123" si="32">SUM(B119:B122)</f>
        <v>66993648</v>
      </c>
      <c r="C123" s="5">
        <f t="shared" si="32"/>
        <v>335890696</v>
      </c>
      <c r="D123" s="5">
        <f t="shared" si="32"/>
        <v>244219649.69</v>
      </c>
      <c r="E123" s="5">
        <f t="shared" si="32"/>
        <v>287572078</v>
      </c>
      <c r="F123" s="5">
        <f t="shared" si="32"/>
        <v>32225353.719999999</v>
      </c>
      <c r="G123" s="5">
        <f t="shared" si="32"/>
        <v>706587694</v>
      </c>
      <c r="H123" s="5">
        <f t="shared" si="32"/>
        <v>47560164</v>
      </c>
      <c r="I123" s="5">
        <f t="shared" si="32"/>
        <v>5629154</v>
      </c>
      <c r="J123" s="13">
        <f t="shared" si="32"/>
        <v>1726678437.4100001</v>
      </c>
      <c r="K123" s="12">
        <f t="shared" ref="K123:U123" si="33">SUM(K119:K122)</f>
        <v>61492249.979999997</v>
      </c>
      <c r="L123" s="5">
        <f t="shared" si="33"/>
        <v>325195389.76999998</v>
      </c>
      <c r="M123" s="5">
        <f t="shared" si="33"/>
        <v>227627943.70999998</v>
      </c>
      <c r="N123" s="5">
        <f t="shared" si="33"/>
        <v>273025353.32999998</v>
      </c>
      <c r="O123" s="5">
        <f t="shared" si="33"/>
        <v>49665581.840000004</v>
      </c>
      <c r="P123" s="5">
        <f t="shared" si="33"/>
        <v>609084215.12999988</v>
      </c>
      <c r="Q123" s="5">
        <f t="shared" si="33"/>
        <v>27895082.789999999</v>
      </c>
      <c r="R123" s="5">
        <f t="shared" si="33"/>
        <v>7088635.6400000006</v>
      </c>
      <c r="S123" s="5">
        <f t="shared" si="33"/>
        <v>15030416.83</v>
      </c>
      <c r="T123" s="5">
        <f t="shared" si="33"/>
        <v>0</v>
      </c>
      <c r="U123" s="13">
        <f t="shared" si="33"/>
        <v>1596104869.02</v>
      </c>
    </row>
    <row r="124" spans="1:21" x14ac:dyDescent="0.25">
      <c r="A124" s="24"/>
      <c r="B124" s="33"/>
      <c r="C124" s="34"/>
      <c r="D124" s="34"/>
      <c r="E124" s="34"/>
      <c r="F124" s="34"/>
      <c r="G124" s="34"/>
      <c r="H124" s="34"/>
      <c r="I124" s="34"/>
      <c r="J124" s="35"/>
      <c r="K124" s="33"/>
      <c r="L124" s="34"/>
      <c r="M124" s="34"/>
      <c r="N124" s="34"/>
      <c r="O124" s="34"/>
      <c r="P124" s="34"/>
      <c r="Q124" s="34"/>
      <c r="R124" s="34"/>
      <c r="S124" s="34"/>
      <c r="T124" s="34"/>
      <c r="U124" s="35"/>
    </row>
    <row r="125" spans="1:21" x14ac:dyDescent="0.25">
      <c r="A125" s="22" t="s">
        <v>175</v>
      </c>
      <c r="B125" s="33"/>
      <c r="C125" s="34"/>
      <c r="D125" s="34"/>
      <c r="E125" s="34"/>
      <c r="F125" s="34"/>
      <c r="G125" s="34"/>
      <c r="H125" s="34"/>
      <c r="I125" s="34"/>
      <c r="J125" s="35"/>
      <c r="K125" s="33"/>
      <c r="L125" s="34"/>
      <c r="M125" s="34"/>
      <c r="N125" s="34"/>
      <c r="O125" s="34"/>
      <c r="P125" s="34"/>
      <c r="Q125" s="34"/>
      <c r="R125" s="34"/>
      <c r="S125" s="34"/>
      <c r="T125" s="34"/>
      <c r="U125" s="35"/>
    </row>
    <row r="126" spans="1:21" x14ac:dyDescent="0.25">
      <c r="A126" s="25" t="s">
        <v>199</v>
      </c>
      <c r="B126" s="14">
        <v>52065921</v>
      </c>
      <c r="C126" s="6">
        <v>258756870</v>
      </c>
      <c r="D126" s="6">
        <v>72819371</v>
      </c>
      <c r="E126" s="6">
        <v>93410601</v>
      </c>
      <c r="F126" s="6">
        <v>45766271</v>
      </c>
      <c r="G126" s="6">
        <v>185526613</v>
      </c>
      <c r="H126" s="6">
        <v>80254940</v>
      </c>
      <c r="I126" s="6">
        <v>16956457</v>
      </c>
      <c r="J126" s="15">
        <v>805557044</v>
      </c>
      <c r="K126" s="14">
        <v>51300161</v>
      </c>
      <c r="L126" s="6">
        <v>248416372</v>
      </c>
      <c r="M126" s="6">
        <v>68906562</v>
      </c>
      <c r="N126" s="6">
        <v>85440073</v>
      </c>
      <c r="O126" s="6">
        <v>14844672</v>
      </c>
      <c r="P126" s="6">
        <v>160110091</v>
      </c>
      <c r="Q126" s="6">
        <v>46378663</v>
      </c>
      <c r="R126" s="6">
        <v>5901316</v>
      </c>
      <c r="S126" s="6">
        <v>0</v>
      </c>
      <c r="T126" s="6">
        <v>63641599</v>
      </c>
      <c r="U126" s="15">
        <v>744939509</v>
      </c>
    </row>
    <row r="127" spans="1:21" x14ac:dyDescent="0.25">
      <c r="A127" s="25" t="s">
        <v>200</v>
      </c>
      <c r="B127" s="14">
        <v>51642982</v>
      </c>
      <c r="C127" s="6">
        <v>286664425</v>
      </c>
      <c r="D127" s="6">
        <v>76003736</v>
      </c>
      <c r="E127" s="6">
        <v>107775203</v>
      </c>
      <c r="F127" s="6">
        <v>45340632</v>
      </c>
      <c r="G127" s="6">
        <v>195604132</v>
      </c>
      <c r="H127" s="6">
        <v>110752588</v>
      </c>
      <c r="I127" s="6">
        <v>-1704899</v>
      </c>
      <c r="J127" s="15">
        <v>872078799</v>
      </c>
      <c r="K127" s="14">
        <v>50483779</v>
      </c>
      <c r="L127" s="6">
        <v>280111325</v>
      </c>
      <c r="M127" s="6">
        <v>76448680</v>
      </c>
      <c r="N127" s="6">
        <v>98233262</v>
      </c>
      <c r="O127" s="6">
        <v>10080564</v>
      </c>
      <c r="P127" s="6">
        <v>171517461</v>
      </c>
      <c r="Q127" s="6">
        <v>60879595</v>
      </c>
      <c r="R127" s="6">
        <v>5663684</v>
      </c>
      <c r="S127" s="6">
        <v>0</v>
      </c>
      <c r="T127" s="6">
        <v>72625642</v>
      </c>
      <c r="U127" s="15">
        <v>826043992</v>
      </c>
    </row>
    <row r="128" spans="1:21" x14ac:dyDescent="0.25">
      <c r="A128" s="25" t="s">
        <v>201</v>
      </c>
      <c r="B128" s="14">
        <v>57663001</v>
      </c>
      <c r="C128" s="6">
        <v>282495446</v>
      </c>
      <c r="D128" s="6">
        <v>71924574</v>
      </c>
      <c r="E128" s="6">
        <v>120208692</v>
      </c>
      <c r="F128" s="6">
        <v>53730346</v>
      </c>
      <c r="G128" s="6">
        <v>208079939</v>
      </c>
      <c r="H128" s="6">
        <v>100248710</v>
      </c>
      <c r="I128" s="6">
        <v>21680476</v>
      </c>
      <c r="J128" s="15">
        <v>916031184</v>
      </c>
      <c r="K128" s="14">
        <v>56458652</v>
      </c>
      <c r="L128" s="6">
        <v>273969671</v>
      </c>
      <c r="M128" s="6">
        <v>71378176</v>
      </c>
      <c r="N128" s="6">
        <v>110822610</v>
      </c>
      <c r="O128" s="6">
        <v>12427590</v>
      </c>
      <c r="P128" s="6">
        <v>186328973</v>
      </c>
      <c r="Q128" s="6">
        <v>58531948</v>
      </c>
      <c r="R128" s="6">
        <v>9021191</v>
      </c>
      <c r="S128" s="6">
        <v>0</v>
      </c>
      <c r="T128" s="6">
        <v>74738814</v>
      </c>
      <c r="U128" s="15">
        <v>853677625</v>
      </c>
    </row>
    <row r="129" spans="1:21" x14ac:dyDescent="0.25">
      <c r="A129" s="25" t="s">
        <v>202</v>
      </c>
      <c r="B129" s="14">
        <v>60774027</v>
      </c>
      <c r="C129" s="6">
        <v>302225508</v>
      </c>
      <c r="D129" s="6">
        <v>75577222</v>
      </c>
      <c r="E129" s="6">
        <v>124324015</v>
      </c>
      <c r="F129" s="6">
        <v>50328295</v>
      </c>
      <c r="G129" s="6">
        <v>232230935</v>
      </c>
      <c r="H129" s="6">
        <v>144068056</v>
      </c>
      <c r="I129" s="6">
        <v>2897765</v>
      </c>
      <c r="J129" s="15">
        <v>992425823</v>
      </c>
      <c r="K129" s="14">
        <v>62052283</v>
      </c>
      <c r="L129" s="6">
        <v>301515095</v>
      </c>
      <c r="M129" s="6">
        <v>74170047</v>
      </c>
      <c r="N129" s="6">
        <v>122214170</v>
      </c>
      <c r="O129" s="6">
        <v>15980701</v>
      </c>
      <c r="P129" s="6">
        <v>213898359</v>
      </c>
      <c r="Q129" s="6">
        <v>78149916</v>
      </c>
      <c r="R129" s="6">
        <v>6565198</v>
      </c>
      <c r="S129" s="6">
        <v>0</v>
      </c>
      <c r="T129" s="6">
        <v>88875357</v>
      </c>
      <c r="U129" s="15">
        <v>963421126</v>
      </c>
    </row>
    <row r="130" spans="1:21" x14ac:dyDescent="0.25">
      <c r="A130" s="22" t="s">
        <v>157</v>
      </c>
      <c r="B130" s="12">
        <f t="shared" ref="B130:J130" si="34">SUM(B126:B129)</f>
        <v>222145931</v>
      </c>
      <c r="C130" s="5">
        <f t="shared" si="34"/>
        <v>1130142249</v>
      </c>
      <c r="D130" s="5">
        <f t="shared" si="34"/>
        <v>296324903</v>
      </c>
      <c r="E130" s="5">
        <f t="shared" si="34"/>
        <v>445718511</v>
      </c>
      <c r="F130" s="5">
        <f t="shared" si="34"/>
        <v>195165544</v>
      </c>
      <c r="G130" s="5">
        <f t="shared" si="34"/>
        <v>821441619</v>
      </c>
      <c r="H130" s="5">
        <f t="shared" si="34"/>
        <v>435324294</v>
      </c>
      <c r="I130" s="5">
        <f t="shared" si="34"/>
        <v>39829799</v>
      </c>
      <c r="J130" s="13">
        <f t="shared" si="34"/>
        <v>3586092850</v>
      </c>
      <c r="K130" s="12">
        <f t="shared" ref="K130:U130" si="35">SUM(K126:K129)</f>
        <v>220294875</v>
      </c>
      <c r="L130" s="5">
        <f t="shared" si="35"/>
        <v>1104012463</v>
      </c>
      <c r="M130" s="5">
        <f t="shared" si="35"/>
        <v>290903465</v>
      </c>
      <c r="N130" s="5">
        <f t="shared" si="35"/>
        <v>416710115</v>
      </c>
      <c r="O130" s="5">
        <f t="shared" si="35"/>
        <v>53333527</v>
      </c>
      <c r="P130" s="5">
        <f t="shared" si="35"/>
        <v>731854884</v>
      </c>
      <c r="Q130" s="5">
        <f t="shared" si="35"/>
        <v>243940122</v>
      </c>
      <c r="R130" s="5">
        <f t="shared" si="35"/>
        <v>27151389</v>
      </c>
      <c r="S130" s="5">
        <f t="shared" si="35"/>
        <v>0</v>
      </c>
      <c r="T130" s="5">
        <f t="shared" si="35"/>
        <v>299881412</v>
      </c>
      <c r="U130" s="13">
        <f t="shared" si="35"/>
        <v>3388082252</v>
      </c>
    </row>
    <row r="131" spans="1:21" x14ac:dyDescent="0.25">
      <c r="A131" s="24"/>
      <c r="B131" s="33"/>
      <c r="C131" s="34"/>
      <c r="D131" s="34"/>
      <c r="E131" s="34"/>
      <c r="F131" s="34"/>
      <c r="G131" s="34"/>
      <c r="H131" s="34"/>
      <c r="I131" s="34"/>
      <c r="J131" s="35"/>
      <c r="K131" s="33"/>
      <c r="L131" s="34"/>
      <c r="M131" s="34"/>
      <c r="N131" s="34"/>
      <c r="O131" s="34"/>
      <c r="P131" s="34"/>
      <c r="Q131" s="34"/>
      <c r="R131" s="34"/>
      <c r="S131" s="34"/>
      <c r="T131" s="34"/>
      <c r="U131" s="35"/>
    </row>
    <row r="132" spans="1:21" x14ac:dyDescent="0.25">
      <c r="A132" s="22" t="s">
        <v>174</v>
      </c>
      <c r="B132" s="33"/>
      <c r="C132" s="34"/>
      <c r="D132" s="34"/>
      <c r="E132" s="34"/>
      <c r="F132" s="34"/>
      <c r="G132" s="34"/>
      <c r="H132" s="34"/>
      <c r="I132" s="34"/>
      <c r="J132" s="35"/>
      <c r="K132" s="33"/>
      <c r="L132" s="34"/>
      <c r="M132" s="34"/>
      <c r="N132" s="34"/>
      <c r="O132" s="34"/>
      <c r="P132" s="34"/>
      <c r="Q132" s="34"/>
      <c r="R132" s="34"/>
      <c r="S132" s="34"/>
      <c r="T132" s="34"/>
      <c r="U132" s="35"/>
    </row>
    <row r="133" spans="1:21" x14ac:dyDescent="0.25">
      <c r="A133" s="25" t="s">
        <v>199</v>
      </c>
      <c r="B133" s="14">
        <v>27439161</v>
      </c>
      <c r="C133" s="6">
        <v>95620612</v>
      </c>
      <c r="D133" s="6">
        <v>29302636</v>
      </c>
      <c r="E133" s="6">
        <v>51582751</v>
      </c>
      <c r="F133" s="6">
        <v>17267869</v>
      </c>
      <c r="G133" s="6">
        <v>91022480</v>
      </c>
      <c r="H133" s="6">
        <v>7521024</v>
      </c>
      <c r="I133" s="6">
        <v>7240812</v>
      </c>
      <c r="J133" s="15">
        <v>326997345</v>
      </c>
      <c r="K133" s="14">
        <v>22434504</v>
      </c>
      <c r="L133" s="6">
        <v>89866746</v>
      </c>
      <c r="M133" s="6">
        <v>25862051</v>
      </c>
      <c r="N133" s="6">
        <v>48788341</v>
      </c>
      <c r="O133" s="6">
        <v>15813260</v>
      </c>
      <c r="P133" s="6">
        <v>81854876</v>
      </c>
      <c r="Q133" s="6">
        <v>0</v>
      </c>
      <c r="R133" s="6">
        <v>7240812</v>
      </c>
      <c r="S133" s="6">
        <v>3117017</v>
      </c>
      <c r="T133" s="6">
        <v>0</v>
      </c>
      <c r="U133" s="15">
        <v>294977607</v>
      </c>
    </row>
    <row r="134" spans="1:21" x14ac:dyDescent="0.25">
      <c r="A134" s="25" t="s">
        <v>200</v>
      </c>
      <c r="B134" s="14">
        <v>34082185</v>
      </c>
      <c r="C134" s="6">
        <v>100595720</v>
      </c>
      <c r="D134" s="6">
        <v>30686004</v>
      </c>
      <c r="E134" s="6">
        <v>53345220</v>
      </c>
      <c r="F134" s="6">
        <v>21274221</v>
      </c>
      <c r="G134" s="6">
        <v>96945481</v>
      </c>
      <c r="H134" s="6">
        <v>8328900</v>
      </c>
      <c r="I134" s="6">
        <v>8512235</v>
      </c>
      <c r="J134" s="15">
        <v>353769966</v>
      </c>
      <c r="K134" s="14">
        <v>28286567</v>
      </c>
      <c r="L134" s="6">
        <v>96667153</v>
      </c>
      <c r="M134" s="6">
        <v>27222788</v>
      </c>
      <c r="N134" s="6">
        <v>49639618</v>
      </c>
      <c r="O134" s="6">
        <v>19067668</v>
      </c>
      <c r="P134" s="6">
        <v>84195940</v>
      </c>
      <c r="Q134" s="6">
        <v>0</v>
      </c>
      <c r="R134" s="6">
        <v>8512235</v>
      </c>
      <c r="S134" s="6">
        <v>3664337</v>
      </c>
      <c r="T134" s="6">
        <v>0</v>
      </c>
      <c r="U134" s="15">
        <v>317256306</v>
      </c>
    </row>
    <row r="135" spans="1:21" x14ac:dyDescent="0.25">
      <c r="A135" s="25" t="s">
        <v>201</v>
      </c>
      <c r="B135" s="14">
        <v>36266743</v>
      </c>
      <c r="C135" s="6">
        <v>100843340</v>
      </c>
      <c r="D135" s="6">
        <v>30163073</v>
      </c>
      <c r="E135" s="6">
        <v>55457914</v>
      </c>
      <c r="F135" s="6">
        <v>26841618</v>
      </c>
      <c r="G135" s="6">
        <v>88948310</v>
      </c>
      <c r="H135" s="6">
        <v>24641769</v>
      </c>
      <c r="I135" s="6">
        <v>2106432</v>
      </c>
      <c r="J135" s="15">
        <v>365269199</v>
      </c>
      <c r="K135" s="14">
        <v>31796335</v>
      </c>
      <c r="L135" s="6">
        <v>76894122</v>
      </c>
      <c r="M135" s="6">
        <v>24055877</v>
      </c>
      <c r="N135" s="6">
        <v>50388323</v>
      </c>
      <c r="O135" s="6">
        <v>23778285</v>
      </c>
      <c r="P135" s="6">
        <v>72935071</v>
      </c>
      <c r="Q135" s="6">
        <v>18154883</v>
      </c>
      <c r="R135" s="6">
        <v>2106432</v>
      </c>
      <c r="S135" s="6">
        <v>11446003</v>
      </c>
      <c r="T135" s="6">
        <v>124918</v>
      </c>
      <c r="U135" s="15">
        <v>311680249</v>
      </c>
    </row>
    <row r="136" spans="1:21" x14ac:dyDescent="0.25">
      <c r="A136" s="25" t="s">
        <v>202</v>
      </c>
      <c r="B136" s="14">
        <v>38049380</v>
      </c>
      <c r="C136" s="6">
        <v>104698152</v>
      </c>
      <c r="D136" s="6">
        <v>32432906</v>
      </c>
      <c r="E136" s="6">
        <v>66960362</v>
      </c>
      <c r="F136" s="6">
        <v>24233394</v>
      </c>
      <c r="G136" s="6">
        <v>99050217</v>
      </c>
      <c r="H136" s="6">
        <v>21882262</v>
      </c>
      <c r="I136" s="6">
        <v>3272837</v>
      </c>
      <c r="J136" s="15">
        <v>390579510</v>
      </c>
      <c r="K136" s="14">
        <v>32807915</v>
      </c>
      <c r="L136" s="6">
        <v>77424561</v>
      </c>
      <c r="M136" s="6">
        <v>26548499</v>
      </c>
      <c r="N136" s="6">
        <v>61021128</v>
      </c>
      <c r="O136" s="6">
        <v>21726094</v>
      </c>
      <c r="P136" s="6">
        <v>80749268</v>
      </c>
      <c r="Q136" s="6">
        <v>15158075</v>
      </c>
      <c r="R136" s="6">
        <v>3272837</v>
      </c>
      <c r="S136" s="6">
        <v>13532879</v>
      </c>
      <c r="T136" s="6">
        <v>130133</v>
      </c>
      <c r="U136" s="15">
        <v>332371389</v>
      </c>
    </row>
    <row r="137" spans="1:21" x14ac:dyDescent="0.25">
      <c r="A137" s="22" t="s">
        <v>157</v>
      </c>
      <c r="B137" s="12">
        <f t="shared" ref="B137:J137" si="36">SUM(B133:B136)</f>
        <v>135837469</v>
      </c>
      <c r="C137" s="5">
        <f t="shared" si="36"/>
        <v>401757824</v>
      </c>
      <c r="D137" s="5">
        <f t="shared" si="36"/>
        <v>122584619</v>
      </c>
      <c r="E137" s="5">
        <f t="shared" si="36"/>
        <v>227346247</v>
      </c>
      <c r="F137" s="5">
        <f t="shared" si="36"/>
        <v>89617102</v>
      </c>
      <c r="G137" s="5">
        <f t="shared" si="36"/>
        <v>375966488</v>
      </c>
      <c r="H137" s="5">
        <f t="shared" si="36"/>
        <v>62373955</v>
      </c>
      <c r="I137" s="5">
        <f t="shared" si="36"/>
        <v>21132316</v>
      </c>
      <c r="J137" s="13">
        <f t="shared" si="36"/>
        <v>1436616020</v>
      </c>
      <c r="K137" s="12">
        <f t="shared" ref="K137:U137" si="37">SUM(K133:K136)</f>
        <v>115325321</v>
      </c>
      <c r="L137" s="5">
        <f t="shared" si="37"/>
        <v>340852582</v>
      </c>
      <c r="M137" s="5">
        <f t="shared" si="37"/>
        <v>103689215</v>
      </c>
      <c r="N137" s="5">
        <f t="shared" si="37"/>
        <v>209837410</v>
      </c>
      <c r="O137" s="5">
        <f t="shared" si="37"/>
        <v>80385307</v>
      </c>
      <c r="P137" s="5">
        <f t="shared" si="37"/>
        <v>319735155</v>
      </c>
      <c r="Q137" s="5">
        <f t="shared" si="37"/>
        <v>33312958</v>
      </c>
      <c r="R137" s="5">
        <f t="shared" si="37"/>
        <v>21132316</v>
      </c>
      <c r="S137" s="5">
        <f t="shared" si="37"/>
        <v>31760236</v>
      </c>
      <c r="T137" s="5">
        <f t="shared" si="37"/>
        <v>255051</v>
      </c>
      <c r="U137" s="13">
        <f t="shared" si="37"/>
        <v>1256285551</v>
      </c>
    </row>
    <row r="138" spans="1:21" x14ac:dyDescent="0.25">
      <c r="A138" s="24"/>
      <c r="B138" s="33"/>
      <c r="C138" s="34"/>
      <c r="D138" s="34"/>
      <c r="E138" s="34"/>
      <c r="F138" s="34"/>
      <c r="G138" s="34"/>
      <c r="H138" s="34"/>
      <c r="I138" s="34"/>
      <c r="J138" s="35"/>
      <c r="K138" s="33"/>
      <c r="L138" s="34"/>
      <c r="M138" s="34"/>
      <c r="N138" s="34"/>
      <c r="O138" s="34"/>
      <c r="P138" s="34"/>
      <c r="Q138" s="34"/>
      <c r="R138" s="34"/>
      <c r="S138" s="34"/>
      <c r="T138" s="34"/>
      <c r="U138" s="35"/>
    </row>
    <row r="139" spans="1:21" x14ac:dyDescent="0.25">
      <c r="A139" s="22" t="s">
        <v>176</v>
      </c>
      <c r="B139" s="33"/>
      <c r="C139" s="34"/>
      <c r="D139" s="34"/>
      <c r="E139" s="34"/>
      <c r="F139" s="34"/>
      <c r="G139" s="34"/>
      <c r="H139" s="34"/>
      <c r="I139" s="34"/>
      <c r="J139" s="35"/>
      <c r="K139" s="33"/>
      <c r="L139" s="34"/>
      <c r="M139" s="34"/>
      <c r="N139" s="34"/>
      <c r="O139" s="34"/>
      <c r="P139" s="34"/>
      <c r="Q139" s="34"/>
      <c r="R139" s="34"/>
      <c r="S139" s="34"/>
      <c r="T139" s="34"/>
      <c r="U139" s="35"/>
    </row>
    <row r="140" spans="1:21" x14ac:dyDescent="0.25">
      <c r="A140" s="25" t="s">
        <v>199</v>
      </c>
      <c r="B140" s="14">
        <v>23208398.100000001</v>
      </c>
      <c r="C140" s="6">
        <v>84806551</v>
      </c>
      <c r="D140" s="6">
        <v>39571099.450000003</v>
      </c>
      <c r="E140" s="6">
        <v>63419583.009999998</v>
      </c>
      <c r="F140" s="6">
        <v>1925942.55</v>
      </c>
      <c r="G140" s="6">
        <v>63524054</v>
      </c>
      <c r="H140" s="6">
        <v>11046577</v>
      </c>
      <c r="I140" s="6">
        <v>1472691</v>
      </c>
      <c r="J140" s="15">
        <v>288974896.11000001</v>
      </c>
      <c r="K140" s="14">
        <v>21543922.760000002</v>
      </c>
      <c r="L140" s="6">
        <v>81679941.560000002</v>
      </c>
      <c r="M140" s="6">
        <v>36972801.719999999</v>
      </c>
      <c r="N140" s="6">
        <v>60019946.869999997</v>
      </c>
      <c r="O140" s="6">
        <v>2550677.36</v>
      </c>
      <c r="P140" s="6">
        <v>55677826.530000001</v>
      </c>
      <c r="Q140" s="6">
        <v>7076696.71</v>
      </c>
      <c r="R140" s="6">
        <v>1531099.09</v>
      </c>
      <c r="S140" s="6">
        <v>2774142.92</v>
      </c>
      <c r="T140" s="6">
        <v>0</v>
      </c>
      <c r="U140" s="15">
        <v>269827055.51999998</v>
      </c>
    </row>
    <row r="141" spans="1:21" x14ac:dyDescent="0.25">
      <c r="A141" s="25" t="s">
        <v>200</v>
      </c>
      <c r="B141" s="14">
        <v>24226262</v>
      </c>
      <c r="C141" s="6">
        <v>91241972</v>
      </c>
      <c r="D141" s="6">
        <v>40982753.82</v>
      </c>
      <c r="E141" s="6">
        <v>67460007</v>
      </c>
      <c r="F141" s="6">
        <v>3836292.18</v>
      </c>
      <c r="G141" s="6">
        <v>65601113</v>
      </c>
      <c r="H141" s="6">
        <v>14235602</v>
      </c>
      <c r="I141" s="6">
        <v>3116376</v>
      </c>
      <c r="J141" s="15">
        <v>310700378</v>
      </c>
      <c r="K141" s="14">
        <v>22602309.539999999</v>
      </c>
      <c r="L141" s="6">
        <v>88222461.019999996</v>
      </c>
      <c r="M141" s="6">
        <v>37633205.909999996</v>
      </c>
      <c r="N141" s="6">
        <v>63674490.509999998</v>
      </c>
      <c r="O141" s="6">
        <v>6060880.25</v>
      </c>
      <c r="P141" s="6">
        <v>56064745.539999999</v>
      </c>
      <c r="Q141" s="6">
        <v>7927525.2699999996</v>
      </c>
      <c r="R141" s="6">
        <v>3271541.54</v>
      </c>
      <c r="S141" s="6">
        <v>3895427.81</v>
      </c>
      <c r="T141" s="6">
        <v>0</v>
      </c>
      <c r="U141" s="15">
        <v>289352587.38999999</v>
      </c>
    </row>
    <row r="142" spans="1:21" x14ac:dyDescent="0.25">
      <c r="A142" s="25" t="s">
        <v>201</v>
      </c>
      <c r="B142" s="14">
        <v>24832557.899999999</v>
      </c>
      <c r="C142" s="6">
        <v>95683758</v>
      </c>
      <c r="D142" s="6">
        <v>43141014.020000003</v>
      </c>
      <c r="E142" s="6">
        <v>76157918.010000005</v>
      </c>
      <c r="F142" s="6">
        <v>3870875.08</v>
      </c>
      <c r="G142" s="6">
        <v>66999711</v>
      </c>
      <c r="H142" s="6">
        <v>14938084</v>
      </c>
      <c r="I142" s="6">
        <v>4085456</v>
      </c>
      <c r="J142" s="15">
        <v>329709374.00999999</v>
      </c>
      <c r="K142" s="14">
        <v>22602306.039999999</v>
      </c>
      <c r="L142" s="6">
        <v>93102479.689999998</v>
      </c>
      <c r="M142" s="6">
        <v>41597029.880000003</v>
      </c>
      <c r="N142" s="6">
        <v>71687010.239999995</v>
      </c>
      <c r="O142" s="6">
        <v>2862693.57</v>
      </c>
      <c r="P142" s="6">
        <v>57778901.969999999</v>
      </c>
      <c r="Q142" s="6">
        <v>8687719.2100000009</v>
      </c>
      <c r="R142" s="6">
        <v>4694761.84</v>
      </c>
      <c r="S142" s="6">
        <v>5061892.4400000004</v>
      </c>
      <c r="T142" s="6">
        <v>0</v>
      </c>
      <c r="U142" s="15">
        <v>308074794.88</v>
      </c>
    </row>
    <row r="143" spans="1:21" x14ac:dyDescent="0.25">
      <c r="A143" s="25" t="s">
        <v>202</v>
      </c>
      <c r="B143" s="14">
        <v>23508872</v>
      </c>
      <c r="C143" s="6">
        <v>82664237</v>
      </c>
      <c r="D143" s="6">
        <v>45748511.060000002</v>
      </c>
      <c r="E143" s="6">
        <v>77068787</v>
      </c>
      <c r="F143" s="6">
        <v>-1441551.06</v>
      </c>
      <c r="G143" s="6">
        <v>70869760</v>
      </c>
      <c r="H143" s="6">
        <v>16787667</v>
      </c>
      <c r="I143" s="6">
        <v>4331751</v>
      </c>
      <c r="J143" s="15">
        <v>319538034</v>
      </c>
      <c r="K143" s="14">
        <v>20882591.23</v>
      </c>
      <c r="L143" s="6">
        <v>80842901.109999999</v>
      </c>
      <c r="M143" s="6">
        <v>40206255.770000003</v>
      </c>
      <c r="N143" s="6">
        <v>72771980.760000005</v>
      </c>
      <c r="O143" s="6">
        <v>2810306.14</v>
      </c>
      <c r="P143" s="6">
        <v>62228488.740000002</v>
      </c>
      <c r="Q143" s="6">
        <v>9371060.8000000007</v>
      </c>
      <c r="R143" s="6">
        <v>4677259.38</v>
      </c>
      <c r="S143" s="6">
        <v>4509280.3600000003</v>
      </c>
      <c r="T143" s="6">
        <v>0</v>
      </c>
      <c r="U143" s="15">
        <v>298300124.29000002</v>
      </c>
    </row>
    <row r="144" spans="1:21" x14ac:dyDescent="0.25">
      <c r="A144" s="22" t="s">
        <v>157</v>
      </c>
      <c r="B144" s="12">
        <f t="shared" ref="B144:J144" si="38">SUM(B140:B143)</f>
        <v>95776090</v>
      </c>
      <c r="C144" s="5">
        <f t="shared" si="38"/>
        <v>354396518</v>
      </c>
      <c r="D144" s="5">
        <f t="shared" si="38"/>
        <v>169443378.35000002</v>
      </c>
      <c r="E144" s="5">
        <f t="shared" si="38"/>
        <v>284106295.01999998</v>
      </c>
      <c r="F144" s="5">
        <f t="shared" si="38"/>
        <v>8191558.75</v>
      </c>
      <c r="G144" s="5">
        <f t="shared" si="38"/>
        <v>266994638</v>
      </c>
      <c r="H144" s="5">
        <f t="shared" si="38"/>
        <v>57007930</v>
      </c>
      <c r="I144" s="5">
        <f t="shared" si="38"/>
        <v>13006274</v>
      </c>
      <c r="J144" s="13">
        <f t="shared" si="38"/>
        <v>1248922682.1199999</v>
      </c>
      <c r="K144" s="12">
        <f t="shared" ref="K144:U144" si="39">SUM(K140:K143)</f>
        <v>87631129.569999993</v>
      </c>
      <c r="L144" s="5">
        <f t="shared" si="39"/>
        <v>343847783.38</v>
      </c>
      <c r="M144" s="5">
        <f t="shared" si="39"/>
        <v>156409293.28</v>
      </c>
      <c r="N144" s="5">
        <f t="shared" si="39"/>
        <v>268153428.38</v>
      </c>
      <c r="O144" s="5">
        <f t="shared" si="39"/>
        <v>14284557.32</v>
      </c>
      <c r="P144" s="5">
        <f t="shared" si="39"/>
        <v>231749962.78</v>
      </c>
      <c r="Q144" s="5">
        <f t="shared" si="39"/>
        <v>33063001.990000002</v>
      </c>
      <c r="R144" s="5">
        <f t="shared" si="39"/>
        <v>14174661.849999998</v>
      </c>
      <c r="S144" s="5">
        <f t="shared" si="39"/>
        <v>16240743.530000001</v>
      </c>
      <c r="T144" s="5">
        <f t="shared" si="39"/>
        <v>0</v>
      </c>
      <c r="U144" s="13">
        <f t="shared" si="39"/>
        <v>1165554562.0799999</v>
      </c>
    </row>
    <row r="145" spans="1:21" x14ac:dyDescent="0.25">
      <c r="A145" s="24"/>
      <c r="B145" s="33"/>
      <c r="C145" s="34"/>
      <c r="D145" s="34"/>
      <c r="E145" s="34"/>
      <c r="F145" s="34"/>
      <c r="G145" s="34"/>
      <c r="H145" s="34"/>
      <c r="I145" s="34"/>
      <c r="J145" s="35"/>
      <c r="K145" s="33"/>
      <c r="L145" s="34"/>
      <c r="M145" s="34"/>
      <c r="N145" s="34"/>
      <c r="O145" s="34"/>
      <c r="P145" s="34"/>
      <c r="Q145" s="34"/>
      <c r="R145" s="34"/>
      <c r="S145" s="34"/>
      <c r="T145" s="34"/>
      <c r="U145" s="35"/>
    </row>
    <row r="146" spans="1:21" x14ac:dyDescent="0.25">
      <c r="A146" s="22" t="s">
        <v>177</v>
      </c>
      <c r="B146" s="33"/>
      <c r="C146" s="34"/>
      <c r="D146" s="34"/>
      <c r="E146" s="34"/>
      <c r="F146" s="34"/>
      <c r="G146" s="34"/>
      <c r="H146" s="34"/>
      <c r="I146" s="34"/>
      <c r="J146" s="35"/>
      <c r="K146" s="33"/>
      <c r="L146" s="34"/>
      <c r="M146" s="34"/>
      <c r="N146" s="34"/>
      <c r="O146" s="34"/>
      <c r="P146" s="34"/>
      <c r="Q146" s="34"/>
      <c r="R146" s="34"/>
      <c r="S146" s="34"/>
      <c r="T146" s="34"/>
      <c r="U146" s="35"/>
    </row>
    <row r="147" spans="1:21" x14ac:dyDescent="0.25">
      <c r="A147" s="25" t="s">
        <v>199</v>
      </c>
      <c r="B147" s="14">
        <v>25146849</v>
      </c>
      <c r="C147" s="6">
        <v>0</v>
      </c>
      <c r="D147" s="6">
        <v>71181775</v>
      </c>
      <c r="E147" s="6">
        <v>38602020</v>
      </c>
      <c r="F147" s="6">
        <v>5166273</v>
      </c>
      <c r="G147" s="6">
        <v>63571129</v>
      </c>
      <c r="H147" s="6">
        <v>5808030</v>
      </c>
      <c r="I147" s="6">
        <v>0</v>
      </c>
      <c r="J147" s="15">
        <v>209476076</v>
      </c>
      <c r="K147" s="14">
        <v>23696327</v>
      </c>
      <c r="L147" s="6">
        <v>0</v>
      </c>
      <c r="M147" s="6">
        <v>54687682</v>
      </c>
      <c r="N147" s="6">
        <v>26705084</v>
      </c>
      <c r="O147" s="6">
        <v>4289674</v>
      </c>
      <c r="P147" s="6">
        <v>31476928</v>
      </c>
      <c r="Q147" s="6">
        <v>0</v>
      </c>
      <c r="R147" s="6">
        <v>1869632</v>
      </c>
      <c r="S147" s="6">
        <v>5545225</v>
      </c>
      <c r="T147" s="6">
        <v>976468</v>
      </c>
      <c r="U147" s="15">
        <v>149247020</v>
      </c>
    </row>
    <row r="148" spans="1:21" x14ac:dyDescent="0.25">
      <c r="A148" s="25" t="s">
        <v>200</v>
      </c>
      <c r="B148" s="14">
        <v>25984770</v>
      </c>
      <c r="C148" s="6">
        <v>0</v>
      </c>
      <c r="D148" s="6">
        <v>73380366</v>
      </c>
      <c r="E148" s="6">
        <v>41042875</v>
      </c>
      <c r="F148" s="6">
        <v>5863800</v>
      </c>
      <c r="G148" s="6">
        <v>67421193</v>
      </c>
      <c r="H148" s="6">
        <v>5577606</v>
      </c>
      <c r="I148" s="6">
        <v>0</v>
      </c>
      <c r="J148" s="15">
        <v>219270610</v>
      </c>
      <c r="K148" s="14">
        <v>23368625</v>
      </c>
      <c r="L148" s="6">
        <v>0</v>
      </c>
      <c r="M148" s="6">
        <v>62175439</v>
      </c>
      <c r="N148" s="6">
        <v>27137863</v>
      </c>
      <c r="O148" s="6">
        <v>4638806</v>
      </c>
      <c r="P148" s="6">
        <v>34012610</v>
      </c>
      <c r="Q148" s="6">
        <v>0</v>
      </c>
      <c r="R148" s="6">
        <v>1556896</v>
      </c>
      <c r="S148" s="6">
        <v>4555065</v>
      </c>
      <c r="T148" s="6">
        <v>604282</v>
      </c>
      <c r="U148" s="15">
        <v>158049586</v>
      </c>
    </row>
    <row r="149" spans="1:21" x14ac:dyDescent="0.25">
      <c r="A149" s="25" t="s">
        <v>201</v>
      </c>
      <c r="B149" s="14">
        <v>24179336</v>
      </c>
      <c r="C149" s="6">
        <v>0</v>
      </c>
      <c r="D149" s="6">
        <v>69553541</v>
      </c>
      <c r="E149" s="6">
        <v>42318229</v>
      </c>
      <c r="F149" s="6">
        <v>5005053</v>
      </c>
      <c r="G149" s="6">
        <v>65994728</v>
      </c>
      <c r="H149" s="6">
        <v>6496590</v>
      </c>
      <c r="I149" s="6">
        <v>0</v>
      </c>
      <c r="J149" s="15">
        <v>213547477</v>
      </c>
      <c r="K149" s="14">
        <v>21565035</v>
      </c>
      <c r="L149" s="6">
        <v>0</v>
      </c>
      <c r="M149" s="6">
        <v>59709936</v>
      </c>
      <c r="N149" s="6">
        <v>26183200</v>
      </c>
      <c r="O149" s="6">
        <v>4039346</v>
      </c>
      <c r="P149" s="6">
        <v>32838671</v>
      </c>
      <c r="Q149" s="6">
        <v>0</v>
      </c>
      <c r="R149" s="6">
        <v>1708864</v>
      </c>
      <c r="S149" s="6">
        <v>4813904</v>
      </c>
      <c r="T149" s="6">
        <v>384332</v>
      </c>
      <c r="U149" s="15">
        <v>151243288</v>
      </c>
    </row>
    <row r="150" spans="1:21" x14ac:dyDescent="0.25">
      <c r="A150" s="25" t="s">
        <v>202</v>
      </c>
      <c r="B150" s="14">
        <v>28726254.170000002</v>
      </c>
      <c r="C150" s="6">
        <v>0</v>
      </c>
      <c r="D150" s="6">
        <v>81449031.239999995</v>
      </c>
      <c r="E150" s="6">
        <v>50829238.939999998</v>
      </c>
      <c r="F150" s="6">
        <v>5194162.74</v>
      </c>
      <c r="G150" s="6">
        <v>75717324.560000002</v>
      </c>
      <c r="H150" s="6">
        <v>5426358.4699999997</v>
      </c>
      <c r="I150" s="6">
        <v>0</v>
      </c>
      <c r="J150" s="15">
        <v>247342370.12</v>
      </c>
      <c r="K150" s="14">
        <v>24947200.120000001</v>
      </c>
      <c r="L150" s="6">
        <v>0</v>
      </c>
      <c r="M150" s="6">
        <v>59401697.810000002</v>
      </c>
      <c r="N150" s="6">
        <v>34508955.329999998</v>
      </c>
      <c r="O150" s="6">
        <v>3637712.1</v>
      </c>
      <c r="P150" s="6">
        <v>38663313.289999999</v>
      </c>
      <c r="Q150" s="6">
        <v>0</v>
      </c>
      <c r="R150" s="6">
        <v>1146729.24</v>
      </c>
      <c r="S150" s="6">
        <v>3811313.71</v>
      </c>
      <c r="T150" s="6">
        <v>298255.52</v>
      </c>
      <c r="U150" s="15">
        <v>166415177.12</v>
      </c>
    </row>
    <row r="151" spans="1:21" x14ac:dyDescent="0.25">
      <c r="A151" s="22" t="s">
        <v>157</v>
      </c>
      <c r="B151" s="12">
        <f t="shared" ref="B151:J151" si="40">SUM(B147:B150)</f>
        <v>104037209.17</v>
      </c>
      <c r="C151" s="5">
        <f t="shared" si="40"/>
        <v>0</v>
      </c>
      <c r="D151" s="5">
        <f t="shared" si="40"/>
        <v>295564713.24000001</v>
      </c>
      <c r="E151" s="5">
        <f t="shared" si="40"/>
        <v>172792362.94</v>
      </c>
      <c r="F151" s="5">
        <f t="shared" si="40"/>
        <v>21229288.740000002</v>
      </c>
      <c r="G151" s="5">
        <f t="shared" si="40"/>
        <v>272704374.56</v>
      </c>
      <c r="H151" s="5">
        <f t="shared" si="40"/>
        <v>23308584.469999999</v>
      </c>
      <c r="I151" s="5">
        <f t="shared" si="40"/>
        <v>0</v>
      </c>
      <c r="J151" s="13">
        <f t="shared" si="40"/>
        <v>889636533.12</v>
      </c>
      <c r="K151" s="12">
        <f t="shared" ref="K151:U151" si="41">SUM(K147:K150)</f>
        <v>93577187.120000005</v>
      </c>
      <c r="L151" s="5">
        <f t="shared" si="41"/>
        <v>0</v>
      </c>
      <c r="M151" s="5">
        <f t="shared" si="41"/>
        <v>235974754.81</v>
      </c>
      <c r="N151" s="5">
        <f t="shared" si="41"/>
        <v>114535102.33</v>
      </c>
      <c r="O151" s="5">
        <f t="shared" si="41"/>
        <v>16605538.1</v>
      </c>
      <c r="P151" s="5">
        <f t="shared" si="41"/>
        <v>136991522.28999999</v>
      </c>
      <c r="Q151" s="5">
        <f t="shared" si="41"/>
        <v>0</v>
      </c>
      <c r="R151" s="5">
        <f t="shared" si="41"/>
        <v>6282121.2400000002</v>
      </c>
      <c r="S151" s="5">
        <f t="shared" si="41"/>
        <v>18725507.710000001</v>
      </c>
      <c r="T151" s="5">
        <f t="shared" si="41"/>
        <v>2263337.52</v>
      </c>
      <c r="U151" s="13">
        <f t="shared" si="41"/>
        <v>624955071.12</v>
      </c>
    </row>
    <row r="152" spans="1:21" x14ac:dyDescent="0.25">
      <c r="A152" s="24"/>
      <c r="B152" s="33"/>
      <c r="C152" s="34"/>
      <c r="D152" s="34"/>
      <c r="E152" s="34"/>
      <c r="F152" s="34"/>
      <c r="G152" s="34"/>
      <c r="H152" s="34"/>
      <c r="I152" s="34"/>
      <c r="J152" s="35"/>
      <c r="K152" s="33"/>
      <c r="L152" s="34"/>
      <c r="M152" s="34"/>
      <c r="N152" s="34"/>
      <c r="O152" s="34"/>
      <c r="P152" s="34"/>
      <c r="Q152" s="34"/>
      <c r="R152" s="34"/>
      <c r="S152" s="34"/>
      <c r="T152" s="34"/>
      <c r="U152" s="35"/>
    </row>
    <row r="153" spans="1:21" x14ac:dyDescent="0.25">
      <c r="A153" s="22" t="s">
        <v>178</v>
      </c>
      <c r="B153" s="33"/>
      <c r="C153" s="34"/>
      <c r="D153" s="34"/>
      <c r="E153" s="34"/>
      <c r="F153" s="34"/>
      <c r="G153" s="34"/>
      <c r="H153" s="34"/>
      <c r="I153" s="34"/>
      <c r="J153" s="35"/>
      <c r="K153" s="33"/>
      <c r="L153" s="34"/>
      <c r="M153" s="34"/>
      <c r="N153" s="34"/>
      <c r="O153" s="34"/>
      <c r="P153" s="34"/>
      <c r="Q153" s="34"/>
      <c r="R153" s="34"/>
      <c r="S153" s="34"/>
      <c r="T153" s="34"/>
      <c r="U153" s="35"/>
    </row>
    <row r="154" spans="1:21" x14ac:dyDescent="0.25">
      <c r="A154" s="25" t="s">
        <v>199</v>
      </c>
      <c r="B154" s="14" t="s">
        <v>206</v>
      </c>
      <c r="C154" s="6" t="s">
        <v>206</v>
      </c>
      <c r="D154" s="6" t="s">
        <v>206</v>
      </c>
      <c r="E154" s="6" t="s">
        <v>206</v>
      </c>
      <c r="F154" s="6" t="s">
        <v>206</v>
      </c>
      <c r="G154" s="6" t="s">
        <v>206</v>
      </c>
      <c r="H154" s="6" t="s">
        <v>206</v>
      </c>
      <c r="I154" s="6" t="s">
        <v>206</v>
      </c>
      <c r="J154" s="15" t="s">
        <v>206</v>
      </c>
      <c r="K154" s="14" t="s">
        <v>206</v>
      </c>
      <c r="L154" s="6" t="s">
        <v>206</v>
      </c>
      <c r="M154" s="6" t="s">
        <v>206</v>
      </c>
      <c r="N154" s="6" t="s">
        <v>206</v>
      </c>
      <c r="O154" s="6" t="s">
        <v>206</v>
      </c>
      <c r="P154" s="6" t="s">
        <v>206</v>
      </c>
      <c r="Q154" s="6" t="s">
        <v>206</v>
      </c>
      <c r="R154" s="6" t="s">
        <v>206</v>
      </c>
      <c r="S154" s="6" t="s">
        <v>206</v>
      </c>
      <c r="T154" s="6" t="s">
        <v>206</v>
      </c>
      <c r="U154" s="15" t="s">
        <v>206</v>
      </c>
    </row>
    <row r="155" spans="1:21" x14ac:dyDescent="0.25">
      <c r="A155" s="25" t="s">
        <v>200</v>
      </c>
      <c r="B155" s="14" t="s">
        <v>206</v>
      </c>
      <c r="C155" s="6" t="s">
        <v>206</v>
      </c>
      <c r="D155" s="6" t="s">
        <v>206</v>
      </c>
      <c r="E155" s="6" t="s">
        <v>206</v>
      </c>
      <c r="F155" s="6" t="s">
        <v>206</v>
      </c>
      <c r="G155" s="6" t="s">
        <v>206</v>
      </c>
      <c r="H155" s="6" t="s">
        <v>206</v>
      </c>
      <c r="I155" s="6" t="s">
        <v>206</v>
      </c>
      <c r="J155" s="15" t="s">
        <v>206</v>
      </c>
      <c r="K155" s="14" t="s">
        <v>206</v>
      </c>
      <c r="L155" s="6" t="s">
        <v>206</v>
      </c>
      <c r="M155" s="6" t="s">
        <v>206</v>
      </c>
      <c r="N155" s="6" t="s">
        <v>206</v>
      </c>
      <c r="O155" s="6" t="s">
        <v>206</v>
      </c>
      <c r="P155" s="6" t="s">
        <v>206</v>
      </c>
      <c r="Q155" s="6" t="s">
        <v>206</v>
      </c>
      <c r="R155" s="6" t="s">
        <v>206</v>
      </c>
      <c r="S155" s="6" t="s">
        <v>206</v>
      </c>
      <c r="T155" s="6" t="s">
        <v>206</v>
      </c>
      <c r="U155" s="15" t="s">
        <v>206</v>
      </c>
    </row>
    <row r="156" spans="1:21" x14ac:dyDescent="0.25">
      <c r="A156" s="25" t="s">
        <v>201</v>
      </c>
      <c r="B156" s="14" t="s">
        <v>206</v>
      </c>
      <c r="C156" s="6" t="s">
        <v>206</v>
      </c>
      <c r="D156" s="6" t="s">
        <v>206</v>
      </c>
      <c r="E156" s="6" t="s">
        <v>206</v>
      </c>
      <c r="F156" s="6" t="s">
        <v>206</v>
      </c>
      <c r="G156" s="6" t="s">
        <v>206</v>
      </c>
      <c r="H156" s="6" t="s">
        <v>206</v>
      </c>
      <c r="I156" s="6" t="s">
        <v>206</v>
      </c>
      <c r="J156" s="15" t="s">
        <v>206</v>
      </c>
      <c r="K156" s="14" t="s">
        <v>206</v>
      </c>
      <c r="L156" s="6" t="s">
        <v>206</v>
      </c>
      <c r="M156" s="6" t="s">
        <v>206</v>
      </c>
      <c r="N156" s="6" t="s">
        <v>206</v>
      </c>
      <c r="O156" s="6" t="s">
        <v>206</v>
      </c>
      <c r="P156" s="6" t="s">
        <v>206</v>
      </c>
      <c r="Q156" s="6" t="s">
        <v>206</v>
      </c>
      <c r="R156" s="6" t="s">
        <v>206</v>
      </c>
      <c r="S156" s="6" t="s">
        <v>206</v>
      </c>
      <c r="T156" s="6" t="s">
        <v>206</v>
      </c>
      <c r="U156" s="15" t="s">
        <v>206</v>
      </c>
    </row>
    <row r="157" spans="1:21" x14ac:dyDescent="0.25">
      <c r="A157" s="25" t="s">
        <v>202</v>
      </c>
      <c r="B157" s="14" t="s">
        <v>206</v>
      </c>
      <c r="C157" s="6" t="s">
        <v>206</v>
      </c>
      <c r="D157" s="6" t="s">
        <v>206</v>
      </c>
      <c r="E157" s="6" t="s">
        <v>206</v>
      </c>
      <c r="F157" s="6" t="s">
        <v>206</v>
      </c>
      <c r="G157" s="6" t="s">
        <v>206</v>
      </c>
      <c r="H157" s="6" t="s">
        <v>206</v>
      </c>
      <c r="I157" s="6" t="s">
        <v>206</v>
      </c>
      <c r="J157" s="15" t="s">
        <v>206</v>
      </c>
      <c r="K157" s="14" t="s">
        <v>206</v>
      </c>
      <c r="L157" s="6" t="s">
        <v>206</v>
      </c>
      <c r="M157" s="6" t="s">
        <v>206</v>
      </c>
      <c r="N157" s="6" t="s">
        <v>206</v>
      </c>
      <c r="O157" s="6" t="s">
        <v>206</v>
      </c>
      <c r="P157" s="6" t="s">
        <v>206</v>
      </c>
      <c r="Q157" s="6" t="s">
        <v>206</v>
      </c>
      <c r="R157" s="6" t="s">
        <v>206</v>
      </c>
      <c r="S157" s="6" t="s">
        <v>206</v>
      </c>
      <c r="T157" s="6" t="s">
        <v>206</v>
      </c>
      <c r="U157" s="15" t="s">
        <v>206</v>
      </c>
    </row>
    <row r="158" spans="1:21" x14ac:dyDescent="0.25">
      <c r="A158" s="22" t="s">
        <v>157</v>
      </c>
      <c r="B158" s="12">
        <f t="shared" ref="B158:J158" si="42">SUM(B154:B157)</f>
        <v>0</v>
      </c>
      <c r="C158" s="5">
        <f t="shared" si="42"/>
        <v>0</v>
      </c>
      <c r="D158" s="5">
        <f t="shared" si="42"/>
        <v>0</v>
      </c>
      <c r="E158" s="5">
        <f t="shared" si="42"/>
        <v>0</v>
      </c>
      <c r="F158" s="5">
        <f t="shared" si="42"/>
        <v>0</v>
      </c>
      <c r="G158" s="5">
        <f t="shared" si="42"/>
        <v>0</v>
      </c>
      <c r="H158" s="5">
        <f t="shared" si="42"/>
        <v>0</v>
      </c>
      <c r="I158" s="5">
        <f t="shared" si="42"/>
        <v>0</v>
      </c>
      <c r="J158" s="13">
        <f t="shared" si="42"/>
        <v>0</v>
      </c>
      <c r="K158" s="12">
        <f t="shared" ref="K158:U158" si="43">SUM(K154:K157)</f>
        <v>0</v>
      </c>
      <c r="L158" s="5">
        <f t="shared" si="43"/>
        <v>0</v>
      </c>
      <c r="M158" s="5">
        <f t="shared" si="43"/>
        <v>0</v>
      </c>
      <c r="N158" s="5">
        <f t="shared" si="43"/>
        <v>0</v>
      </c>
      <c r="O158" s="5">
        <f t="shared" si="43"/>
        <v>0</v>
      </c>
      <c r="P158" s="5">
        <f t="shared" si="43"/>
        <v>0</v>
      </c>
      <c r="Q158" s="5">
        <f t="shared" si="43"/>
        <v>0</v>
      </c>
      <c r="R158" s="5">
        <f t="shared" si="43"/>
        <v>0</v>
      </c>
      <c r="S158" s="5">
        <f t="shared" si="43"/>
        <v>0</v>
      </c>
      <c r="T158" s="5">
        <f t="shared" si="43"/>
        <v>0</v>
      </c>
      <c r="U158" s="13">
        <f t="shared" si="43"/>
        <v>0</v>
      </c>
    </row>
    <row r="159" spans="1:21" x14ac:dyDescent="0.25">
      <c r="A159" s="24"/>
      <c r="B159" s="33"/>
      <c r="C159" s="34"/>
      <c r="D159" s="34"/>
      <c r="E159" s="34"/>
      <c r="F159" s="34"/>
      <c r="G159" s="34"/>
      <c r="H159" s="34"/>
      <c r="I159" s="34"/>
      <c r="J159" s="35"/>
      <c r="K159" s="33"/>
      <c r="L159" s="34"/>
      <c r="M159" s="34"/>
      <c r="N159" s="34"/>
      <c r="O159" s="34"/>
      <c r="P159" s="34"/>
      <c r="Q159" s="34"/>
      <c r="R159" s="34"/>
      <c r="S159" s="34"/>
      <c r="T159" s="34"/>
      <c r="U159" s="35"/>
    </row>
    <row r="160" spans="1:21" x14ac:dyDescent="0.25">
      <c r="A160" s="22" t="s">
        <v>179</v>
      </c>
      <c r="B160" s="33"/>
      <c r="C160" s="34"/>
      <c r="D160" s="34"/>
      <c r="E160" s="34"/>
      <c r="F160" s="34"/>
      <c r="G160" s="34"/>
      <c r="H160" s="34"/>
      <c r="I160" s="34"/>
      <c r="J160" s="35"/>
      <c r="K160" s="33"/>
      <c r="L160" s="34"/>
      <c r="M160" s="34"/>
      <c r="N160" s="34"/>
      <c r="O160" s="34"/>
      <c r="P160" s="34"/>
      <c r="Q160" s="34"/>
      <c r="R160" s="34"/>
      <c r="S160" s="34"/>
      <c r="T160" s="34"/>
      <c r="U160" s="35"/>
    </row>
    <row r="161" spans="1:21" x14ac:dyDescent="0.25">
      <c r="A161" s="25" t="s">
        <v>199</v>
      </c>
      <c r="B161" s="14">
        <v>7417305</v>
      </c>
      <c r="C161" s="6">
        <v>15264758.300000001</v>
      </c>
      <c r="D161" s="6">
        <v>38324842.460000001</v>
      </c>
      <c r="E161" s="6">
        <v>47326519</v>
      </c>
      <c r="F161" s="6">
        <v>12143811.539999999</v>
      </c>
      <c r="G161" s="6">
        <v>52545184</v>
      </c>
      <c r="H161" s="6">
        <v>4622007</v>
      </c>
      <c r="I161" s="6">
        <v>383960</v>
      </c>
      <c r="J161" s="15">
        <v>178028387.30000001</v>
      </c>
      <c r="K161" s="14">
        <v>7417774.7800000003</v>
      </c>
      <c r="L161" s="6">
        <v>14536919.720000001</v>
      </c>
      <c r="M161" s="6">
        <v>35036057.18</v>
      </c>
      <c r="N161" s="6">
        <v>43315330.18</v>
      </c>
      <c r="O161" s="6">
        <v>12327394.380000001</v>
      </c>
      <c r="P161" s="6">
        <v>44712901.299999997</v>
      </c>
      <c r="Q161" s="6">
        <v>2135119.83</v>
      </c>
      <c r="R161" s="6">
        <v>462610.86</v>
      </c>
      <c r="S161" s="6">
        <v>1779703.02</v>
      </c>
      <c r="T161" s="6">
        <v>0</v>
      </c>
      <c r="U161" s="15">
        <v>161723811.25</v>
      </c>
    </row>
    <row r="162" spans="1:21" x14ac:dyDescent="0.25">
      <c r="A162" s="25" t="s">
        <v>200</v>
      </c>
      <c r="B162" s="14">
        <v>6854198</v>
      </c>
      <c r="C162" s="6">
        <v>15543811</v>
      </c>
      <c r="D162" s="6">
        <v>39651094.009999998</v>
      </c>
      <c r="E162" s="6">
        <v>48707687.009999998</v>
      </c>
      <c r="F162" s="6">
        <v>11896647.01</v>
      </c>
      <c r="G162" s="6">
        <v>54278959</v>
      </c>
      <c r="H162" s="6">
        <v>5014196</v>
      </c>
      <c r="I162" s="6">
        <v>205189</v>
      </c>
      <c r="J162" s="15">
        <v>182151781.03</v>
      </c>
      <c r="K162" s="14">
        <v>6780824.9299999997</v>
      </c>
      <c r="L162" s="6">
        <v>14957210.689999999</v>
      </c>
      <c r="M162" s="6">
        <v>35797413.909999996</v>
      </c>
      <c r="N162" s="6">
        <v>44425459.189999998</v>
      </c>
      <c r="O162" s="6">
        <v>12386092.73</v>
      </c>
      <c r="P162" s="6">
        <v>45342165.990000002</v>
      </c>
      <c r="Q162" s="6">
        <v>2438085.11</v>
      </c>
      <c r="R162" s="6">
        <v>517269.88</v>
      </c>
      <c r="S162" s="6">
        <v>1972350.06</v>
      </c>
      <c r="T162" s="6">
        <v>0</v>
      </c>
      <c r="U162" s="15">
        <v>164616872.49000001</v>
      </c>
    </row>
    <row r="163" spans="1:21" x14ac:dyDescent="0.25">
      <c r="A163" s="25" t="s">
        <v>201</v>
      </c>
      <c r="B163" s="14">
        <v>6371170</v>
      </c>
      <c r="C163" s="6">
        <v>14040059</v>
      </c>
      <c r="D163" s="6">
        <v>36446618.399999999</v>
      </c>
      <c r="E163" s="6">
        <v>47270931</v>
      </c>
      <c r="F163" s="6">
        <v>10420204.640000001</v>
      </c>
      <c r="G163" s="6">
        <v>50008500.299999997</v>
      </c>
      <c r="H163" s="6">
        <v>5862561</v>
      </c>
      <c r="I163" s="6">
        <v>317091</v>
      </c>
      <c r="J163" s="15">
        <v>170737135.34</v>
      </c>
      <c r="K163" s="14">
        <v>6207139.8600000003</v>
      </c>
      <c r="L163" s="6">
        <v>13634389.710000001</v>
      </c>
      <c r="M163" s="6">
        <v>33592474.979999997</v>
      </c>
      <c r="N163" s="6">
        <v>43309237.689999998</v>
      </c>
      <c r="O163" s="6">
        <v>10610783.57</v>
      </c>
      <c r="P163" s="6">
        <v>41371198.780000001</v>
      </c>
      <c r="Q163" s="6">
        <v>2487579.44</v>
      </c>
      <c r="R163" s="6">
        <v>687386.03</v>
      </c>
      <c r="S163" s="6">
        <v>1670101.82</v>
      </c>
      <c r="T163" s="6">
        <v>0</v>
      </c>
      <c r="U163" s="15">
        <v>153570291.88</v>
      </c>
    </row>
    <row r="164" spans="1:21" x14ac:dyDescent="0.25">
      <c r="A164" s="25" t="s">
        <v>202</v>
      </c>
      <c r="B164" s="14">
        <v>5032377</v>
      </c>
      <c r="C164" s="6">
        <v>12773830</v>
      </c>
      <c r="D164" s="6">
        <v>37732798.270000003</v>
      </c>
      <c r="E164" s="6">
        <v>49274756</v>
      </c>
      <c r="F164" s="6">
        <v>6820787.7400000002</v>
      </c>
      <c r="G164" s="6">
        <v>50677823.299999997</v>
      </c>
      <c r="H164" s="6">
        <v>5643642</v>
      </c>
      <c r="I164" s="6">
        <v>1100869</v>
      </c>
      <c r="J164" s="15">
        <v>169056883.31</v>
      </c>
      <c r="K164" s="14">
        <v>5039282.12</v>
      </c>
      <c r="L164" s="6">
        <v>12355869.560000001</v>
      </c>
      <c r="M164" s="6">
        <v>34004248.920000002</v>
      </c>
      <c r="N164" s="6">
        <v>44641218.579999998</v>
      </c>
      <c r="O164" s="6">
        <v>7192939.5999999996</v>
      </c>
      <c r="P164" s="6">
        <v>43354951.619999997</v>
      </c>
      <c r="Q164" s="6">
        <v>2860723.09</v>
      </c>
      <c r="R164" s="6">
        <v>1507358.07</v>
      </c>
      <c r="S164" s="6">
        <v>2089307.45</v>
      </c>
      <c r="T164" s="6">
        <v>0</v>
      </c>
      <c r="U164" s="15">
        <v>153045899.00999999</v>
      </c>
    </row>
    <row r="165" spans="1:21" x14ac:dyDescent="0.25">
      <c r="A165" s="22" t="s">
        <v>157</v>
      </c>
      <c r="B165" s="12">
        <f t="shared" ref="B165:J165" si="44">SUM(B161:B164)</f>
        <v>25675050</v>
      </c>
      <c r="C165" s="5">
        <f t="shared" si="44"/>
        <v>57622458.299999997</v>
      </c>
      <c r="D165" s="5">
        <f t="shared" si="44"/>
        <v>152155353.14000002</v>
      </c>
      <c r="E165" s="5">
        <f t="shared" si="44"/>
        <v>192579893.00999999</v>
      </c>
      <c r="F165" s="5">
        <f t="shared" si="44"/>
        <v>41281450.93</v>
      </c>
      <c r="G165" s="5">
        <f t="shared" si="44"/>
        <v>207510466.60000002</v>
      </c>
      <c r="H165" s="5">
        <f t="shared" si="44"/>
        <v>21142406</v>
      </c>
      <c r="I165" s="5">
        <f t="shared" si="44"/>
        <v>2007109</v>
      </c>
      <c r="J165" s="13">
        <f t="shared" si="44"/>
        <v>699974186.98000002</v>
      </c>
      <c r="K165" s="12">
        <f t="shared" ref="K165:U165" si="45">SUM(K161:K164)</f>
        <v>25445021.690000001</v>
      </c>
      <c r="L165" s="5">
        <f t="shared" si="45"/>
        <v>55484389.680000007</v>
      </c>
      <c r="M165" s="5">
        <f t="shared" si="45"/>
        <v>138430194.99000001</v>
      </c>
      <c r="N165" s="5">
        <f t="shared" si="45"/>
        <v>175691245.63999999</v>
      </c>
      <c r="O165" s="5">
        <f t="shared" si="45"/>
        <v>42517210.280000001</v>
      </c>
      <c r="P165" s="5">
        <f t="shared" si="45"/>
        <v>174781217.69</v>
      </c>
      <c r="Q165" s="5">
        <f t="shared" si="45"/>
        <v>9921507.4699999988</v>
      </c>
      <c r="R165" s="5">
        <f t="shared" si="45"/>
        <v>3174624.84</v>
      </c>
      <c r="S165" s="5">
        <f t="shared" si="45"/>
        <v>7511462.3500000006</v>
      </c>
      <c r="T165" s="5">
        <f t="shared" si="45"/>
        <v>0</v>
      </c>
      <c r="U165" s="13">
        <f t="shared" si="45"/>
        <v>632956874.63</v>
      </c>
    </row>
    <row r="166" spans="1:21" x14ac:dyDescent="0.25">
      <c r="A166" s="24"/>
      <c r="B166" s="33"/>
      <c r="C166" s="34"/>
      <c r="D166" s="34"/>
      <c r="E166" s="34"/>
      <c r="F166" s="34"/>
      <c r="G166" s="34"/>
      <c r="H166" s="34"/>
      <c r="I166" s="34"/>
      <c r="J166" s="35"/>
      <c r="K166" s="33"/>
      <c r="L166" s="34"/>
      <c r="M166" s="34"/>
      <c r="N166" s="34"/>
      <c r="O166" s="34"/>
      <c r="P166" s="34"/>
      <c r="Q166" s="34"/>
      <c r="R166" s="34"/>
      <c r="S166" s="34"/>
      <c r="T166" s="34"/>
      <c r="U166" s="35"/>
    </row>
    <row r="167" spans="1:21" x14ac:dyDescent="0.25">
      <c r="A167" s="22" t="s">
        <v>180</v>
      </c>
      <c r="B167" s="33"/>
      <c r="C167" s="34"/>
      <c r="D167" s="34"/>
      <c r="E167" s="34"/>
      <c r="F167" s="34"/>
      <c r="G167" s="34"/>
      <c r="H167" s="34"/>
      <c r="I167" s="34"/>
      <c r="J167" s="35"/>
      <c r="K167" s="33"/>
      <c r="L167" s="34"/>
      <c r="M167" s="34"/>
      <c r="N167" s="34"/>
      <c r="O167" s="34"/>
      <c r="P167" s="34"/>
      <c r="Q167" s="34"/>
      <c r="R167" s="34"/>
      <c r="S167" s="34"/>
      <c r="T167" s="34"/>
      <c r="U167" s="35"/>
    </row>
    <row r="168" spans="1:21" x14ac:dyDescent="0.25">
      <c r="A168" s="25" t="s">
        <v>199</v>
      </c>
      <c r="B168" s="14">
        <v>4083690</v>
      </c>
      <c r="C168" s="6">
        <v>11130240</v>
      </c>
      <c r="D168" s="6">
        <v>21783255.57</v>
      </c>
      <c r="E168" s="6">
        <v>37089416.119999997</v>
      </c>
      <c r="F168" s="6">
        <v>3778791.74</v>
      </c>
      <c r="G168" s="6">
        <v>41157976.950000003</v>
      </c>
      <c r="H168" s="6">
        <v>3711860</v>
      </c>
      <c r="I168" s="6">
        <v>24276</v>
      </c>
      <c r="J168" s="15">
        <v>122759506.38</v>
      </c>
      <c r="K168" s="14">
        <v>3856221.71</v>
      </c>
      <c r="L168" s="6">
        <v>10762819.310000001</v>
      </c>
      <c r="M168" s="6">
        <v>20111427.43</v>
      </c>
      <c r="N168" s="6">
        <v>33703499.950000003</v>
      </c>
      <c r="O168" s="6">
        <v>3241515.52</v>
      </c>
      <c r="P168" s="6">
        <v>33903586.289999999</v>
      </c>
      <c r="Q168" s="6">
        <v>1778982.09</v>
      </c>
      <c r="R168" s="6">
        <v>71300.56</v>
      </c>
      <c r="S168" s="6">
        <v>1698497.51</v>
      </c>
      <c r="T168" s="6">
        <v>0</v>
      </c>
      <c r="U168" s="15">
        <v>109127850.37</v>
      </c>
    </row>
    <row r="169" spans="1:21" x14ac:dyDescent="0.25">
      <c r="A169" s="25" t="s">
        <v>200</v>
      </c>
      <c r="B169" s="14">
        <v>3741318</v>
      </c>
      <c r="C169" s="6">
        <v>11947828</v>
      </c>
      <c r="D169" s="6">
        <v>29260863.719999999</v>
      </c>
      <c r="E169" s="6">
        <v>46669009.049999997</v>
      </c>
      <c r="F169" s="6">
        <v>3125024.28</v>
      </c>
      <c r="G169" s="6">
        <v>45374727.329999998</v>
      </c>
      <c r="H169" s="6">
        <v>3796827.31</v>
      </c>
      <c r="I169" s="6">
        <v>152857</v>
      </c>
      <c r="J169" s="15">
        <v>144068454.69</v>
      </c>
      <c r="K169" s="14">
        <v>3933126.52</v>
      </c>
      <c r="L169" s="6">
        <v>11330878.99</v>
      </c>
      <c r="M169" s="6">
        <v>26569792.030000001</v>
      </c>
      <c r="N169" s="6">
        <v>41951296.719999999</v>
      </c>
      <c r="O169" s="6">
        <v>3166112.88</v>
      </c>
      <c r="P169" s="6">
        <v>37677479.240000002</v>
      </c>
      <c r="Q169" s="6">
        <v>2214136.56</v>
      </c>
      <c r="R169" s="6">
        <v>211731.12</v>
      </c>
      <c r="S169" s="6">
        <v>1598295.63</v>
      </c>
      <c r="T169" s="6">
        <v>0</v>
      </c>
      <c r="U169" s="15">
        <v>128652849.69</v>
      </c>
    </row>
    <row r="170" spans="1:21" x14ac:dyDescent="0.25">
      <c r="A170" s="25" t="s">
        <v>201</v>
      </c>
      <c r="B170" s="14">
        <v>4671276</v>
      </c>
      <c r="C170" s="6">
        <v>12312818.4</v>
      </c>
      <c r="D170" s="6">
        <v>29997598.710000001</v>
      </c>
      <c r="E170" s="6">
        <v>43241240.950000003</v>
      </c>
      <c r="F170" s="6">
        <v>3859205.52</v>
      </c>
      <c r="G170" s="6">
        <v>48013246.869999997</v>
      </c>
      <c r="H170" s="6">
        <v>4790002</v>
      </c>
      <c r="I170" s="6">
        <v>180120</v>
      </c>
      <c r="J170" s="15">
        <v>147065508.44999999</v>
      </c>
      <c r="K170" s="14">
        <v>4683554.96</v>
      </c>
      <c r="L170" s="6">
        <v>11905620.800000001</v>
      </c>
      <c r="M170" s="6">
        <v>27411917.059999999</v>
      </c>
      <c r="N170" s="6">
        <v>39869832.289999999</v>
      </c>
      <c r="O170" s="6">
        <v>3655325.38</v>
      </c>
      <c r="P170" s="6">
        <v>39859353.219999999</v>
      </c>
      <c r="Q170" s="6">
        <v>2691603.59</v>
      </c>
      <c r="R170" s="6">
        <v>684087.75</v>
      </c>
      <c r="S170" s="6">
        <v>1952092.33</v>
      </c>
      <c r="T170" s="6">
        <v>0</v>
      </c>
      <c r="U170" s="15">
        <v>132713387.38</v>
      </c>
    </row>
    <row r="171" spans="1:21" x14ac:dyDescent="0.25">
      <c r="A171" s="25" t="s">
        <v>202</v>
      </c>
      <c r="B171" s="14">
        <v>4828574.3</v>
      </c>
      <c r="C171" s="6">
        <v>13673032.01</v>
      </c>
      <c r="D171" s="6">
        <v>31202659.510000002</v>
      </c>
      <c r="E171" s="6">
        <v>44086841.270000003</v>
      </c>
      <c r="F171" s="6">
        <v>3459901.57</v>
      </c>
      <c r="G171" s="6">
        <v>50840821.32</v>
      </c>
      <c r="H171" s="6">
        <v>5343683.0999999996</v>
      </c>
      <c r="I171" s="6">
        <v>641220</v>
      </c>
      <c r="J171" s="15">
        <v>154076733.08000001</v>
      </c>
      <c r="K171" s="14">
        <v>4758015.32</v>
      </c>
      <c r="L171" s="6">
        <v>13274630.52</v>
      </c>
      <c r="M171" s="6">
        <v>28539978.68</v>
      </c>
      <c r="N171" s="6">
        <v>39907203.990000002</v>
      </c>
      <c r="O171" s="6">
        <v>3126054.83</v>
      </c>
      <c r="P171" s="6">
        <v>42495957.590000004</v>
      </c>
      <c r="Q171" s="6">
        <v>2877442.74</v>
      </c>
      <c r="R171" s="6">
        <v>745310.49</v>
      </c>
      <c r="S171" s="6">
        <v>2220860.2000000002</v>
      </c>
      <c r="T171" s="6">
        <v>0</v>
      </c>
      <c r="U171" s="15">
        <v>137945454.36000001</v>
      </c>
    </row>
    <row r="172" spans="1:21" x14ac:dyDescent="0.25">
      <c r="A172" s="22" t="s">
        <v>157</v>
      </c>
      <c r="B172" s="12">
        <f t="shared" ref="B172:U172" si="46">SUM(B168:B171)</f>
        <v>17324858.300000001</v>
      </c>
      <c r="C172" s="5">
        <f t="shared" si="46"/>
        <v>49063918.409999996</v>
      </c>
      <c r="D172" s="5">
        <f t="shared" si="46"/>
        <v>112244377.51000001</v>
      </c>
      <c r="E172" s="5">
        <f t="shared" si="46"/>
        <v>171086507.38999999</v>
      </c>
      <c r="F172" s="5">
        <f t="shared" si="46"/>
        <v>14222923.109999999</v>
      </c>
      <c r="G172" s="5">
        <f t="shared" si="46"/>
        <v>185386772.47</v>
      </c>
      <c r="H172" s="5">
        <f t="shared" si="46"/>
        <v>17642372.41</v>
      </c>
      <c r="I172" s="5">
        <f t="shared" si="46"/>
        <v>998473</v>
      </c>
      <c r="J172" s="13">
        <f t="shared" si="46"/>
        <v>567970202.60000002</v>
      </c>
      <c r="K172" s="12">
        <f t="shared" si="46"/>
        <v>17230918.510000002</v>
      </c>
      <c r="L172" s="5">
        <f t="shared" si="46"/>
        <v>47273949.620000005</v>
      </c>
      <c r="M172" s="5">
        <f t="shared" si="46"/>
        <v>102633115.19999999</v>
      </c>
      <c r="N172" s="5">
        <f t="shared" si="46"/>
        <v>155431832.95000002</v>
      </c>
      <c r="O172" s="5">
        <f t="shared" si="46"/>
        <v>13189008.610000001</v>
      </c>
      <c r="P172" s="5">
        <f t="shared" si="46"/>
        <v>153936376.34</v>
      </c>
      <c r="Q172" s="5">
        <f t="shared" si="46"/>
        <v>9562164.9800000004</v>
      </c>
      <c r="R172" s="5">
        <f t="shared" si="46"/>
        <v>1712429.92</v>
      </c>
      <c r="S172" s="5">
        <f t="shared" si="46"/>
        <v>7469745.6699999999</v>
      </c>
      <c r="T172" s="5">
        <f t="shared" si="46"/>
        <v>0</v>
      </c>
      <c r="U172" s="13">
        <f t="shared" si="46"/>
        <v>508439541.80000001</v>
      </c>
    </row>
    <row r="173" spans="1:21" x14ac:dyDescent="0.25">
      <c r="A173" s="24"/>
      <c r="B173" s="33"/>
      <c r="C173" s="34"/>
      <c r="D173" s="34"/>
      <c r="E173" s="34"/>
      <c r="F173" s="34"/>
      <c r="G173" s="34"/>
      <c r="H173" s="34"/>
      <c r="I173" s="34"/>
      <c r="J173" s="35"/>
      <c r="K173" s="33"/>
      <c r="L173" s="34"/>
      <c r="M173" s="34"/>
      <c r="N173" s="34"/>
      <c r="O173" s="34"/>
      <c r="P173" s="34"/>
      <c r="Q173" s="34"/>
      <c r="R173" s="34"/>
      <c r="S173" s="34"/>
      <c r="T173" s="34"/>
      <c r="U173" s="35"/>
    </row>
    <row r="174" spans="1:21" x14ac:dyDescent="0.25">
      <c r="A174" s="22" t="s">
        <v>181</v>
      </c>
      <c r="B174" s="33"/>
      <c r="C174" s="34"/>
      <c r="D174" s="34"/>
      <c r="E174" s="34"/>
      <c r="F174" s="34"/>
      <c r="G174" s="34"/>
      <c r="H174" s="34"/>
      <c r="I174" s="34"/>
      <c r="J174" s="35"/>
      <c r="K174" s="33"/>
      <c r="L174" s="34"/>
      <c r="M174" s="34"/>
      <c r="N174" s="34"/>
      <c r="O174" s="34"/>
      <c r="P174" s="34"/>
      <c r="Q174" s="34"/>
      <c r="R174" s="34"/>
      <c r="S174" s="34"/>
      <c r="T174" s="34"/>
      <c r="U174" s="35"/>
    </row>
    <row r="175" spans="1:21" x14ac:dyDescent="0.25">
      <c r="A175" s="25" t="s">
        <v>199</v>
      </c>
      <c r="B175" s="14">
        <v>24488138</v>
      </c>
      <c r="C175" s="6">
        <v>56452245</v>
      </c>
      <c r="D175" s="6">
        <v>101736013</v>
      </c>
      <c r="E175" s="6">
        <v>47315908</v>
      </c>
      <c r="F175" s="6">
        <v>29981739</v>
      </c>
      <c r="G175" s="6">
        <v>183288942</v>
      </c>
      <c r="H175" s="6">
        <v>22162244</v>
      </c>
      <c r="I175" s="6">
        <v>4800932</v>
      </c>
      <c r="J175" s="15">
        <v>470226161</v>
      </c>
      <c r="K175" s="14">
        <v>21701994</v>
      </c>
      <c r="L175" s="6">
        <v>51008895</v>
      </c>
      <c r="M175" s="6">
        <v>83840969</v>
      </c>
      <c r="N175" s="6">
        <v>39982943</v>
      </c>
      <c r="O175" s="6">
        <v>24852183</v>
      </c>
      <c r="P175" s="6">
        <v>116656035</v>
      </c>
      <c r="Q175" s="6">
        <v>19260561</v>
      </c>
      <c r="R175" s="6">
        <v>4800932</v>
      </c>
      <c r="S175" s="6">
        <v>3454800</v>
      </c>
      <c r="T175" s="6">
        <v>0</v>
      </c>
      <c r="U175" s="15">
        <v>365559312</v>
      </c>
    </row>
    <row r="176" spans="1:21" x14ac:dyDescent="0.25">
      <c r="A176" s="25" t="s">
        <v>200</v>
      </c>
      <c r="B176" s="14">
        <v>24397629</v>
      </c>
      <c r="C176" s="6">
        <v>60151132</v>
      </c>
      <c r="D176" s="6">
        <v>121507248</v>
      </c>
      <c r="E176" s="6">
        <v>72483911</v>
      </c>
      <c r="F176" s="6">
        <v>28547592</v>
      </c>
      <c r="G176" s="6">
        <v>194734349</v>
      </c>
      <c r="H176" s="6">
        <v>12860866</v>
      </c>
      <c r="I176" s="6">
        <v>4491662</v>
      </c>
      <c r="J176" s="15">
        <v>519174389</v>
      </c>
      <c r="K176" s="14">
        <v>21766106</v>
      </c>
      <c r="L176" s="6">
        <v>54599393</v>
      </c>
      <c r="M176" s="6">
        <v>100033628</v>
      </c>
      <c r="N176" s="6">
        <v>61685347</v>
      </c>
      <c r="O176" s="6">
        <v>23524162</v>
      </c>
      <c r="P176" s="6">
        <v>125478972</v>
      </c>
      <c r="Q176" s="6">
        <v>11663530</v>
      </c>
      <c r="R176" s="6">
        <v>4491662</v>
      </c>
      <c r="S176" s="6">
        <v>2200607</v>
      </c>
      <c r="T176" s="6">
        <v>0</v>
      </c>
      <c r="U176" s="15">
        <v>405443407</v>
      </c>
    </row>
    <row r="177" spans="1:21" x14ac:dyDescent="0.25">
      <c r="A177" s="25" t="s">
        <v>201</v>
      </c>
      <c r="B177" s="14">
        <v>24339384</v>
      </c>
      <c r="C177" s="6">
        <v>58943595</v>
      </c>
      <c r="D177" s="6">
        <v>126168077</v>
      </c>
      <c r="E177" s="6">
        <v>74401194</v>
      </c>
      <c r="F177" s="6">
        <v>29964948</v>
      </c>
      <c r="G177" s="6">
        <v>184750290</v>
      </c>
      <c r="H177" s="6">
        <v>16046122</v>
      </c>
      <c r="I177" s="6">
        <v>4850324</v>
      </c>
      <c r="J177" s="15">
        <v>519463934</v>
      </c>
      <c r="K177" s="14">
        <v>21726724</v>
      </c>
      <c r="L177" s="6">
        <v>52920372</v>
      </c>
      <c r="M177" s="6">
        <v>102693743</v>
      </c>
      <c r="N177" s="6">
        <v>62495422</v>
      </c>
      <c r="O177" s="6">
        <v>24246418</v>
      </c>
      <c r="P177" s="6">
        <v>118477670</v>
      </c>
      <c r="Q177" s="6">
        <v>14380156</v>
      </c>
      <c r="R177" s="6">
        <v>4850324</v>
      </c>
      <c r="S177" s="6">
        <v>4639044</v>
      </c>
      <c r="T177" s="6">
        <v>0</v>
      </c>
      <c r="U177" s="15">
        <v>406429873</v>
      </c>
    </row>
    <row r="178" spans="1:21" x14ac:dyDescent="0.25">
      <c r="A178" s="25" t="s">
        <v>202</v>
      </c>
      <c r="B178" s="14">
        <v>23230218</v>
      </c>
      <c r="C178" s="6">
        <v>60532649</v>
      </c>
      <c r="D178" s="6">
        <v>120251668</v>
      </c>
      <c r="E178" s="6">
        <v>71201787</v>
      </c>
      <c r="F178" s="6">
        <v>26089611</v>
      </c>
      <c r="G178" s="6">
        <v>196958324</v>
      </c>
      <c r="H178" s="6">
        <v>13113090</v>
      </c>
      <c r="I178" s="6">
        <v>4891863</v>
      </c>
      <c r="J178" s="15">
        <v>516269210</v>
      </c>
      <c r="K178" s="14">
        <v>20122205</v>
      </c>
      <c r="L178" s="6">
        <v>52491913</v>
      </c>
      <c r="M178" s="6">
        <v>94156029</v>
      </c>
      <c r="N178" s="6">
        <v>57464409</v>
      </c>
      <c r="O178" s="6">
        <v>20416374</v>
      </c>
      <c r="P178" s="6">
        <v>120858495</v>
      </c>
      <c r="Q178" s="6">
        <v>11396695</v>
      </c>
      <c r="R178" s="6">
        <v>4891863</v>
      </c>
      <c r="S178" s="6">
        <v>6349840</v>
      </c>
      <c r="T178" s="6">
        <v>0</v>
      </c>
      <c r="U178" s="15">
        <v>388147823</v>
      </c>
    </row>
    <row r="179" spans="1:21" x14ac:dyDescent="0.25">
      <c r="A179" s="22" t="s">
        <v>157</v>
      </c>
      <c r="B179" s="12">
        <f t="shared" ref="B179:J179" si="47">SUM(B175:B178)</f>
        <v>96455369</v>
      </c>
      <c r="C179" s="5">
        <f t="shared" si="47"/>
        <v>236079621</v>
      </c>
      <c r="D179" s="5">
        <f t="shared" si="47"/>
        <v>469663006</v>
      </c>
      <c r="E179" s="5">
        <f t="shared" si="47"/>
        <v>265402800</v>
      </c>
      <c r="F179" s="5">
        <f t="shared" si="47"/>
        <v>114583890</v>
      </c>
      <c r="G179" s="5">
        <f t="shared" si="47"/>
        <v>759731905</v>
      </c>
      <c r="H179" s="5">
        <f t="shared" si="47"/>
        <v>64182322</v>
      </c>
      <c r="I179" s="5">
        <f t="shared" si="47"/>
        <v>19034781</v>
      </c>
      <c r="J179" s="13">
        <f t="shared" si="47"/>
        <v>2025133694</v>
      </c>
      <c r="K179" s="12">
        <f t="shared" ref="K179:U179" si="48">SUM(K175:K178)</f>
        <v>85317029</v>
      </c>
      <c r="L179" s="5">
        <f t="shared" si="48"/>
        <v>211020573</v>
      </c>
      <c r="M179" s="5">
        <f t="shared" si="48"/>
        <v>380724369</v>
      </c>
      <c r="N179" s="5">
        <f t="shared" si="48"/>
        <v>221628121</v>
      </c>
      <c r="O179" s="5">
        <f t="shared" si="48"/>
        <v>93039137</v>
      </c>
      <c r="P179" s="5">
        <f t="shared" si="48"/>
        <v>481471172</v>
      </c>
      <c r="Q179" s="5">
        <f t="shared" si="48"/>
        <v>56700942</v>
      </c>
      <c r="R179" s="5">
        <f t="shared" si="48"/>
        <v>19034781</v>
      </c>
      <c r="S179" s="5">
        <f t="shared" si="48"/>
        <v>16644291</v>
      </c>
      <c r="T179" s="5">
        <f t="shared" si="48"/>
        <v>0</v>
      </c>
      <c r="U179" s="13">
        <f t="shared" si="48"/>
        <v>1565580415</v>
      </c>
    </row>
    <row r="180" spans="1:21" x14ac:dyDescent="0.25">
      <c r="A180" s="24"/>
      <c r="B180" s="33"/>
      <c r="C180" s="34"/>
      <c r="D180" s="34"/>
      <c r="E180" s="34"/>
      <c r="F180" s="34"/>
      <c r="G180" s="34"/>
      <c r="H180" s="34"/>
      <c r="I180" s="34"/>
      <c r="J180" s="35"/>
      <c r="K180" s="33"/>
      <c r="L180" s="34"/>
      <c r="M180" s="34"/>
      <c r="N180" s="34"/>
      <c r="O180" s="34"/>
      <c r="P180" s="34"/>
      <c r="Q180" s="34"/>
      <c r="R180" s="34"/>
      <c r="S180" s="34"/>
      <c r="T180" s="34"/>
      <c r="U180" s="35"/>
    </row>
    <row r="181" spans="1:21" x14ac:dyDescent="0.25">
      <c r="A181" s="22" t="s">
        <v>182</v>
      </c>
      <c r="B181" s="33"/>
      <c r="C181" s="34"/>
      <c r="D181" s="34"/>
      <c r="E181" s="34"/>
      <c r="F181" s="34"/>
      <c r="G181" s="34"/>
      <c r="H181" s="34"/>
      <c r="I181" s="34"/>
      <c r="J181" s="35"/>
      <c r="K181" s="33"/>
      <c r="L181" s="34"/>
      <c r="M181" s="34"/>
      <c r="N181" s="34"/>
      <c r="O181" s="34"/>
      <c r="P181" s="34"/>
      <c r="Q181" s="34"/>
      <c r="R181" s="34"/>
      <c r="S181" s="34"/>
      <c r="T181" s="34"/>
      <c r="U181" s="35"/>
    </row>
    <row r="182" spans="1:21" x14ac:dyDescent="0.25">
      <c r="A182" s="25" t="s">
        <v>199</v>
      </c>
      <c r="B182" s="14">
        <v>3056677</v>
      </c>
      <c r="C182" s="6">
        <v>6015551</v>
      </c>
      <c r="D182" s="6">
        <v>25021542</v>
      </c>
      <c r="E182" s="6">
        <v>14931260</v>
      </c>
      <c r="F182" s="6">
        <v>5658803</v>
      </c>
      <c r="G182" s="6">
        <v>39794645</v>
      </c>
      <c r="H182" s="6">
        <v>1941397</v>
      </c>
      <c r="I182" s="6">
        <v>184745</v>
      </c>
      <c r="J182" s="15">
        <v>96604620</v>
      </c>
      <c r="K182" s="14">
        <v>2898608</v>
      </c>
      <c r="L182" s="6">
        <v>5676382</v>
      </c>
      <c r="M182" s="6">
        <v>21092370</v>
      </c>
      <c r="N182" s="6">
        <v>12749073</v>
      </c>
      <c r="O182" s="6">
        <v>4534913</v>
      </c>
      <c r="P182" s="6">
        <v>23084884</v>
      </c>
      <c r="Q182" s="6">
        <v>1633023</v>
      </c>
      <c r="R182" s="6">
        <v>184745</v>
      </c>
      <c r="S182" s="6">
        <v>1855065</v>
      </c>
      <c r="T182" s="6">
        <v>0</v>
      </c>
      <c r="U182" s="15">
        <v>73709063</v>
      </c>
    </row>
    <row r="183" spans="1:21" x14ac:dyDescent="0.25">
      <c r="A183" s="25" t="s">
        <v>200</v>
      </c>
      <c r="B183" s="14">
        <v>2999165</v>
      </c>
      <c r="C183" s="6">
        <v>6974597</v>
      </c>
      <c r="D183" s="6">
        <v>27124507</v>
      </c>
      <c r="E183" s="6">
        <v>16821789</v>
      </c>
      <c r="F183" s="6">
        <v>6598494</v>
      </c>
      <c r="G183" s="6">
        <v>37901275</v>
      </c>
      <c r="H183" s="6">
        <v>1315357</v>
      </c>
      <c r="I183" s="6">
        <v>370923</v>
      </c>
      <c r="J183" s="15">
        <v>100106107</v>
      </c>
      <c r="K183" s="14">
        <v>2921151</v>
      </c>
      <c r="L183" s="6">
        <v>4541945</v>
      </c>
      <c r="M183" s="6">
        <v>23484990</v>
      </c>
      <c r="N183" s="6">
        <v>15283205</v>
      </c>
      <c r="O183" s="6">
        <v>5478600</v>
      </c>
      <c r="P183" s="6">
        <v>22590468</v>
      </c>
      <c r="Q183" s="6">
        <v>1154474</v>
      </c>
      <c r="R183" s="6">
        <v>370923</v>
      </c>
      <c r="S183" s="6">
        <v>176182</v>
      </c>
      <c r="T183" s="6">
        <v>0</v>
      </c>
      <c r="U183" s="15">
        <v>76001938</v>
      </c>
    </row>
    <row r="184" spans="1:21" x14ac:dyDescent="0.25">
      <c r="A184" s="25" t="s">
        <v>201</v>
      </c>
      <c r="B184" s="14">
        <v>2461069</v>
      </c>
      <c r="C184" s="6">
        <v>6603114</v>
      </c>
      <c r="D184" s="6">
        <v>25224493</v>
      </c>
      <c r="E184" s="6">
        <v>16118587</v>
      </c>
      <c r="F184" s="6">
        <v>6119649</v>
      </c>
      <c r="G184" s="6">
        <v>37268286</v>
      </c>
      <c r="H184" s="6">
        <v>2134221</v>
      </c>
      <c r="I184" s="6">
        <v>121355</v>
      </c>
      <c r="J184" s="15">
        <v>96050774</v>
      </c>
      <c r="K184" s="14">
        <v>2350801</v>
      </c>
      <c r="L184" s="6">
        <v>6258621</v>
      </c>
      <c r="M184" s="6">
        <v>20993404</v>
      </c>
      <c r="N184" s="6">
        <v>13871558</v>
      </c>
      <c r="O184" s="6">
        <v>4943049</v>
      </c>
      <c r="P184" s="6">
        <v>21814921</v>
      </c>
      <c r="Q184" s="6">
        <v>1998338</v>
      </c>
      <c r="R184" s="6">
        <v>121355</v>
      </c>
      <c r="S184" s="6">
        <v>649702</v>
      </c>
      <c r="T184" s="6">
        <v>0</v>
      </c>
      <c r="U184" s="15">
        <v>73001749</v>
      </c>
    </row>
    <row r="185" spans="1:21" x14ac:dyDescent="0.25">
      <c r="A185" s="25" t="s">
        <v>202</v>
      </c>
      <c r="B185" s="14">
        <v>2329746</v>
      </c>
      <c r="C185" s="6">
        <v>6757928</v>
      </c>
      <c r="D185" s="6">
        <v>25913011</v>
      </c>
      <c r="E185" s="6">
        <v>14693320</v>
      </c>
      <c r="F185" s="6">
        <v>5445321</v>
      </c>
      <c r="G185" s="6">
        <v>39879240</v>
      </c>
      <c r="H185" s="6">
        <v>1899263</v>
      </c>
      <c r="I185" s="6">
        <v>78870</v>
      </c>
      <c r="J185" s="15">
        <v>96996699</v>
      </c>
      <c r="K185" s="14">
        <v>2176016</v>
      </c>
      <c r="L185" s="6">
        <v>6289185</v>
      </c>
      <c r="M185" s="6">
        <v>21268089</v>
      </c>
      <c r="N185" s="6">
        <v>12341778</v>
      </c>
      <c r="O185" s="6">
        <v>4297945</v>
      </c>
      <c r="P185" s="6">
        <v>23169693</v>
      </c>
      <c r="Q185" s="6">
        <v>1702463</v>
      </c>
      <c r="R185" s="6">
        <v>78870</v>
      </c>
      <c r="S185" s="6">
        <v>1276399</v>
      </c>
      <c r="T185" s="6">
        <v>0</v>
      </c>
      <c r="U185" s="15">
        <v>72600438</v>
      </c>
    </row>
    <row r="186" spans="1:21" x14ac:dyDescent="0.25">
      <c r="A186" s="22" t="s">
        <v>157</v>
      </c>
      <c r="B186" s="12">
        <f t="shared" ref="B186:J186" si="49">SUM(B182:B185)</f>
        <v>10846657</v>
      </c>
      <c r="C186" s="5">
        <f t="shared" si="49"/>
        <v>26351190</v>
      </c>
      <c r="D186" s="5">
        <f t="shared" si="49"/>
        <v>103283553</v>
      </c>
      <c r="E186" s="5">
        <f t="shared" si="49"/>
        <v>62564956</v>
      </c>
      <c r="F186" s="5">
        <f t="shared" si="49"/>
        <v>23822267</v>
      </c>
      <c r="G186" s="5">
        <f t="shared" si="49"/>
        <v>154843446</v>
      </c>
      <c r="H186" s="5">
        <f t="shared" si="49"/>
        <v>7290238</v>
      </c>
      <c r="I186" s="5">
        <f t="shared" si="49"/>
        <v>755893</v>
      </c>
      <c r="J186" s="13">
        <f t="shared" si="49"/>
        <v>389758200</v>
      </c>
      <c r="K186" s="12">
        <f t="shared" ref="K186:U186" si="50">SUM(K182:K185)</f>
        <v>10346576</v>
      </c>
      <c r="L186" s="5">
        <f t="shared" si="50"/>
        <v>22766133</v>
      </c>
      <c r="M186" s="5">
        <f t="shared" si="50"/>
        <v>86838853</v>
      </c>
      <c r="N186" s="5">
        <f t="shared" si="50"/>
        <v>54245614</v>
      </c>
      <c r="O186" s="5">
        <f t="shared" si="50"/>
        <v>19254507</v>
      </c>
      <c r="P186" s="5">
        <f t="shared" si="50"/>
        <v>90659966</v>
      </c>
      <c r="Q186" s="5">
        <f t="shared" si="50"/>
        <v>6488298</v>
      </c>
      <c r="R186" s="5">
        <f t="shared" si="50"/>
        <v>755893</v>
      </c>
      <c r="S186" s="5">
        <f t="shared" si="50"/>
        <v>3957348</v>
      </c>
      <c r="T186" s="5">
        <f t="shared" si="50"/>
        <v>0</v>
      </c>
      <c r="U186" s="13">
        <f t="shared" si="50"/>
        <v>295313188</v>
      </c>
    </row>
    <row r="187" spans="1:21" x14ac:dyDescent="0.25">
      <c r="A187" s="24"/>
      <c r="B187" s="33"/>
      <c r="C187" s="34"/>
      <c r="D187" s="34"/>
      <c r="E187" s="34"/>
      <c r="F187" s="34"/>
      <c r="G187" s="34"/>
      <c r="H187" s="34"/>
      <c r="I187" s="34"/>
      <c r="J187" s="35"/>
      <c r="K187" s="33"/>
      <c r="L187" s="34"/>
      <c r="M187" s="34"/>
      <c r="N187" s="34"/>
      <c r="O187" s="34"/>
      <c r="P187" s="34"/>
      <c r="Q187" s="34"/>
      <c r="R187" s="34"/>
      <c r="S187" s="34"/>
      <c r="T187" s="34"/>
      <c r="U187" s="35"/>
    </row>
    <row r="188" spans="1:21" x14ac:dyDescent="0.25">
      <c r="A188" s="22" t="s">
        <v>183</v>
      </c>
      <c r="B188" s="33"/>
      <c r="C188" s="34"/>
      <c r="D188" s="34"/>
      <c r="E188" s="34"/>
      <c r="F188" s="34"/>
      <c r="G188" s="34"/>
      <c r="H188" s="34"/>
      <c r="I188" s="34"/>
      <c r="J188" s="35"/>
      <c r="K188" s="33"/>
      <c r="L188" s="34"/>
      <c r="M188" s="34"/>
      <c r="N188" s="34"/>
      <c r="O188" s="34"/>
      <c r="P188" s="34"/>
      <c r="Q188" s="34"/>
      <c r="R188" s="34"/>
      <c r="S188" s="34"/>
      <c r="T188" s="34"/>
      <c r="U188" s="35"/>
    </row>
    <row r="189" spans="1:21" x14ac:dyDescent="0.25">
      <c r="A189" s="25" t="s">
        <v>199</v>
      </c>
      <c r="B189" s="14">
        <v>3858437.53</v>
      </c>
      <c r="C189" s="6">
        <v>14449954</v>
      </c>
      <c r="D189" s="6">
        <v>26515920.5</v>
      </c>
      <c r="E189" s="6">
        <v>17444449.77</v>
      </c>
      <c r="F189" s="6">
        <v>0</v>
      </c>
      <c r="G189" s="6">
        <v>36555550.619999997</v>
      </c>
      <c r="H189" s="6">
        <v>3384609.39</v>
      </c>
      <c r="I189" s="6">
        <v>0</v>
      </c>
      <c r="J189" s="15">
        <v>102208921.81</v>
      </c>
      <c r="K189" s="14">
        <v>2343015.58</v>
      </c>
      <c r="L189" s="6">
        <v>9837969.9499999993</v>
      </c>
      <c r="M189" s="6">
        <v>20436896.620000001</v>
      </c>
      <c r="N189" s="6">
        <v>11508608.08</v>
      </c>
      <c r="O189" s="6">
        <v>0</v>
      </c>
      <c r="P189" s="6">
        <v>8231985.7999999998</v>
      </c>
      <c r="Q189" s="6">
        <v>0</v>
      </c>
      <c r="R189" s="6">
        <v>85235.87</v>
      </c>
      <c r="S189" s="6">
        <v>-1819611.2</v>
      </c>
      <c r="T189" s="6">
        <v>-2364783.0499999998</v>
      </c>
      <c r="U189" s="15">
        <v>48259317.649999999</v>
      </c>
    </row>
    <row r="190" spans="1:21" x14ac:dyDescent="0.25">
      <c r="A190" s="25" t="s">
        <v>200</v>
      </c>
      <c r="B190" s="14">
        <v>4306346.79</v>
      </c>
      <c r="C190" s="6">
        <v>13985137.48</v>
      </c>
      <c r="D190" s="6">
        <v>26434934.789999999</v>
      </c>
      <c r="E190" s="6">
        <v>15244119.26</v>
      </c>
      <c r="F190" s="6">
        <v>0</v>
      </c>
      <c r="G190" s="6">
        <v>38494321.539999999</v>
      </c>
      <c r="H190" s="6">
        <v>2891327.22</v>
      </c>
      <c r="I190" s="6">
        <v>0</v>
      </c>
      <c r="J190" s="15">
        <v>101356187.08</v>
      </c>
      <c r="K190" s="14">
        <v>6347131.7999999998</v>
      </c>
      <c r="L190" s="6">
        <v>13140146.75</v>
      </c>
      <c r="M190" s="6">
        <v>22336136.969999999</v>
      </c>
      <c r="N190" s="6">
        <v>12598531.939999999</v>
      </c>
      <c r="O190" s="6">
        <v>0</v>
      </c>
      <c r="P190" s="6">
        <v>21647506.399999999</v>
      </c>
      <c r="Q190" s="6">
        <v>0</v>
      </c>
      <c r="R190" s="6">
        <v>0</v>
      </c>
      <c r="S190" s="6">
        <v>3377114.25</v>
      </c>
      <c r="T190" s="6">
        <v>4581706.8099999996</v>
      </c>
      <c r="U190" s="15">
        <v>84028274.920000002</v>
      </c>
    </row>
    <row r="191" spans="1:21" x14ac:dyDescent="0.25">
      <c r="A191" s="25" t="s">
        <v>201</v>
      </c>
      <c r="B191" s="14">
        <v>3485820.79</v>
      </c>
      <c r="C191" s="6">
        <v>11491037.9</v>
      </c>
      <c r="D191" s="6">
        <v>22017804.199999999</v>
      </c>
      <c r="E191" s="6">
        <v>16963582.010000002</v>
      </c>
      <c r="F191" s="6">
        <v>0</v>
      </c>
      <c r="G191" s="6">
        <v>33749150.25</v>
      </c>
      <c r="H191" s="6">
        <v>3590582.47</v>
      </c>
      <c r="I191" s="6">
        <v>0</v>
      </c>
      <c r="J191" s="15">
        <v>91297977.620000005</v>
      </c>
      <c r="K191" s="14">
        <v>4403411.08</v>
      </c>
      <c r="L191" s="6">
        <v>10879330.779999999</v>
      </c>
      <c r="M191" s="6">
        <v>18845801.359999999</v>
      </c>
      <c r="N191" s="6">
        <v>14752075.050000001</v>
      </c>
      <c r="O191" s="6">
        <v>0</v>
      </c>
      <c r="P191" s="6">
        <v>19690661.73</v>
      </c>
      <c r="Q191" s="6">
        <v>0</v>
      </c>
      <c r="R191" s="6">
        <v>0</v>
      </c>
      <c r="S191" s="6">
        <v>2996479.26</v>
      </c>
      <c r="T191" s="6">
        <v>5623845.5199999996</v>
      </c>
      <c r="U191" s="15">
        <v>77191604.780000001</v>
      </c>
    </row>
    <row r="192" spans="1:21" x14ac:dyDescent="0.25">
      <c r="A192" s="25" t="s">
        <v>202</v>
      </c>
      <c r="B192" s="14">
        <v>4119107</v>
      </c>
      <c r="C192" s="6">
        <v>11058849</v>
      </c>
      <c r="D192" s="6">
        <v>24721081</v>
      </c>
      <c r="E192" s="6">
        <v>16263452</v>
      </c>
      <c r="F192" s="6">
        <v>0</v>
      </c>
      <c r="G192" s="6">
        <v>32220602</v>
      </c>
      <c r="H192" s="6">
        <v>3515587</v>
      </c>
      <c r="I192" s="6">
        <v>0</v>
      </c>
      <c r="J192" s="15">
        <v>91898678</v>
      </c>
      <c r="K192" s="14">
        <v>5791421</v>
      </c>
      <c r="L192" s="6">
        <v>10413036</v>
      </c>
      <c r="M192" s="6">
        <v>21082610</v>
      </c>
      <c r="N192" s="6">
        <v>13865878</v>
      </c>
      <c r="O192" s="6">
        <v>0</v>
      </c>
      <c r="P192" s="6">
        <v>19013628</v>
      </c>
      <c r="Q192" s="6">
        <v>0</v>
      </c>
      <c r="R192" s="6">
        <v>0</v>
      </c>
      <c r="S192" s="6">
        <v>1821906</v>
      </c>
      <c r="T192" s="6">
        <v>5201258</v>
      </c>
      <c r="U192" s="15">
        <v>77189737</v>
      </c>
    </row>
    <row r="193" spans="1:21" x14ac:dyDescent="0.25">
      <c r="A193" s="22" t="s">
        <v>157</v>
      </c>
      <c r="B193" s="12">
        <f t="shared" ref="B193:J193" si="51">SUM(B189:B192)</f>
        <v>15769712.109999999</v>
      </c>
      <c r="C193" s="5">
        <f t="shared" si="51"/>
        <v>50984978.380000003</v>
      </c>
      <c r="D193" s="5">
        <f t="shared" si="51"/>
        <v>99689740.489999995</v>
      </c>
      <c r="E193" s="5">
        <f t="shared" si="51"/>
        <v>65915603.040000007</v>
      </c>
      <c r="F193" s="5">
        <f t="shared" si="51"/>
        <v>0</v>
      </c>
      <c r="G193" s="5">
        <f t="shared" si="51"/>
        <v>141019624.41</v>
      </c>
      <c r="H193" s="5">
        <f t="shared" si="51"/>
        <v>13382106.08</v>
      </c>
      <c r="I193" s="5">
        <f t="shared" si="51"/>
        <v>0</v>
      </c>
      <c r="J193" s="13">
        <f t="shared" si="51"/>
        <v>386761764.50999999</v>
      </c>
      <c r="K193" s="12">
        <f t="shared" ref="K193:U193" si="52">SUM(K189:K192)</f>
        <v>18884979.460000001</v>
      </c>
      <c r="L193" s="5">
        <f t="shared" si="52"/>
        <v>44270483.479999997</v>
      </c>
      <c r="M193" s="5">
        <f t="shared" si="52"/>
        <v>82701444.950000003</v>
      </c>
      <c r="N193" s="5">
        <f t="shared" si="52"/>
        <v>52725093.07</v>
      </c>
      <c r="O193" s="5">
        <f t="shared" si="52"/>
        <v>0</v>
      </c>
      <c r="P193" s="5">
        <f t="shared" si="52"/>
        <v>68583781.930000007</v>
      </c>
      <c r="Q193" s="5">
        <f t="shared" si="52"/>
        <v>0</v>
      </c>
      <c r="R193" s="5">
        <f t="shared" si="52"/>
        <v>85235.87</v>
      </c>
      <c r="S193" s="5">
        <f t="shared" si="52"/>
        <v>6375888.3099999996</v>
      </c>
      <c r="T193" s="5">
        <f t="shared" si="52"/>
        <v>13042027.279999999</v>
      </c>
      <c r="U193" s="13">
        <f t="shared" si="52"/>
        <v>286668934.35000002</v>
      </c>
    </row>
    <row r="194" spans="1:21" x14ac:dyDescent="0.25">
      <c r="A194" s="22"/>
      <c r="B194" s="12"/>
      <c r="C194" s="5"/>
      <c r="D194" s="5"/>
      <c r="E194" s="5"/>
      <c r="F194" s="5"/>
      <c r="G194" s="5"/>
      <c r="H194" s="5"/>
      <c r="I194" s="5"/>
      <c r="J194" s="13"/>
      <c r="K194" s="12"/>
      <c r="L194" s="5"/>
      <c r="M194" s="5"/>
      <c r="N194" s="5"/>
      <c r="O194" s="5"/>
      <c r="P194" s="5"/>
      <c r="Q194" s="5"/>
      <c r="R194" s="5"/>
      <c r="S194" s="5"/>
      <c r="T194" s="5"/>
      <c r="U194" s="13"/>
    </row>
    <row r="195" spans="1:21" x14ac:dyDescent="0.25">
      <c r="A195" s="22" t="s">
        <v>184</v>
      </c>
      <c r="B195" s="33"/>
      <c r="C195" s="34"/>
      <c r="D195" s="34"/>
      <c r="E195" s="34"/>
      <c r="F195" s="34"/>
      <c r="G195" s="34"/>
      <c r="H195" s="34"/>
      <c r="I195" s="34"/>
      <c r="J195" s="35"/>
      <c r="K195" s="33"/>
      <c r="L195" s="34"/>
      <c r="M195" s="34"/>
      <c r="N195" s="34"/>
      <c r="O195" s="34"/>
      <c r="P195" s="34"/>
      <c r="Q195" s="34"/>
      <c r="R195" s="34"/>
      <c r="S195" s="34"/>
      <c r="T195" s="34"/>
      <c r="U195" s="35"/>
    </row>
    <row r="196" spans="1:21" x14ac:dyDescent="0.25">
      <c r="A196" s="25" t="s">
        <v>199</v>
      </c>
      <c r="B196" s="14">
        <v>5230617</v>
      </c>
      <c r="C196" s="6">
        <v>0</v>
      </c>
      <c r="D196" s="6">
        <v>6242713</v>
      </c>
      <c r="E196" s="6">
        <v>4371923</v>
      </c>
      <c r="F196" s="6">
        <v>2698667</v>
      </c>
      <c r="G196" s="6">
        <v>5461726</v>
      </c>
      <c r="H196" s="6">
        <v>738512</v>
      </c>
      <c r="I196" s="6">
        <v>0</v>
      </c>
      <c r="J196" s="15">
        <v>24744158</v>
      </c>
      <c r="K196" s="14">
        <v>5012284</v>
      </c>
      <c r="L196" s="6">
        <v>0</v>
      </c>
      <c r="M196" s="6">
        <v>4380231</v>
      </c>
      <c r="N196" s="6">
        <v>3160457</v>
      </c>
      <c r="O196" s="6">
        <v>1966722</v>
      </c>
      <c r="P196" s="6">
        <v>1064380</v>
      </c>
      <c r="Q196" s="6">
        <v>57999</v>
      </c>
      <c r="R196" s="6">
        <v>352333</v>
      </c>
      <c r="S196" s="6">
        <v>537611</v>
      </c>
      <c r="T196" s="6">
        <v>0</v>
      </c>
      <c r="U196" s="15">
        <v>16532017</v>
      </c>
    </row>
    <row r="197" spans="1:21" x14ac:dyDescent="0.25">
      <c r="A197" s="25" t="s">
        <v>200</v>
      </c>
      <c r="B197" s="14">
        <v>5377999</v>
      </c>
      <c r="C197" s="6">
        <v>0</v>
      </c>
      <c r="D197" s="6">
        <v>6557977</v>
      </c>
      <c r="E197" s="6">
        <v>4673174</v>
      </c>
      <c r="F197" s="6">
        <v>2777627</v>
      </c>
      <c r="G197" s="6">
        <v>5877528</v>
      </c>
      <c r="H197" s="6">
        <v>741259</v>
      </c>
      <c r="I197" s="6">
        <v>0</v>
      </c>
      <c r="J197" s="15">
        <v>26005564</v>
      </c>
      <c r="K197" s="14">
        <v>4900025</v>
      </c>
      <c r="L197" s="6">
        <v>0</v>
      </c>
      <c r="M197" s="6">
        <v>4664992</v>
      </c>
      <c r="N197" s="6">
        <v>3434743</v>
      </c>
      <c r="O197" s="6">
        <v>2057726</v>
      </c>
      <c r="P197" s="6">
        <v>957514</v>
      </c>
      <c r="Q197" s="6">
        <v>38849</v>
      </c>
      <c r="R197" s="6">
        <v>493458</v>
      </c>
      <c r="S197" s="6">
        <v>565204</v>
      </c>
      <c r="T197" s="6">
        <v>0</v>
      </c>
      <c r="U197" s="15">
        <v>17112511</v>
      </c>
    </row>
    <row r="198" spans="1:21" x14ac:dyDescent="0.25">
      <c r="A198" s="25" t="s">
        <v>201</v>
      </c>
      <c r="B198" s="14">
        <v>5439340</v>
      </c>
      <c r="C198" s="6">
        <v>0</v>
      </c>
      <c r="D198" s="6">
        <v>6802798</v>
      </c>
      <c r="E198" s="6">
        <v>4490779</v>
      </c>
      <c r="F198" s="6">
        <v>2709913</v>
      </c>
      <c r="G198" s="6">
        <v>6131315</v>
      </c>
      <c r="H198" s="6">
        <v>1007131</v>
      </c>
      <c r="I198" s="6">
        <v>0</v>
      </c>
      <c r="J198" s="15">
        <v>26581276</v>
      </c>
      <c r="K198" s="14">
        <v>4969058</v>
      </c>
      <c r="L198" s="6">
        <v>0</v>
      </c>
      <c r="M198" s="6">
        <v>4919016</v>
      </c>
      <c r="N198" s="6">
        <v>3297175</v>
      </c>
      <c r="O198" s="6">
        <v>1946168</v>
      </c>
      <c r="P198" s="6">
        <v>1132343</v>
      </c>
      <c r="Q198" s="6">
        <v>18641</v>
      </c>
      <c r="R198" s="6">
        <v>675313</v>
      </c>
      <c r="S198" s="6">
        <v>777484</v>
      </c>
      <c r="T198" s="6">
        <v>0</v>
      </c>
      <c r="U198" s="15">
        <v>17735198</v>
      </c>
    </row>
    <row r="199" spans="1:21" x14ac:dyDescent="0.25">
      <c r="A199" s="25" t="s">
        <v>202</v>
      </c>
      <c r="B199" s="14">
        <v>5070375</v>
      </c>
      <c r="C199" s="6">
        <v>0</v>
      </c>
      <c r="D199" s="6">
        <v>6612132</v>
      </c>
      <c r="E199" s="6">
        <v>4487279</v>
      </c>
      <c r="F199" s="6">
        <v>2762853</v>
      </c>
      <c r="G199" s="6">
        <v>5715712</v>
      </c>
      <c r="H199" s="6">
        <v>934400</v>
      </c>
      <c r="I199" s="6">
        <v>0</v>
      </c>
      <c r="J199" s="15">
        <v>25582751</v>
      </c>
      <c r="K199" s="14">
        <v>4783427</v>
      </c>
      <c r="L199" s="6">
        <v>0</v>
      </c>
      <c r="M199" s="6">
        <v>4703589</v>
      </c>
      <c r="N199" s="6">
        <v>3190160</v>
      </c>
      <c r="O199" s="6">
        <v>1959287</v>
      </c>
      <c r="P199" s="6">
        <v>1047723</v>
      </c>
      <c r="Q199" s="6">
        <v>105205</v>
      </c>
      <c r="R199" s="6">
        <v>640318</v>
      </c>
      <c r="S199" s="6">
        <v>517881</v>
      </c>
      <c r="T199" s="6">
        <v>0</v>
      </c>
      <c r="U199" s="15">
        <v>16947590</v>
      </c>
    </row>
    <row r="200" spans="1:21" x14ac:dyDescent="0.25">
      <c r="A200" s="22" t="s">
        <v>157</v>
      </c>
      <c r="B200" s="12">
        <f t="shared" ref="B200:J200" si="53">SUM(B196:B199)</f>
        <v>21118331</v>
      </c>
      <c r="C200" s="5">
        <f t="shared" si="53"/>
        <v>0</v>
      </c>
      <c r="D200" s="5">
        <f t="shared" si="53"/>
        <v>26215620</v>
      </c>
      <c r="E200" s="5">
        <f t="shared" si="53"/>
        <v>18023155</v>
      </c>
      <c r="F200" s="5">
        <f t="shared" si="53"/>
        <v>10949060</v>
      </c>
      <c r="G200" s="5">
        <f t="shared" si="53"/>
        <v>23186281</v>
      </c>
      <c r="H200" s="5">
        <f t="shared" si="53"/>
        <v>3421302</v>
      </c>
      <c r="I200" s="5">
        <f t="shared" si="53"/>
        <v>0</v>
      </c>
      <c r="J200" s="13">
        <f t="shared" si="53"/>
        <v>102913749</v>
      </c>
      <c r="K200" s="12">
        <f t="shared" ref="K200:U200" si="54">SUM(K196:K199)</f>
        <v>19664794</v>
      </c>
      <c r="L200" s="5">
        <f t="shared" si="54"/>
        <v>0</v>
      </c>
      <c r="M200" s="5">
        <f t="shared" si="54"/>
        <v>18667828</v>
      </c>
      <c r="N200" s="5">
        <f t="shared" si="54"/>
        <v>13082535</v>
      </c>
      <c r="O200" s="5">
        <f t="shared" si="54"/>
        <v>7929903</v>
      </c>
      <c r="P200" s="5">
        <f t="shared" si="54"/>
        <v>4201960</v>
      </c>
      <c r="Q200" s="5">
        <f t="shared" si="54"/>
        <v>220694</v>
      </c>
      <c r="R200" s="5">
        <f t="shared" si="54"/>
        <v>2161422</v>
      </c>
      <c r="S200" s="5">
        <f t="shared" si="54"/>
        <v>2398180</v>
      </c>
      <c r="T200" s="5">
        <f t="shared" si="54"/>
        <v>0</v>
      </c>
      <c r="U200" s="13">
        <f t="shared" si="54"/>
        <v>68327316</v>
      </c>
    </row>
    <row r="201" spans="1:21" x14ac:dyDescent="0.25">
      <c r="A201" s="24"/>
      <c r="B201" s="33"/>
      <c r="C201" s="34"/>
      <c r="D201" s="34"/>
      <c r="E201" s="34"/>
      <c r="F201" s="34"/>
      <c r="G201" s="34"/>
      <c r="H201" s="34"/>
      <c r="I201" s="34"/>
      <c r="J201" s="35"/>
      <c r="K201" s="33"/>
      <c r="L201" s="34"/>
      <c r="M201" s="34"/>
      <c r="N201" s="34"/>
      <c r="O201" s="34"/>
      <c r="P201" s="34"/>
      <c r="Q201" s="34"/>
      <c r="R201" s="34"/>
      <c r="S201" s="34"/>
      <c r="T201" s="34"/>
      <c r="U201" s="35"/>
    </row>
    <row r="202" spans="1:21" x14ac:dyDescent="0.25">
      <c r="A202" s="22" t="s">
        <v>185</v>
      </c>
      <c r="B202" s="33"/>
      <c r="C202" s="34"/>
      <c r="D202" s="34"/>
      <c r="E202" s="34"/>
      <c r="F202" s="34"/>
      <c r="G202" s="34"/>
      <c r="H202" s="34"/>
      <c r="I202" s="34"/>
      <c r="J202" s="35"/>
      <c r="K202" s="33"/>
      <c r="L202" s="34"/>
      <c r="M202" s="34"/>
      <c r="N202" s="34"/>
      <c r="O202" s="34"/>
      <c r="P202" s="34"/>
      <c r="Q202" s="34"/>
      <c r="R202" s="34"/>
      <c r="S202" s="34"/>
      <c r="T202" s="34"/>
      <c r="U202" s="35"/>
    </row>
    <row r="203" spans="1:21" x14ac:dyDescent="0.25">
      <c r="A203" s="25" t="s">
        <v>199</v>
      </c>
      <c r="B203" s="14">
        <v>713386</v>
      </c>
      <c r="C203" s="6">
        <v>7930</v>
      </c>
      <c r="D203" s="6">
        <v>916650</v>
      </c>
      <c r="E203" s="6">
        <v>23259</v>
      </c>
      <c r="F203" s="6">
        <v>112184</v>
      </c>
      <c r="G203" s="6">
        <v>1315806</v>
      </c>
      <c r="H203" s="6">
        <v>469236</v>
      </c>
      <c r="I203" s="6">
        <v>0</v>
      </c>
      <c r="J203" s="15">
        <v>3558451</v>
      </c>
      <c r="K203" s="14">
        <v>672077</v>
      </c>
      <c r="L203" s="6">
        <v>8601</v>
      </c>
      <c r="M203" s="6">
        <v>430031</v>
      </c>
      <c r="N203" s="6">
        <v>24330</v>
      </c>
      <c r="O203" s="6">
        <v>108559</v>
      </c>
      <c r="P203" s="6">
        <v>132298</v>
      </c>
      <c r="Q203" s="6">
        <v>62775</v>
      </c>
      <c r="R203" s="6">
        <v>0</v>
      </c>
      <c r="S203" s="6">
        <v>281294</v>
      </c>
      <c r="T203" s="6">
        <v>0</v>
      </c>
      <c r="U203" s="15">
        <v>1719965</v>
      </c>
    </row>
    <row r="204" spans="1:21" x14ac:dyDescent="0.25">
      <c r="A204" s="25" t="s">
        <v>200</v>
      </c>
      <c r="B204" s="14">
        <v>774833</v>
      </c>
      <c r="C204" s="6">
        <v>18524</v>
      </c>
      <c r="D204" s="6">
        <v>1069771</v>
      </c>
      <c r="E204" s="6">
        <v>65873</v>
      </c>
      <c r="F204" s="6">
        <v>137342</v>
      </c>
      <c r="G204" s="6">
        <v>1370271</v>
      </c>
      <c r="H204" s="6">
        <v>292700</v>
      </c>
      <c r="I204" s="6">
        <v>0</v>
      </c>
      <c r="J204" s="15">
        <v>3729314</v>
      </c>
      <c r="K204" s="14">
        <v>563581</v>
      </c>
      <c r="L204" s="6">
        <v>15740</v>
      </c>
      <c r="M204" s="6">
        <v>203851</v>
      </c>
      <c r="N204" s="6">
        <v>19345</v>
      </c>
      <c r="O204" s="6">
        <v>40314</v>
      </c>
      <c r="P204" s="6">
        <v>147685</v>
      </c>
      <c r="Q204" s="6">
        <v>-196152</v>
      </c>
      <c r="R204" s="6">
        <v>0</v>
      </c>
      <c r="S204" s="6">
        <v>104180</v>
      </c>
      <c r="T204" s="6">
        <v>0</v>
      </c>
      <c r="U204" s="15">
        <v>898544</v>
      </c>
    </row>
    <row r="205" spans="1:21" x14ac:dyDescent="0.25">
      <c r="A205" s="25" t="s">
        <v>201</v>
      </c>
      <c r="B205" s="14">
        <v>732871</v>
      </c>
      <c r="C205" s="6">
        <v>16614</v>
      </c>
      <c r="D205" s="6">
        <v>889636</v>
      </c>
      <c r="E205" s="6">
        <v>54056</v>
      </c>
      <c r="F205" s="6">
        <v>136342</v>
      </c>
      <c r="G205" s="6">
        <v>1485592</v>
      </c>
      <c r="H205" s="6">
        <v>470411</v>
      </c>
      <c r="I205" s="6">
        <v>0</v>
      </c>
      <c r="J205" s="15">
        <v>3785522</v>
      </c>
      <c r="K205" s="14">
        <v>734868</v>
      </c>
      <c r="L205" s="6">
        <v>10960</v>
      </c>
      <c r="M205" s="6">
        <v>431881</v>
      </c>
      <c r="N205" s="6">
        <v>26743</v>
      </c>
      <c r="O205" s="6">
        <v>30255</v>
      </c>
      <c r="P205" s="6">
        <v>137090</v>
      </c>
      <c r="Q205" s="6">
        <v>221902</v>
      </c>
      <c r="R205" s="6">
        <v>0</v>
      </c>
      <c r="S205" s="6">
        <v>234785</v>
      </c>
      <c r="T205" s="6">
        <v>0</v>
      </c>
      <c r="U205" s="15">
        <v>1828484</v>
      </c>
    </row>
    <row r="206" spans="1:21" x14ac:dyDescent="0.25">
      <c r="A206" s="25" t="s">
        <v>202</v>
      </c>
      <c r="B206" s="14">
        <v>558019</v>
      </c>
      <c r="C206" s="6">
        <v>17488</v>
      </c>
      <c r="D206" s="6">
        <v>760025</v>
      </c>
      <c r="E206" s="6">
        <v>24493</v>
      </c>
      <c r="F206" s="6">
        <v>123928</v>
      </c>
      <c r="G206" s="6">
        <v>1502169</v>
      </c>
      <c r="H206" s="6">
        <v>310225</v>
      </c>
      <c r="I206" s="6">
        <v>0</v>
      </c>
      <c r="J206" s="15">
        <v>3296347</v>
      </c>
      <c r="K206" s="14">
        <v>345405</v>
      </c>
      <c r="L206" s="6">
        <v>6710</v>
      </c>
      <c r="M206" s="6">
        <v>407420</v>
      </c>
      <c r="N206" s="6">
        <v>19321</v>
      </c>
      <c r="O206" s="6">
        <v>36655</v>
      </c>
      <c r="P206" s="6">
        <v>187305</v>
      </c>
      <c r="Q206" s="6">
        <v>46679</v>
      </c>
      <c r="R206" s="6">
        <v>0</v>
      </c>
      <c r="S206" s="6">
        <v>392788</v>
      </c>
      <c r="T206" s="6">
        <v>66</v>
      </c>
      <c r="U206" s="15">
        <v>1442349</v>
      </c>
    </row>
    <row r="207" spans="1:21" x14ac:dyDescent="0.25">
      <c r="A207" s="22" t="s">
        <v>157</v>
      </c>
      <c r="B207" s="12">
        <f t="shared" ref="B207:J207" si="55">SUM(B203:B206)</f>
        <v>2779109</v>
      </c>
      <c r="C207" s="5">
        <f t="shared" si="55"/>
        <v>60556</v>
      </c>
      <c r="D207" s="5">
        <f t="shared" si="55"/>
        <v>3636082</v>
      </c>
      <c r="E207" s="5">
        <f t="shared" si="55"/>
        <v>167681</v>
      </c>
      <c r="F207" s="5">
        <f t="shared" si="55"/>
        <v>509796</v>
      </c>
      <c r="G207" s="5">
        <f t="shared" si="55"/>
        <v>5673838</v>
      </c>
      <c r="H207" s="5">
        <f t="shared" si="55"/>
        <v>1542572</v>
      </c>
      <c r="I207" s="5">
        <f t="shared" si="55"/>
        <v>0</v>
      </c>
      <c r="J207" s="13">
        <f t="shared" si="55"/>
        <v>14369634</v>
      </c>
      <c r="K207" s="12">
        <f t="shared" ref="K207:U207" si="56">SUM(K203:K206)</f>
        <v>2315931</v>
      </c>
      <c r="L207" s="5">
        <f t="shared" si="56"/>
        <v>42011</v>
      </c>
      <c r="M207" s="5">
        <f t="shared" si="56"/>
        <v>1473183</v>
      </c>
      <c r="N207" s="5">
        <f t="shared" si="56"/>
        <v>89739</v>
      </c>
      <c r="O207" s="5">
        <f t="shared" si="56"/>
        <v>215783</v>
      </c>
      <c r="P207" s="5">
        <f t="shared" si="56"/>
        <v>604378</v>
      </c>
      <c r="Q207" s="5">
        <f t="shared" si="56"/>
        <v>135204</v>
      </c>
      <c r="R207" s="5">
        <f t="shared" si="56"/>
        <v>0</v>
      </c>
      <c r="S207" s="5">
        <f t="shared" si="56"/>
        <v>1013047</v>
      </c>
      <c r="T207" s="5">
        <f t="shared" si="56"/>
        <v>66</v>
      </c>
      <c r="U207" s="13">
        <f t="shared" si="56"/>
        <v>5889342</v>
      </c>
    </row>
    <row r="208" spans="1:21" x14ac:dyDescent="0.25">
      <c r="A208" s="24"/>
      <c r="B208" s="33"/>
      <c r="C208" s="34"/>
      <c r="D208" s="34"/>
      <c r="E208" s="34"/>
      <c r="F208" s="34"/>
      <c r="G208" s="34"/>
      <c r="H208" s="34"/>
      <c r="I208" s="34"/>
      <c r="J208" s="35"/>
      <c r="K208" s="33"/>
      <c r="L208" s="34"/>
      <c r="M208" s="34"/>
      <c r="N208" s="34"/>
      <c r="O208" s="34"/>
      <c r="P208" s="34"/>
      <c r="Q208" s="34"/>
      <c r="R208" s="34"/>
      <c r="S208" s="34"/>
      <c r="T208" s="34"/>
      <c r="U208" s="35"/>
    </row>
    <row r="209" spans="1:21" x14ac:dyDescent="0.25">
      <c r="A209" s="22" t="s">
        <v>186</v>
      </c>
      <c r="B209" s="33"/>
      <c r="C209" s="34"/>
      <c r="D209" s="34"/>
      <c r="E209" s="34"/>
      <c r="F209" s="34"/>
      <c r="G209" s="34"/>
      <c r="H209" s="34"/>
      <c r="I209" s="34"/>
      <c r="J209" s="35"/>
      <c r="K209" s="33"/>
      <c r="L209" s="34"/>
      <c r="M209" s="34"/>
      <c r="N209" s="34"/>
      <c r="O209" s="34"/>
      <c r="P209" s="34"/>
      <c r="Q209" s="34"/>
      <c r="R209" s="34"/>
      <c r="S209" s="34"/>
      <c r="T209" s="34"/>
      <c r="U209" s="35"/>
    </row>
    <row r="210" spans="1:21" x14ac:dyDescent="0.25">
      <c r="A210" s="25" t="s">
        <v>199</v>
      </c>
      <c r="B210" s="14">
        <v>2330436</v>
      </c>
      <c r="C210" s="6">
        <v>0</v>
      </c>
      <c r="D210" s="6">
        <v>4053020</v>
      </c>
      <c r="E210" s="6">
        <v>2476405</v>
      </c>
      <c r="F210" s="6">
        <v>603890</v>
      </c>
      <c r="G210" s="6">
        <v>2614844</v>
      </c>
      <c r="H210" s="6">
        <v>247778</v>
      </c>
      <c r="I210" s="6">
        <v>0</v>
      </c>
      <c r="J210" s="15">
        <v>12326373</v>
      </c>
      <c r="K210" s="14">
        <v>899826.72</v>
      </c>
      <c r="L210" s="6">
        <v>0</v>
      </c>
      <c r="M210" s="6">
        <v>2007570.04</v>
      </c>
      <c r="N210" s="6">
        <v>1287730.3799999999</v>
      </c>
      <c r="O210" s="6">
        <v>314023.8</v>
      </c>
      <c r="P210" s="6">
        <v>1103720</v>
      </c>
      <c r="Q210" s="6">
        <v>228843</v>
      </c>
      <c r="R210" s="6">
        <v>0</v>
      </c>
      <c r="S210" s="6">
        <v>0</v>
      </c>
      <c r="T210" s="6">
        <v>0</v>
      </c>
      <c r="U210" s="15">
        <v>5841713.9400000004</v>
      </c>
    </row>
    <row r="211" spans="1:21" x14ac:dyDescent="0.25">
      <c r="A211" s="25" t="s">
        <v>200</v>
      </c>
      <c r="B211" s="14">
        <v>2257489.9</v>
      </c>
      <c r="C211" s="6">
        <v>0</v>
      </c>
      <c r="D211" s="6">
        <v>4244931.95</v>
      </c>
      <c r="E211" s="6">
        <v>2725541</v>
      </c>
      <c r="F211" s="6">
        <v>670148</v>
      </c>
      <c r="G211" s="6">
        <v>2942327.62</v>
      </c>
      <c r="H211" s="6">
        <v>262772.58</v>
      </c>
      <c r="I211" s="6">
        <v>0</v>
      </c>
      <c r="J211" s="15">
        <v>13103211.050000001</v>
      </c>
      <c r="K211" s="14">
        <v>998884</v>
      </c>
      <c r="L211" s="6">
        <v>0</v>
      </c>
      <c r="M211" s="6">
        <v>2057535.5</v>
      </c>
      <c r="N211" s="6">
        <v>1362770.5</v>
      </c>
      <c r="O211" s="6">
        <v>335074</v>
      </c>
      <c r="P211" s="6">
        <v>1525196.21</v>
      </c>
      <c r="Q211" s="6">
        <v>272145.40999999997</v>
      </c>
      <c r="R211" s="6">
        <v>0</v>
      </c>
      <c r="S211" s="6">
        <v>0</v>
      </c>
      <c r="T211" s="6">
        <v>0</v>
      </c>
      <c r="U211" s="15">
        <v>6551605.6200000001</v>
      </c>
    </row>
    <row r="212" spans="1:21" x14ac:dyDescent="0.25">
      <c r="A212" s="25" t="s">
        <v>201</v>
      </c>
      <c r="B212" s="14">
        <v>1701942.57</v>
      </c>
      <c r="C212" s="6">
        <v>0</v>
      </c>
      <c r="D212" s="6">
        <v>4138076.5</v>
      </c>
      <c r="E212" s="6">
        <v>1958694.21</v>
      </c>
      <c r="F212" s="6">
        <v>720958</v>
      </c>
      <c r="G212" s="6">
        <v>2388214</v>
      </c>
      <c r="H212" s="6">
        <v>325078.15999999997</v>
      </c>
      <c r="I212" s="6">
        <v>0</v>
      </c>
      <c r="J212" s="15">
        <v>11232963.439999999</v>
      </c>
      <c r="K212" s="14">
        <v>867990.71</v>
      </c>
      <c r="L212" s="6">
        <v>0</v>
      </c>
      <c r="M212" s="6">
        <v>2010419.02</v>
      </c>
      <c r="N212" s="6">
        <v>998934.05</v>
      </c>
      <c r="O212" s="6">
        <v>367688.58</v>
      </c>
      <c r="P212" s="6">
        <v>1154238.9099999999</v>
      </c>
      <c r="Q212" s="6">
        <v>165789.85</v>
      </c>
      <c r="R212" s="6">
        <v>0</v>
      </c>
      <c r="S212" s="6">
        <v>0</v>
      </c>
      <c r="T212" s="6">
        <v>0</v>
      </c>
      <c r="U212" s="15">
        <v>5565061.1200000001</v>
      </c>
    </row>
    <row r="213" spans="1:21" x14ac:dyDescent="0.25">
      <c r="A213" s="25" t="s">
        <v>202</v>
      </c>
      <c r="B213" s="14">
        <v>1624524.01</v>
      </c>
      <c r="C213" s="6">
        <v>0</v>
      </c>
      <c r="D213" s="6">
        <v>4256201.03</v>
      </c>
      <c r="E213" s="6">
        <v>2538657.4500000002</v>
      </c>
      <c r="F213" s="6">
        <v>609465</v>
      </c>
      <c r="G213" s="6">
        <v>2748992.53</v>
      </c>
      <c r="H213" s="6">
        <v>381693.71</v>
      </c>
      <c r="I213" s="6">
        <v>0</v>
      </c>
      <c r="J213" s="15">
        <v>12159533.73</v>
      </c>
      <c r="K213" s="14">
        <v>812262</v>
      </c>
      <c r="L213" s="6">
        <v>0</v>
      </c>
      <c r="M213" s="6">
        <v>2128101</v>
      </c>
      <c r="N213" s="6">
        <v>1269329</v>
      </c>
      <c r="O213" s="6">
        <v>304733</v>
      </c>
      <c r="P213" s="6">
        <v>1374495</v>
      </c>
      <c r="Q213" s="6">
        <v>190847</v>
      </c>
      <c r="R213" s="6">
        <v>0</v>
      </c>
      <c r="S213" s="6">
        <v>0</v>
      </c>
      <c r="T213" s="6">
        <v>0</v>
      </c>
      <c r="U213" s="15">
        <v>6079767</v>
      </c>
    </row>
    <row r="214" spans="1:21" x14ac:dyDescent="0.25">
      <c r="A214" s="22" t="s">
        <v>157</v>
      </c>
      <c r="B214" s="12">
        <f t="shared" ref="B214:J214" si="57">SUM(B210:B213)</f>
        <v>7914392.4800000004</v>
      </c>
      <c r="C214" s="5">
        <f t="shared" si="57"/>
        <v>0</v>
      </c>
      <c r="D214" s="5">
        <f t="shared" si="57"/>
        <v>16692229.48</v>
      </c>
      <c r="E214" s="5">
        <f t="shared" si="57"/>
        <v>9699297.6600000001</v>
      </c>
      <c r="F214" s="5">
        <f t="shared" si="57"/>
        <v>2604461</v>
      </c>
      <c r="G214" s="5">
        <f t="shared" si="57"/>
        <v>10694378.15</v>
      </c>
      <c r="H214" s="5">
        <f t="shared" si="57"/>
        <v>1217322.45</v>
      </c>
      <c r="I214" s="5">
        <f t="shared" si="57"/>
        <v>0</v>
      </c>
      <c r="J214" s="13">
        <f t="shared" si="57"/>
        <v>48822081.219999999</v>
      </c>
      <c r="K214" s="12">
        <f t="shared" ref="K214:U214" si="58">SUM(K210:K213)</f>
        <v>3578963.4299999997</v>
      </c>
      <c r="L214" s="5">
        <f t="shared" si="58"/>
        <v>0</v>
      </c>
      <c r="M214" s="5">
        <f t="shared" si="58"/>
        <v>8203625.5600000005</v>
      </c>
      <c r="N214" s="5">
        <f t="shared" si="58"/>
        <v>4918763.93</v>
      </c>
      <c r="O214" s="5">
        <f t="shared" si="58"/>
        <v>1321519.3800000001</v>
      </c>
      <c r="P214" s="5">
        <f t="shared" si="58"/>
        <v>5157650.12</v>
      </c>
      <c r="Q214" s="5">
        <f t="shared" si="58"/>
        <v>857625.26</v>
      </c>
      <c r="R214" s="5">
        <f t="shared" si="58"/>
        <v>0</v>
      </c>
      <c r="S214" s="5">
        <f t="shared" si="58"/>
        <v>0</v>
      </c>
      <c r="T214" s="5">
        <f t="shared" si="58"/>
        <v>0</v>
      </c>
      <c r="U214" s="13">
        <f t="shared" si="58"/>
        <v>24038147.68</v>
      </c>
    </row>
    <row r="215" spans="1:21" x14ac:dyDescent="0.25">
      <c r="A215" s="24"/>
      <c r="B215" s="33"/>
      <c r="C215" s="34"/>
      <c r="D215" s="34"/>
      <c r="E215" s="34"/>
      <c r="F215" s="34"/>
      <c r="G215" s="34"/>
      <c r="H215" s="34"/>
      <c r="I215" s="34"/>
      <c r="J215" s="35"/>
      <c r="K215" s="33"/>
      <c r="L215" s="34"/>
      <c r="M215" s="34"/>
      <c r="N215" s="34"/>
      <c r="O215" s="34"/>
      <c r="P215" s="34"/>
      <c r="Q215" s="34"/>
      <c r="R215" s="34"/>
      <c r="S215" s="34"/>
      <c r="T215" s="34"/>
      <c r="U215" s="35"/>
    </row>
    <row r="216" spans="1:21" x14ac:dyDescent="0.25">
      <c r="A216" s="22" t="s">
        <v>187</v>
      </c>
      <c r="B216" s="33"/>
      <c r="C216" s="34"/>
      <c r="D216" s="34"/>
      <c r="E216" s="34"/>
      <c r="F216" s="34"/>
      <c r="G216" s="34"/>
      <c r="H216" s="34"/>
      <c r="I216" s="34"/>
      <c r="J216" s="35"/>
      <c r="K216" s="33"/>
      <c r="L216" s="34"/>
      <c r="M216" s="34"/>
      <c r="N216" s="34"/>
      <c r="O216" s="34"/>
      <c r="P216" s="34"/>
      <c r="Q216" s="34"/>
      <c r="R216" s="34"/>
      <c r="S216" s="34"/>
      <c r="T216" s="34"/>
      <c r="U216" s="35"/>
    </row>
    <row r="217" spans="1:21" x14ac:dyDescent="0.25">
      <c r="A217" s="25" t="s">
        <v>199</v>
      </c>
      <c r="B217" s="14">
        <v>4089869.3</v>
      </c>
      <c r="C217" s="6">
        <v>303480.84999999998</v>
      </c>
      <c r="D217" s="6">
        <v>28704482.489999998</v>
      </c>
      <c r="E217" s="6">
        <v>10922132.970000001</v>
      </c>
      <c r="F217" s="6">
        <v>3225541.19</v>
      </c>
      <c r="G217" s="6">
        <v>14759983.07</v>
      </c>
      <c r="H217" s="6">
        <v>984320.8</v>
      </c>
      <c r="I217" s="6">
        <v>0</v>
      </c>
      <c r="J217" s="15">
        <v>62989810.670000002</v>
      </c>
      <c r="K217" s="14">
        <v>3658931.71</v>
      </c>
      <c r="L217" s="6">
        <v>270580.08</v>
      </c>
      <c r="M217" s="6">
        <v>22641700.579999998</v>
      </c>
      <c r="N217" s="6">
        <v>8171326.5199999996</v>
      </c>
      <c r="O217" s="6">
        <v>2457522.39</v>
      </c>
      <c r="P217" s="6">
        <v>6070596.5700000003</v>
      </c>
      <c r="Q217" s="6">
        <v>863356.46</v>
      </c>
      <c r="R217" s="6">
        <v>853529.35</v>
      </c>
      <c r="S217" s="6">
        <v>534729.06000000006</v>
      </c>
      <c r="T217" s="6">
        <v>0</v>
      </c>
      <c r="U217" s="15">
        <v>45522272.719999999</v>
      </c>
    </row>
    <row r="218" spans="1:21" x14ac:dyDescent="0.25">
      <c r="A218" s="25" t="s">
        <v>200</v>
      </c>
      <c r="B218" s="14">
        <v>3892817.67</v>
      </c>
      <c r="C218" s="6">
        <v>463089.37</v>
      </c>
      <c r="D218" s="6">
        <v>32141622.48</v>
      </c>
      <c r="E218" s="6">
        <v>11680748.92</v>
      </c>
      <c r="F218" s="6">
        <v>3203385.95</v>
      </c>
      <c r="G218" s="6">
        <v>14647432.67</v>
      </c>
      <c r="H218" s="6">
        <v>942160.09</v>
      </c>
      <c r="I218" s="6">
        <v>0</v>
      </c>
      <c r="J218" s="15">
        <v>66971257.149999999</v>
      </c>
      <c r="K218" s="14">
        <v>3491073.77</v>
      </c>
      <c r="L218" s="6">
        <v>396329.77</v>
      </c>
      <c r="M218" s="6">
        <v>24907674.199999999</v>
      </c>
      <c r="N218" s="6">
        <v>8848414.6500000004</v>
      </c>
      <c r="O218" s="6">
        <v>2445399.65</v>
      </c>
      <c r="P218" s="6">
        <v>5822281.9100000001</v>
      </c>
      <c r="Q218" s="6">
        <v>816545.94</v>
      </c>
      <c r="R218" s="6">
        <v>581732.14</v>
      </c>
      <c r="S218" s="6">
        <v>546239.03</v>
      </c>
      <c r="T218" s="6">
        <v>0</v>
      </c>
      <c r="U218" s="15">
        <v>47855691.060000002</v>
      </c>
    </row>
    <row r="219" spans="1:21" x14ac:dyDescent="0.25">
      <c r="A219" s="25" t="s">
        <v>201</v>
      </c>
      <c r="B219" s="14">
        <v>4045495.8</v>
      </c>
      <c r="C219" s="6">
        <v>462965.08</v>
      </c>
      <c r="D219" s="6">
        <v>27398278.75</v>
      </c>
      <c r="E219" s="6">
        <v>13122032.66</v>
      </c>
      <c r="F219" s="6">
        <v>3660181.64</v>
      </c>
      <c r="G219" s="6">
        <v>13625202.310000001</v>
      </c>
      <c r="H219" s="6">
        <v>944443.16</v>
      </c>
      <c r="I219" s="6">
        <v>0</v>
      </c>
      <c r="J219" s="15">
        <v>63258599.399999999</v>
      </c>
      <c r="K219" s="14">
        <v>3627170.86</v>
      </c>
      <c r="L219" s="6">
        <v>405253.71</v>
      </c>
      <c r="M219" s="6">
        <v>20922056.420000002</v>
      </c>
      <c r="N219" s="6">
        <v>9776643.4299999997</v>
      </c>
      <c r="O219" s="6">
        <v>2800368.07</v>
      </c>
      <c r="P219" s="6">
        <v>4936015.96</v>
      </c>
      <c r="Q219" s="6">
        <v>796377.5</v>
      </c>
      <c r="R219" s="6">
        <v>647974.93000000005</v>
      </c>
      <c r="S219" s="6">
        <v>874417.06</v>
      </c>
      <c r="T219" s="6">
        <v>0</v>
      </c>
      <c r="U219" s="15">
        <v>44786277.939999998</v>
      </c>
    </row>
    <row r="220" spans="1:21" x14ac:dyDescent="0.25">
      <c r="A220" s="25" t="s">
        <v>202</v>
      </c>
      <c r="B220" s="14">
        <v>4753517.8499999996</v>
      </c>
      <c r="C220" s="6">
        <v>405256.54</v>
      </c>
      <c r="D220" s="6">
        <v>27986739.77</v>
      </c>
      <c r="E220" s="6">
        <v>11404121.08</v>
      </c>
      <c r="F220" s="6">
        <v>4085634.79</v>
      </c>
      <c r="G220" s="6">
        <v>15150888.58</v>
      </c>
      <c r="H220" s="6">
        <v>732103.01</v>
      </c>
      <c r="I220" s="6">
        <v>0</v>
      </c>
      <c r="J220" s="15">
        <v>64518261.619999997</v>
      </c>
      <c r="K220" s="14">
        <v>4182715.2</v>
      </c>
      <c r="L220" s="6">
        <v>374341.69</v>
      </c>
      <c r="M220" s="6">
        <v>21186348.57</v>
      </c>
      <c r="N220" s="6">
        <v>8358548.3399999999</v>
      </c>
      <c r="O220" s="6">
        <v>3111944.65</v>
      </c>
      <c r="P220" s="6">
        <v>5345215.38</v>
      </c>
      <c r="Q220" s="6">
        <v>562053.52</v>
      </c>
      <c r="R220" s="6">
        <v>605144.37</v>
      </c>
      <c r="S220" s="6">
        <v>846159.97</v>
      </c>
      <c r="T220" s="6">
        <v>0</v>
      </c>
      <c r="U220" s="15">
        <v>44572471.689999998</v>
      </c>
    </row>
    <row r="221" spans="1:21" x14ac:dyDescent="0.25">
      <c r="A221" s="22" t="s">
        <v>157</v>
      </c>
      <c r="B221" s="12">
        <f t="shared" ref="B221:J221" si="59">SUM(B217:B220)</f>
        <v>16781700.619999997</v>
      </c>
      <c r="C221" s="5">
        <f t="shared" si="59"/>
        <v>1634791.84</v>
      </c>
      <c r="D221" s="5">
        <f t="shared" si="59"/>
        <v>116231123.48999999</v>
      </c>
      <c r="E221" s="5">
        <f t="shared" si="59"/>
        <v>47129035.629999995</v>
      </c>
      <c r="F221" s="5">
        <f t="shared" si="59"/>
        <v>14174743.57</v>
      </c>
      <c r="G221" s="5">
        <f t="shared" si="59"/>
        <v>58183506.630000003</v>
      </c>
      <c r="H221" s="5">
        <f t="shared" si="59"/>
        <v>3603027.0600000005</v>
      </c>
      <c r="I221" s="5">
        <f t="shared" si="59"/>
        <v>0</v>
      </c>
      <c r="J221" s="13">
        <f t="shared" si="59"/>
        <v>257737928.84</v>
      </c>
      <c r="K221" s="12">
        <f t="shared" ref="K221:U221" si="60">SUM(K217:K220)</f>
        <v>14959891.539999999</v>
      </c>
      <c r="L221" s="5">
        <f t="shared" si="60"/>
        <v>1446505.25</v>
      </c>
      <c r="M221" s="5">
        <f t="shared" si="60"/>
        <v>89657779.770000011</v>
      </c>
      <c r="N221" s="5">
        <f t="shared" si="60"/>
        <v>35154932.939999998</v>
      </c>
      <c r="O221" s="5">
        <f t="shared" si="60"/>
        <v>10815234.76</v>
      </c>
      <c r="P221" s="5">
        <f t="shared" si="60"/>
        <v>22174109.82</v>
      </c>
      <c r="Q221" s="5">
        <f t="shared" si="60"/>
        <v>3038333.42</v>
      </c>
      <c r="R221" s="5">
        <f t="shared" si="60"/>
        <v>2688380.79</v>
      </c>
      <c r="S221" s="5">
        <f t="shared" si="60"/>
        <v>2801545.12</v>
      </c>
      <c r="T221" s="5">
        <f t="shared" si="60"/>
        <v>0</v>
      </c>
      <c r="U221" s="13">
        <f t="shared" si="60"/>
        <v>182736713.41</v>
      </c>
    </row>
    <row r="222" spans="1:21" x14ac:dyDescent="0.25">
      <c r="A222" s="24"/>
      <c r="B222" s="33"/>
      <c r="C222" s="34"/>
      <c r="D222" s="34"/>
      <c r="E222" s="34"/>
      <c r="F222" s="34"/>
      <c r="G222" s="34"/>
      <c r="H222" s="34"/>
      <c r="I222" s="34"/>
      <c r="J222" s="35"/>
      <c r="K222" s="33"/>
      <c r="L222" s="34"/>
      <c r="M222" s="34"/>
      <c r="N222" s="34"/>
      <c r="O222" s="34"/>
      <c r="P222" s="34"/>
      <c r="Q222" s="34"/>
      <c r="R222" s="34"/>
      <c r="S222" s="34"/>
      <c r="T222" s="34"/>
      <c r="U222" s="35"/>
    </row>
    <row r="223" spans="1:21" x14ac:dyDescent="0.25">
      <c r="A223" s="22" t="s">
        <v>188</v>
      </c>
      <c r="B223" s="33"/>
      <c r="C223" s="34"/>
      <c r="D223" s="34"/>
      <c r="E223" s="34"/>
      <c r="F223" s="34"/>
      <c r="G223" s="34"/>
      <c r="H223" s="34"/>
      <c r="I223" s="34"/>
      <c r="J223" s="35"/>
      <c r="K223" s="33"/>
      <c r="L223" s="34"/>
      <c r="M223" s="34"/>
      <c r="N223" s="34"/>
      <c r="O223" s="34"/>
      <c r="P223" s="34"/>
      <c r="Q223" s="34"/>
      <c r="R223" s="34"/>
      <c r="S223" s="34"/>
      <c r="T223" s="34"/>
      <c r="U223" s="35"/>
    </row>
    <row r="224" spans="1:21" x14ac:dyDescent="0.25">
      <c r="A224" s="25" t="s">
        <v>199</v>
      </c>
      <c r="B224" s="14">
        <v>11033387.17</v>
      </c>
      <c r="C224" s="6">
        <v>589024.15</v>
      </c>
      <c r="D224" s="6">
        <v>7418450.5300000003</v>
      </c>
      <c r="E224" s="6">
        <v>15197379.07</v>
      </c>
      <c r="F224" s="6">
        <v>4329159.42</v>
      </c>
      <c r="G224" s="6">
        <v>6188069.6200000001</v>
      </c>
      <c r="H224" s="6">
        <v>1155288.1499999999</v>
      </c>
      <c r="I224" s="6">
        <v>0</v>
      </c>
      <c r="J224" s="15">
        <v>45910758.109999999</v>
      </c>
      <c r="K224" s="14">
        <v>10431267.93</v>
      </c>
      <c r="L224" s="6">
        <v>625771.19999999995</v>
      </c>
      <c r="M224" s="6">
        <v>6272949.3799999999</v>
      </c>
      <c r="N224" s="6">
        <v>12130400.970000001</v>
      </c>
      <c r="O224" s="6">
        <v>2931721.01</v>
      </c>
      <c r="P224" s="6">
        <v>3754139.03</v>
      </c>
      <c r="Q224" s="6">
        <v>672484.24</v>
      </c>
      <c r="R224" s="6">
        <v>0</v>
      </c>
      <c r="S224" s="6">
        <v>997069.4</v>
      </c>
      <c r="T224" s="6">
        <v>0</v>
      </c>
      <c r="U224" s="15">
        <v>37815803.159999996</v>
      </c>
    </row>
    <row r="225" spans="1:21" x14ac:dyDescent="0.25">
      <c r="A225" s="25" t="s">
        <v>200</v>
      </c>
      <c r="B225" s="14">
        <v>11524339</v>
      </c>
      <c r="C225" s="6">
        <v>630963.18999999994</v>
      </c>
      <c r="D225" s="6">
        <v>7655305.25</v>
      </c>
      <c r="E225" s="6">
        <v>15715148.119999999</v>
      </c>
      <c r="F225" s="6">
        <v>4520312.3499999996</v>
      </c>
      <c r="G225" s="6">
        <v>6705321</v>
      </c>
      <c r="H225" s="6">
        <v>1279426.6599999999</v>
      </c>
      <c r="I225" s="6">
        <v>0</v>
      </c>
      <c r="J225" s="15">
        <v>48030815.57</v>
      </c>
      <c r="K225" s="14">
        <v>11084013.16</v>
      </c>
      <c r="L225" s="6">
        <v>605104.23</v>
      </c>
      <c r="M225" s="6">
        <v>6678565.5099999998</v>
      </c>
      <c r="N225" s="6">
        <v>11962541.939999999</v>
      </c>
      <c r="O225" s="6">
        <v>3652866.92</v>
      </c>
      <c r="P225" s="6">
        <v>4126700.42</v>
      </c>
      <c r="Q225" s="6">
        <v>803414.96</v>
      </c>
      <c r="R225" s="6">
        <v>0</v>
      </c>
      <c r="S225" s="6">
        <v>1077478.1299999999</v>
      </c>
      <c r="T225" s="6">
        <v>0</v>
      </c>
      <c r="U225" s="15">
        <v>39990685.270000003</v>
      </c>
    </row>
    <row r="226" spans="1:21" x14ac:dyDescent="0.25">
      <c r="A226" s="25" t="s">
        <v>201</v>
      </c>
      <c r="B226" s="14">
        <v>11186135.539999999</v>
      </c>
      <c r="C226" s="6">
        <v>622176.67000000004</v>
      </c>
      <c r="D226" s="6">
        <v>7670972.4800000004</v>
      </c>
      <c r="E226" s="6">
        <v>15767411.93</v>
      </c>
      <c r="F226" s="6">
        <v>4484440.46</v>
      </c>
      <c r="G226" s="6">
        <v>6211110.5099999998</v>
      </c>
      <c r="H226" s="6">
        <v>1349976.38</v>
      </c>
      <c r="I226" s="6">
        <v>0</v>
      </c>
      <c r="J226" s="15">
        <v>47292223.969999999</v>
      </c>
      <c r="K226" s="14">
        <v>10238622.09</v>
      </c>
      <c r="L226" s="6">
        <v>600597.42000000004</v>
      </c>
      <c r="M226" s="6">
        <v>6441332.1799999997</v>
      </c>
      <c r="N226" s="6">
        <v>12452416.789999999</v>
      </c>
      <c r="O226" s="6">
        <v>3443851.32</v>
      </c>
      <c r="P226" s="6">
        <v>3795178.37</v>
      </c>
      <c r="Q226" s="6">
        <v>1163765.3899999999</v>
      </c>
      <c r="R226" s="6">
        <v>0</v>
      </c>
      <c r="S226" s="6">
        <v>409056.08</v>
      </c>
      <c r="T226" s="6">
        <v>0</v>
      </c>
      <c r="U226" s="15">
        <v>38544819.640000001</v>
      </c>
    </row>
    <row r="227" spans="1:21" x14ac:dyDescent="0.25">
      <c r="A227" s="25" t="s">
        <v>202</v>
      </c>
      <c r="B227" s="14">
        <v>11237574.560000001</v>
      </c>
      <c r="C227" s="6">
        <v>668946.56999999995</v>
      </c>
      <c r="D227" s="6">
        <v>8090293.5300000003</v>
      </c>
      <c r="E227" s="6">
        <v>17130049.420000002</v>
      </c>
      <c r="F227" s="6">
        <v>5443100.9699999997</v>
      </c>
      <c r="G227" s="6">
        <v>6348115.3499999996</v>
      </c>
      <c r="H227" s="6">
        <v>1417983.13</v>
      </c>
      <c r="I227" s="6">
        <v>0</v>
      </c>
      <c r="J227" s="15">
        <v>50336063.530000001</v>
      </c>
      <c r="K227" s="14">
        <v>9627247.5800000001</v>
      </c>
      <c r="L227" s="6">
        <v>648007.41</v>
      </c>
      <c r="M227" s="6">
        <v>6515385.3700000001</v>
      </c>
      <c r="N227" s="6">
        <v>13779652.310000001</v>
      </c>
      <c r="O227" s="6">
        <v>2981150.01</v>
      </c>
      <c r="P227" s="6">
        <v>3794448.51</v>
      </c>
      <c r="Q227" s="6">
        <v>854341.67</v>
      </c>
      <c r="R227" s="6">
        <v>0</v>
      </c>
      <c r="S227" s="6">
        <v>938855.44</v>
      </c>
      <c r="T227" s="6">
        <v>0</v>
      </c>
      <c r="U227" s="15">
        <v>39139088.299999997</v>
      </c>
    </row>
    <row r="228" spans="1:21" x14ac:dyDescent="0.25">
      <c r="A228" s="22" t="s">
        <v>157</v>
      </c>
      <c r="B228" s="12">
        <f t="shared" ref="B228:J228" si="61">SUM(B224:B227)</f>
        <v>44981436.270000003</v>
      </c>
      <c r="C228" s="5">
        <f t="shared" si="61"/>
        <v>2511110.5799999996</v>
      </c>
      <c r="D228" s="5">
        <f t="shared" si="61"/>
        <v>30835021.790000003</v>
      </c>
      <c r="E228" s="5">
        <f t="shared" si="61"/>
        <v>63809988.539999999</v>
      </c>
      <c r="F228" s="5">
        <f t="shared" si="61"/>
        <v>18777013.199999999</v>
      </c>
      <c r="G228" s="5">
        <f t="shared" si="61"/>
        <v>25452616.480000004</v>
      </c>
      <c r="H228" s="5">
        <f t="shared" si="61"/>
        <v>5202674.3199999994</v>
      </c>
      <c r="I228" s="5">
        <f t="shared" si="61"/>
        <v>0</v>
      </c>
      <c r="J228" s="13">
        <f t="shared" si="61"/>
        <v>191569861.18000001</v>
      </c>
      <c r="K228" s="12">
        <f t="shared" ref="K228:U228" si="62">SUM(K224:K227)</f>
        <v>41381150.759999998</v>
      </c>
      <c r="L228" s="5">
        <f t="shared" si="62"/>
        <v>2479480.2600000002</v>
      </c>
      <c r="M228" s="5">
        <f t="shared" si="62"/>
        <v>25908232.440000001</v>
      </c>
      <c r="N228" s="5">
        <f t="shared" si="62"/>
        <v>50325012.010000005</v>
      </c>
      <c r="O228" s="5">
        <f t="shared" si="62"/>
        <v>13009589.26</v>
      </c>
      <c r="P228" s="5">
        <f t="shared" si="62"/>
        <v>15470466.33</v>
      </c>
      <c r="Q228" s="5">
        <f t="shared" si="62"/>
        <v>3494006.26</v>
      </c>
      <c r="R228" s="5">
        <f t="shared" si="62"/>
        <v>0</v>
      </c>
      <c r="S228" s="5">
        <f t="shared" si="62"/>
        <v>3422459.05</v>
      </c>
      <c r="T228" s="5">
        <f t="shared" si="62"/>
        <v>0</v>
      </c>
      <c r="U228" s="13">
        <f t="shared" si="62"/>
        <v>155490396.37</v>
      </c>
    </row>
    <row r="229" spans="1:21" x14ac:dyDescent="0.25">
      <c r="A229" s="24"/>
      <c r="B229" s="33"/>
      <c r="C229" s="34"/>
      <c r="D229" s="34"/>
      <c r="E229" s="34"/>
      <c r="F229" s="34"/>
      <c r="G229" s="34"/>
      <c r="H229" s="34"/>
      <c r="I229" s="34"/>
      <c r="J229" s="35"/>
      <c r="K229" s="33"/>
      <c r="L229" s="34"/>
      <c r="M229" s="34"/>
      <c r="N229" s="34"/>
      <c r="O229" s="34"/>
      <c r="P229" s="34"/>
      <c r="Q229" s="34"/>
      <c r="R229" s="34"/>
      <c r="S229" s="34"/>
      <c r="T229" s="34"/>
      <c r="U229" s="35"/>
    </row>
    <row r="230" spans="1:21" x14ac:dyDescent="0.25">
      <c r="A230" s="22" t="s">
        <v>189</v>
      </c>
      <c r="B230" s="33"/>
      <c r="C230" s="34"/>
      <c r="D230" s="34"/>
      <c r="E230" s="34"/>
      <c r="F230" s="34"/>
      <c r="G230" s="34"/>
      <c r="H230" s="34"/>
      <c r="I230" s="34"/>
      <c r="J230" s="35"/>
      <c r="K230" s="33"/>
      <c r="L230" s="34"/>
      <c r="M230" s="34"/>
      <c r="N230" s="34"/>
      <c r="O230" s="34"/>
      <c r="P230" s="34"/>
      <c r="Q230" s="34"/>
      <c r="R230" s="34"/>
      <c r="S230" s="34"/>
      <c r="T230" s="34"/>
      <c r="U230" s="35"/>
    </row>
    <row r="231" spans="1:21" x14ac:dyDescent="0.25">
      <c r="A231" s="25" t="s">
        <v>199</v>
      </c>
      <c r="B231" s="14">
        <v>217944</v>
      </c>
      <c r="C231" s="6">
        <v>0</v>
      </c>
      <c r="D231" s="6">
        <v>723603</v>
      </c>
      <c r="E231" s="6">
        <v>0</v>
      </c>
      <c r="F231" s="6">
        <v>0</v>
      </c>
      <c r="G231" s="6">
        <v>577126</v>
      </c>
      <c r="H231" s="6">
        <v>81281</v>
      </c>
      <c r="I231" s="6">
        <v>0</v>
      </c>
      <c r="J231" s="15">
        <v>1599954</v>
      </c>
      <c r="K231" s="14">
        <v>-47797.5</v>
      </c>
      <c r="L231" s="6">
        <v>0</v>
      </c>
      <c r="M231" s="6">
        <v>291728.27</v>
      </c>
      <c r="N231" s="6">
        <v>0</v>
      </c>
      <c r="O231" s="6">
        <v>0</v>
      </c>
      <c r="P231" s="6">
        <v>217134.4</v>
      </c>
      <c r="Q231" s="6">
        <v>0</v>
      </c>
      <c r="R231" s="6">
        <v>21604.97</v>
      </c>
      <c r="S231" s="6">
        <v>37791.53</v>
      </c>
      <c r="T231" s="6">
        <v>0</v>
      </c>
      <c r="U231" s="15">
        <v>520461.67</v>
      </c>
    </row>
    <row r="232" spans="1:21" x14ac:dyDescent="0.25">
      <c r="A232" s="25" t="s">
        <v>200</v>
      </c>
      <c r="B232" s="14">
        <v>287655</v>
      </c>
      <c r="C232" s="6">
        <v>0</v>
      </c>
      <c r="D232" s="6">
        <v>748695.5</v>
      </c>
      <c r="E232" s="6">
        <v>0</v>
      </c>
      <c r="F232" s="6">
        <v>0</v>
      </c>
      <c r="G232" s="6">
        <v>491580.5</v>
      </c>
      <c r="H232" s="6">
        <v>81044</v>
      </c>
      <c r="I232" s="6">
        <v>0</v>
      </c>
      <c r="J232" s="15">
        <v>1608975</v>
      </c>
      <c r="K232" s="14">
        <v>28827.360000000001</v>
      </c>
      <c r="L232" s="6">
        <v>0</v>
      </c>
      <c r="M232" s="6">
        <v>225614.32</v>
      </c>
      <c r="N232" s="6">
        <v>0</v>
      </c>
      <c r="O232" s="6">
        <v>0</v>
      </c>
      <c r="P232" s="6">
        <v>112405.92</v>
      </c>
      <c r="Q232" s="6">
        <v>0</v>
      </c>
      <c r="R232" s="6">
        <v>19665.22</v>
      </c>
      <c r="S232" s="6">
        <v>13422.34</v>
      </c>
      <c r="T232" s="6">
        <v>0</v>
      </c>
      <c r="U232" s="15">
        <v>399935.16</v>
      </c>
    </row>
    <row r="233" spans="1:21" x14ac:dyDescent="0.25">
      <c r="A233" s="25" t="s">
        <v>201</v>
      </c>
      <c r="B233" s="14">
        <v>307601</v>
      </c>
      <c r="C233" s="6">
        <v>0</v>
      </c>
      <c r="D233" s="6">
        <v>791744</v>
      </c>
      <c r="E233" s="6">
        <v>0</v>
      </c>
      <c r="F233" s="6">
        <v>0</v>
      </c>
      <c r="G233" s="6">
        <v>655084</v>
      </c>
      <c r="H233" s="6">
        <v>121695</v>
      </c>
      <c r="I233" s="6">
        <v>0</v>
      </c>
      <c r="J233" s="15">
        <v>1876124</v>
      </c>
      <c r="K233" s="14">
        <v>305776.02</v>
      </c>
      <c r="L233" s="6">
        <v>0</v>
      </c>
      <c r="M233" s="6">
        <v>455254.02</v>
      </c>
      <c r="N233" s="6">
        <v>0</v>
      </c>
      <c r="O233" s="6">
        <v>0</v>
      </c>
      <c r="P233" s="6">
        <v>170356.43</v>
      </c>
      <c r="Q233" s="6">
        <v>0</v>
      </c>
      <c r="R233" s="6">
        <v>33511.56</v>
      </c>
      <c r="S233" s="6">
        <v>33296.400000000001</v>
      </c>
      <c r="T233" s="6">
        <v>0</v>
      </c>
      <c r="U233" s="15">
        <v>998194.43</v>
      </c>
    </row>
    <row r="234" spans="1:21" x14ac:dyDescent="0.25">
      <c r="A234" s="25" t="s">
        <v>202</v>
      </c>
      <c r="B234" s="14">
        <v>258393</v>
      </c>
      <c r="C234" s="6">
        <v>0</v>
      </c>
      <c r="D234" s="6">
        <v>811956</v>
      </c>
      <c r="E234" s="6">
        <v>0</v>
      </c>
      <c r="F234" s="6">
        <v>0</v>
      </c>
      <c r="G234" s="6">
        <v>590230</v>
      </c>
      <c r="H234" s="6">
        <v>141636</v>
      </c>
      <c r="I234" s="6">
        <v>0</v>
      </c>
      <c r="J234" s="15">
        <v>1802215</v>
      </c>
      <c r="K234" s="14">
        <v>262507.23</v>
      </c>
      <c r="L234" s="6">
        <v>0</v>
      </c>
      <c r="M234" s="6">
        <v>409566.83</v>
      </c>
      <c r="N234" s="6">
        <v>0</v>
      </c>
      <c r="O234" s="6">
        <v>0</v>
      </c>
      <c r="P234" s="6">
        <v>138869.29999999999</v>
      </c>
      <c r="Q234" s="6">
        <v>0</v>
      </c>
      <c r="R234" s="6">
        <v>15732.17</v>
      </c>
      <c r="S234" s="6">
        <v>52994.6</v>
      </c>
      <c r="T234" s="6">
        <v>0</v>
      </c>
      <c r="U234" s="15">
        <v>879670.13</v>
      </c>
    </row>
    <row r="235" spans="1:21" x14ac:dyDescent="0.25">
      <c r="A235" s="22" t="s">
        <v>157</v>
      </c>
      <c r="B235" s="12">
        <f t="shared" ref="B235:J235" si="63">SUM(B231:B234)</f>
        <v>1071593</v>
      </c>
      <c r="C235" s="5">
        <f t="shared" si="63"/>
        <v>0</v>
      </c>
      <c r="D235" s="5">
        <f t="shared" si="63"/>
        <v>3075998.5</v>
      </c>
      <c r="E235" s="5">
        <f t="shared" si="63"/>
        <v>0</v>
      </c>
      <c r="F235" s="5">
        <f t="shared" si="63"/>
        <v>0</v>
      </c>
      <c r="G235" s="5">
        <f t="shared" si="63"/>
        <v>2314020.5</v>
      </c>
      <c r="H235" s="5">
        <f t="shared" si="63"/>
        <v>425656</v>
      </c>
      <c r="I235" s="5">
        <f t="shared" si="63"/>
        <v>0</v>
      </c>
      <c r="J235" s="13">
        <f t="shared" si="63"/>
        <v>6887268</v>
      </c>
      <c r="K235" s="12">
        <f t="shared" ref="K235:U235" si="64">SUM(K231:K234)</f>
        <v>549313.11</v>
      </c>
      <c r="L235" s="5">
        <f t="shared" si="64"/>
        <v>0</v>
      </c>
      <c r="M235" s="5">
        <f t="shared" si="64"/>
        <v>1382163.4400000002</v>
      </c>
      <c r="N235" s="5">
        <f t="shared" si="64"/>
        <v>0</v>
      </c>
      <c r="O235" s="5">
        <f t="shared" si="64"/>
        <v>0</v>
      </c>
      <c r="P235" s="5">
        <f t="shared" si="64"/>
        <v>638766.05000000005</v>
      </c>
      <c r="Q235" s="5">
        <f t="shared" si="64"/>
        <v>0</v>
      </c>
      <c r="R235" s="5">
        <f t="shared" si="64"/>
        <v>90513.919999999998</v>
      </c>
      <c r="S235" s="5">
        <f t="shared" si="64"/>
        <v>137504.87</v>
      </c>
      <c r="T235" s="5">
        <f t="shared" si="64"/>
        <v>0</v>
      </c>
      <c r="U235" s="13">
        <f t="shared" si="64"/>
        <v>2798261.39</v>
      </c>
    </row>
    <row r="236" spans="1:21" x14ac:dyDescent="0.25">
      <c r="A236" s="24"/>
      <c r="B236" s="33"/>
      <c r="C236" s="34"/>
      <c r="D236" s="34"/>
      <c r="E236" s="34"/>
      <c r="F236" s="34"/>
      <c r="G236" s="34"/>
      <c r="H236" s="34"/>
      <c r="I236" s="34"/>
      <c r="J236" s="35"/>
      <c r="K236" s="33"/>
      <c r="L236" s="34"/>
      <c r="M236" s="34"/>
      <c r="N236" s="34"/>
      <c r="O236" s="34"/>
      <c r="P236" s="34"/>
      <c r="Q236" s="34"/>
      <c r="R236" s="34"/>
      <c r="S236" s="34"/>
      <c r="T236" s="34"/>
      <c r="U236" s="35"/>
    </row>
    <row r="237" spans="1:21" x14ac:dyDescent="0.25">
      <c r="A237" s="22" t="s">
        <v>190</v>
      </c>
      <c r="B237" s="33"/>
      <c r="C237" s="34"/>
      <c r="D237" s="34"/>
      <c r="E237" s="34"/>
      <c r="F237" s="34"/>
      <c r="G237" s="34"/>
      <c r="H237" s="34"/>
      <c r="I237" s="34"/>
      <c r="J237" s="35"/>
      <c r="K237" s="33"/>
      <c r="L237" s="34"/>
      <c r="M237" s="34"/>
      <c r="N237" s="34"/>
      <c r="O237" s="34"/>
      <c r="P237" s="34"/>
      <c r="Q237" s="34"/>
      <c r="R237" s="34"/>
      <c r="S237" s="34"/>
      <c r="T237" s="34"/>
      <c r="U237" s="35"/>
    </row>
    <row r="238" spans="1:21" x14ac:dyDescent="0.25">
      <c r="A238" s="25" t="s">
        <v>199</v>
      </c>
      <c r="B238" s="14">
        <v>4377099</v>
      </c>
      <c r="C238" s="6">
        <v>0</v>
      </c>
      <c r="D238" s="6">
        <v>8004148</v>
      </c>
      <c r="E238" s="6">
        <v>0</v>
      </c>
      <c r="F238" s="6">
        <v>780300</v>
      </c>
      <c r="G238" s="6">
        <v>8463418</v>
      </c>
      <c r="H238" s="6">
        <v>870750</v>
      </c>
      <c r="I238" s="6">
        <v>238683</v>
      </c>
      <c r="J238" s="15">
        <v>22734398</v>
      </c>
      <c r="K238" s="14">
        <v>4078005</v>
      </c>
      <c r="L238" s="6">
        <v>0</v>
      </c>
      <c r="M238" s="6">
        <v>4407388</v>
      </c>
      <c r="N238" s="6">
        <v>0</v>
      </c>
      <c r="O238" s="6">
        <v>628515</v>
      </c>
      <c r="P238" s="6">
        <v>2570263</v>
      </c>
      <c r="Q238" s="6">
        <v>0</v>
      </c>
      <c r="R238" s="6">
        <v>108114</v>
      </c>
      <c r="S238" s="6">
        <v>359659</v>
      </c>
      <c r="T238" s="6">
        <v>0</v>
      </c>
      <c r="U238" s="15">
        <v>12151944</v>
      </c>
    </row>
    <row r="239" spans="1:21" x14ac:dyDescent="0.25">
      <c r="A239" s="25" t="s">
        <v>200</v>
      </c>
      <c r="B239" s="14">
        <v>4983705</v>
      </c>
      <c r="C239" s="6">
        <v>0</v>
      </c>
      <c r="D239" s="6">
        <v>9069697</v>
      </c>
      <c r="E239" s="6">
        <v>0</v>
      </c>
      <c r="F239" s="6">
        <v>780407</v>
      </c>
      <c r="G239" s="6">
        <v>8823608</v>
      </c>
      <c r="H239" s="6">
        <v>1346375</v>
      </c>
      <c r="I239" s="6">
        <v>324864</v>
      </c>
      <c r="J239" s="15">
        <v>25328656</v>
      </c>
      <c r="K239" s="14">
        <v>4000012.04</v>
      </c>
      <c r="L239" s="6">
        <v>0</v>
      </c>
      <c r="M239" s="6">
        <v>7298666</v>
      </c>
      <c r="N239" s="6">
        <v>0</v>
      </c>
      <c r="O239" s="6">
        <v>287199.93</v>
      </c>
      <c r="P239" s="6">
        <v>1836965.02</v>
      </c>
      <c r="Q239" s="6">
        <v>0</v>
      </c>
      <c r="R239" s="6">
        <v>210602.47</v>
      </c>
      <c r="S239" s="6">
        <v>0</v>
      </c>
      <c r="T239" s="6">
        <v>804155.94</v>
      </c>
      <c r="U239" s="15">
        <v>14437601.4</v>
      </c>
    </row>
    <row r="240" spans="1:21" x14ac:dyDescent="0.25">
      <c r="A240" s="25" t="s">
        <v>201</v>
      </c>
      <c r="B240" s="14">
        <v>3811283</v>
      </c>
      <c r="C240" s="6">
        <v>0</v>
      </c>
      <c r="D240" s="6">
        <v>8548370</v>
      </c>
      <c r="E240" s="6">
        <v>0</v>
      </c>
      <c r="F240" s="6">
        <v>492874</v>
      </c>
      <c r="G240" s="6">
        <v>8714569</v>
      </c>
      <c r="H240" s="6">
        <v>1099009</v>
      </c>
      <c r="I240" s="6">
        <v>268266</v>
      </c>
      <c r="J240" s="15">
        <v>22934371</v>
      </c>
      <c r="K240" s="14">
        <v>3445612</v>
      </c>
      <c r="L240" s="6">
        <v>0</v>
      </c>
      <c r="M240" s="6">
        <v>4865103</v>
      </c>
      <c r="N240" s="6">
        <v>0</v>
      </c>
      <c r="O240" s="6">
        <v>224770</v>
      </c>
      <c r="P240" s="6">
        <v>2471086</v>
      </c>
      <c r="Q240" s="6">
        <v>0</v>
      </c>
      <c r="R240" s="6">
        <v>0</v>
      </c>
      <c r="S240" s="6">
        <v>1150796</v>
      </c>
      <c r="T240" s="6">
        <v>594307</v>
      </c>
      <c r="U240" s="15">
        <v>12751674</v>
      </c>
    </row>
    <row r="241" spans="1:21" x14ac:dyDescent="0.25">
      <c r="A241" s="25" t="s">
        <v>202</v>
      </c>
      <c r="B241" s="14">
        <v>4282453</v>
      </c>
      <c r="C241" s="6">
        <v>0</v>
      </c>
      <c r="D241" s="6">
        <v>8556788</v>
      </c>
      <c r="E241" s="6">
        <v>0</v>
      </c>
      <c r="F241" s="6">
        <v>502635</v>
      </c>
      <c r="G241" s="6">
        <v>9025692</v>
      </c>
      <c r="H241" s="6">
        <v>1952925</v>
      </c>
      <c r="I241" s="6">
        <v>105553</v>
      </c>
      <c r="J241" s="15">
        <v>24426046</v>
      </c>
      <c r="K241" s="14">
        <v>3376320</v>
      </c>
      <c r="L241" s="6">
        <v>0</v>
      </c>
      <c r="M241" s="6">
        <v>6374006</v>
      </c>
      <c r="N241" s="6">
        <v>0</v>
      </c>
      <c r="O241" s="6">
        <v>186439</v>
      </c>
      <c r="P241" s="6">
        <v>2022857</v>
      </c>
      <c r="Q241" s="6">
        <v>0</v>
      </c>
      <c r="R241" s="6">
        <v>74781</v>
      </c>
      <c r="S241" s="6">
        <v>903120</v>
      </c>
      <c r="T241" s="6">
        <v>607622</v>
      </c>
      <c r="U241" s="15">
        <v>13545145</v>
      </c>
    </row>
    <row r="242" spans="1:21" x14ac:dyDescent="0.25">
      <c r="A242" s="22" t="s">
        <v>157</v>
      </c>
      <c r="B242" s="12">
        <f t="shared" ref="B242:J242" si="65">SUM(B238:B241)</f>
        <v>17454540</v>
      </c>
      <c r="C242" s="5">
        <f t="shared" si="65"/>
        <v>0</v>
      </c>
      <c r="D242" s="5">
        <f t="shared" si="65"/>
        <v>34179003</v>
      </c>
      <c r="E242" s="5">
        <f t="shared" si="65"/>
        <v>0</v>
      </c>
      <c r="F242" s="5">
        <f t="shared" si="65"/>
        <v>2556216</v>
      </c>
      <c r="G242" s="5">
        <f t="shared" si="65"/>
        <v>35027287</v>
      </c>
      <c r="H242" s="5">
        <f t="shared" si="65"/>
        <v>5269059</v>
      </c>
      <c r="I242" s="5">
        <f t="shared" si="65"/>
        <v>937366</v>
      </c>
      <c r="J242" s="13">
        <f t="shared" si="65"/>
        <v>95423471</v>
      </c>
      <c r="K242" s="12">
        <f t="shared" ref="K242:U242" si="66">SUM(K238:K241)</f>
        <v>14899949.039999999</v>
      </c>
      <c r="L242" s="5">
        <f t="shared" si="66"/>
        <v>0</v>
      </c>
      <c r="M242" s="5">
        <f t="shared" si="66"/>
        <v>22945163</v>
      </c>
      <c r="N242" s="5">
        <f t="shared" si="66"/>
        <v>0</v>
      </c>
      <c r="O242" s="5">
        <f t="shared" si="66"/>
        <v>1326923.93</v>
      </c>
      <c r="P242" s="5">
        <f t="shared" si="66"/>
        <v>8901171.0199999996</v>
      </c>
      <c r="Q242" s="5">
        <f t="shared" si="66"/>
        <v>0</v>
      </c>
      <c r="R242" s="5">
        <f t="shared" si="66"/>
        <v>393497.47</v>
      </c>
      <c r="S242" s="5">
        <f t="shared" si="66"/>
        <v>2413575</v>
      </c>
      <c r="T242" s="5">
        <f t="shared" si="66"/>
        <v>2006084.94</v>
      </c>
      <c r="U242" s="13">
        <f t="shared" si="66"/>
        <v>52886364.399999999</v>
      </c>
    </row>
    <row r="243" spans="1:21" x14ac:dyDescent="0.25">
      <c r="A243" s="24"/>
      <c r="B243" s="33"/>
      <c r="C243" s="34"/>
      <c r="D243" s="34"/>
      <c r="E243" s="34"/>
      <c r="F243" s="34"/>
      <c r="G243" s="34"/>
      <c r="H243" s="34"/>
      <c r="I243" s="34"/>
      <c r="J243" s="35"/>
      <c r="K243" s="33"/>
      <c r="L243" s="34"/>
      <c r="M243" s="34"/>
      <c r="N243" s="34"/>
      <c r="O243" s="34"/>
      <c r="P243" s="34"/>
      <c r="Q243" s="34"/>
      <c r="R243" s="34"/>
      <c r="S243" s="34"/>
      <c r="T243" s="34"/>
      <c r="U243" s="35"/>
    </row>
    <row r="244" spans="1:21" x14ac:dyDescent="0.25">
      <c r="A244" s="22" t="s">
        <v>191</v>
      </c>
      <c r="B244" s="33"/>
      <c r="C244" s="34"/>
      <c r="D244" s="34"/>
      <c r="E244" s="34"/>
      <c r="F244" s="34"/>
      <c r="G244" s="34"/>
      <c r="H244" s="34"/>
      <c r="I244" s="34"/>
      <c r="J244" s="35"/>
      <c r="K244" s="33"/>
      <c r="L244" s="34"/>
      <c r="M244" s="34"/>
      <c r="N244" s="34"/>
      <c r="O244" s="34"/>
      <c r="P244" s="34"/>
      <c r="Q244" s="34"/>
      <c r="R244" s="34"/>
      <c r="S244" s="34"/>
      <c r="T244" s="34"/>
      <c r="U244" s="35"/>
    </row>
    <row r="245" spans="1:21" x14ac:dyDescent="0.25">
      <c r="A245" s="25" t="s">
        <v>199</v>
      </c>
      <c r="B245" s="14">
        <v>590377.32999999996</v>
      </c>
      <c r="C245" s="6">
        <v>180448.41</v>
      </c>
      <c r="D245" s="6">
        <v>2688595.11</v>
      </c>
      <c r="E245" s="6">
        <v>449030.95</v>
      </c>
      <c r="F245" s="6">
        <v>0</v>
      </c>
      <c r="G245" s="6">
        <v>3782243.31</v>
      </c>
      <c r="H245" s="6">
        <v>364806.98</v>
      </c>
      <c r="I245" s="6">
        <v>0</v>
      </c>
      <c r="J245" s="15">
        <v>8055502.0899999999</v>
      </c>
      <c r="K245" s="14">
        <v>412782.57</v>
      </c>
      <c r="L245" s="6">
        <v>169747.62</v>
      </c>
      <c r="M245" s="6">
        <v>1244796.51</v>
      </c>
      <c r="N245" s="6">
        <v>321151.53000000003</v>
      </c>
      <c r="O245" s="6">
        <v>0</v>
      </c>
      <c r="P245" s="6">
        <v>829297.86</v>
      </c>
      <c r="Q245" s="6">
        <v>0</v>
      </c>
      <c r="R245" s="6">
        <v>253667.77</v>
      </c>
      <c r="S245" s="6">
        <v>237837.27</v>
      </c>
      <c r="T245" s="6">
        <v>330821.24</v>
      </c>
      <c r="U245" s="15">
        <v>3800102.37</v>
      </c>
    </row>
    <row r="246" spans="1:21" x14ac:dyDescent="0.25">
      <c r="A246" s="25" t="s">
        <v>200</v>
      </c>
      <c r="B246" s="14">
        <v>689095.08</v>
      </c>
      <c r="C246" s="6">
        <v>120413.63</v>
      </c>
      <c r="D246" s="6">
        <v>3491479.71</v>
      </c>
      <c r="E246" s="6">
        <v>490393.53</v>
      </c>
      <c r="F246" s="6">
        <v>0</v>
      </c>
      <c r="G246" s="6">
        <v>3478211.31</v>
      </c>
      <c r="H246" s="6">
        <v>299272.89</v>
      </c>
      <c r="I246" s="6">
        <v>0</v>
      </c>
      <c r="J246" s="15">
        <v>8568866.1500000004</v>
      </c>
      <c r="K246" s="14">
        <v>600946.56999999995</v>
      </c>
      <c r="L246" s="6">
        <v>93386.45</v>
      </c>
      <c r="M246" s="6">
        <v>2134755.96</v>
      </c>
      <c r="N246" s="6">
        <v>316147.48</v>
      </c>
      <c r="O246" s="6">
        <v>0</v>
      </c>
      <c r="P246" s="6">
        <v>1037225.54</v>
      </c>
      <c r="Q246" s="6">
        <v>0</v>
      </c>
      <c r="R246" s="6">
        <v>16954.86</v>
      </c>
      <c r="S246" s="6">
        <v>244466.54</v>
      </c>
      <c r="T246" s="6">
        <v>341447.76</v>
      </c>
      <c r="U246" s="15">
        <v>4785331.16</v>
      </c>
    </row>
    <row r="247" spans="1:21" x14ac:dyDescent="0.25">
      <c r="A247" s="25" t="s">
        <v>201</v>
      </c>
      <c r="B247" s="14">
        <v>725809.27</v>
      </c>
      <c r="C247" s="6">
        <v>204055.16</v>
      </c>
      <c r="D247" s="6">
        <v>4761678.6100000003</v>
      </c>
      <c r="E247" s="6">
        <v>651689.66</v>
      </c>
      <c r="F247" s="6">
        <v>0</v>
      </c>
      <c r="G247" s="6">
        <v>4466462.6399999997</v>
      </c>
      <c r="H247" s="6">
        <v>425596.05</v>
      </c>
      <c r="I247" s="6">
        <v>0</v>
      </c>
      <c r="J247" s="15">
        <v>11235291.390000001</v>
      </c>
      <c r="K247" s="14">
        <v>707011.63</v>
      </c>
      <c r="L247" s="6">
        <v>219084.04</v>
      </c>
      <c r="M247" s="6">
        <v>2779711.95</v>
      </c>
      <c r="N247" s="6">
        <v>447796.24</v>
      </c>
      <c r="O247" s="6">
        <v>0</v>
      </c>
      <c r="P247" s="6">
        <v>1001292.44</v>
      </c>
      <c r="Q247" s="6">
        <v>0</v>
      </c>
      <c r="R247" s="6">
        <v>58622.53</v>
      </c>
      <c r="S247" s="6">
        <v>345136.87</v>
      </c>
      <c r="T247" s="6">
        <v>157245.67000000001</v>
      </c>
      <c r="U247" s="15">
        <v>5715901.3700000001</v>
      </c>
    </row>
    <row r="248" spans="1:21" x14ac:dyDescent="0.25">
      <c r="A248" s="25" t="s">
        <v>202</v>
      </c>
      <c r="B248" s="14">
        <v>333980.83</v>
      </c>
      <c r="C248" s="6">
        <v>194586.7</v>
      </c>
      <c r="D248" s="6">
        <v>4158335.47</v>
      </c>
      <c r="E248" s="6">
        <v>570249.05000000005</v>
      </c>
      <c r="F248" s="6">
        <v>0</v>
      </c>
      <c r="G248" s="6">
        <v>3668253.48</v>
      </c>
      <c r="H248" s="6">
        <v>211361.3</v>
      </c>
      <c r="I248" s="6">
        <v>0</v>
      </c>
      <c r="J248" s="15">
        <v>9136766.8300000001</v>
      </c>
      <c r="K248" s="14">
        <v>476986.58</v>
      </c>
      <c r="L248" s="6">
        <v>138259.59</v>
      </c>
      <c r="M248" s="6">
        <v>2862348.24</v>
      </c>
      <c r="N248" s="6">
        <v>345943.36</v>
      </c>
      <c r="O248" s="6">
        <v>0</v>
      </c>
      <c r="P248" s="6">
        <v>849504.73</v>
      </c>
      <c r="Q248" s="6">
        <v>0</v>
      </c>
      <c r="R248" s="6">
        <v>29868.71</v>
      </c>
      <c r="S248" s="6">
        <v>312949.40000000002</v>
      </c>
      <c r="T248" s="6">
        <v>215833.7</v>
      </c>
      <c r="U248" s="15">
        <v>5231694.3099999996</v>
      </c>
    </row>
    <row r="249" spans="1:21" x14ac:dyDescent="0.25">
      <c r="A249" s="22" t="s">
        <v>157</v>
      </c>
      <c r="B249" s="12">
        <f t="shared" ref="B249:J249" si="67">SUM(B245:B248)</f>
        <v>2339262.5099999998</v>
      </c>
      <c r="C249" s="5">
        <f t="shared" si="67"/>
        <v>699503.90000000014</v>
      </c>
      <c r="D249" s="5">
        <f t="shared" si="67"/>
        <v>15100088.9</v>
      </c>
      <c r="E249" s="5">
        <f t="shared" si="67"/>
        <v>2161363.1900000004</v>
      </c>
      <c r="F249" s="5">
        <f t="shared" si="67"/>
        <v>0</v>
      </c>
      <c r="G249" s="5">
        <f t="shared" si="67"/>
        <v>15395170.74</v>
      </c>
      <c r="H249" s="5">
        <f t="shared" si="67"/>
        <v>1301037.22</v>
      </c>
      <c r="I249" s="5">
        <f t="shared" si="67"/>
        <v>0</v>
      </c>
      <c r="J249" s="13">
        <f t="shared" si="67"/>
        <v>36996426.460000001</v>
      </c>
      <c r="K249" s="12">
        <f t="shared" ref="K249:U249" si="68">SUM(K245:K248)</f>
        <v>2197727.35</v>
      </c>
      <c r="L249" s="5">
        <f t="shared" si="68"/>
        <v>620477.69999999995</v>
      </c>
      <c r="M249" s="5">
        <f t="shared" si="68"/>
        <v>9021612.6600000001</v>
      </c>
      <c r="N249" s="5">
        <f t="shared" si="68"/>
        <v>1431038.6099999999</v>
      </c>
      <c r="O249" s="5">
        <f t="shared" si="68"/>
        <v>0</v>
      </c>
      <c r="P249" s="5">
        <f t="shared" si="68"/>
        <v>3717320.57</v>
      </c>
      <c r="Q249" s="5">
        <f t="shared" si="68"/>
        <v>0</v>
      </c>
      <c r="R249" s="5">
        <f t="shared" si="68"/>
        <v>359113.87000000005</v>
      </c>
      <c r="S249" s="5">
        <f t="shared" si="68"/>
        <v>1140390.08</v>
      </c>
      <c r="T249" s="5">
        <f t="shared" si="68"/>
        <v>1045348.3700000001</v>
      </c>
      <c r="U249" s="13">
        <f t="shared" si="68"/>
        <v>19533029.210000001</v>
      </c>
    </row>
    <row r="250" spans="1:21" x14ac:dyDescent="0.25">
      <c r="A250" s="24"/>
      <c r="B250" s="33"/>
      <c r="C250" s="34"/>
      <c r="D250" s="34"/>
      <c r="E250" s="34"/>
      <c r="F250" s="34"/>
      <c r="G250" s="34"/>
      <c r="H250" s="34"/>
      <c r="I250" s="34"/>
      <c r="J250" s="35"/>
      <c r="K250" s="33"/>
      <c r="L250" s="34"/>
      <c r="M250" s="34"/>
      <c r="N250" s="34"/>
      <c r="O250" s="34"/>
      <c r="P250" s="34"/>
      <c r="Q250" s="34"/>
      <c r="R250" s="34"/>
      <c r="S250" s="34"/>
      <c r="T250" s="34"/>
      <c r="U250" s="35"/>
    </row>
    <row r="251" spans="1:21" x14ac:dyDescent="0.25">
      <c r="A251" s="22" t="s">
        <v>192</v>
      </c>
      <c r="B251" s="33"/>
      <c r="C251" s="34"/>
      <c r="D251" s="34"/>
      <c r="E251" s="34"/>
      <c r="F251" s="34"/>
      <c r="G251" s="34"/>
      <c r="H251" s="34"/>
      <c r="I251" s="34"/>
      <c r="J251" s="35"/>
      <c r="K251" s="33"/>
      <c r="L251" s="34"/>
      <c r="M251" s="34"/>
      <c r="N251" s="34"/>
      <c r="O251" s="34"/>
      <c r="P251" s="34"/>
      <c r="Q251" s="34"/>
      <c r="R251" s="34"/>
      <c r="S251" s="34"/>
      <c r="T251" s="34"/>
      <c r="U251" s="35"/>
    </row>
    <row r="252" spans="1:21" x14ac:dyDescent="0.25">
      <c r="A252" s="25" t="s">
        <v>199</v>
      </c>
      <c r="B252" s="14">
        <v>3230489</v>
      </c>
      <c r="C252" s="6">
        <v>497419</v>
      </c>
      <c r="D252" s="6">
        <v>3687720</v>
      </c>
      <c r="E252" s="6">
        <v>8999838</v>
      </c>
      <c r="F252" s="6">
        <v>1076333</v>
      </c>
      <c r="G252" s="6">
        <v>15112162</v>
      </c>
      <c r="H252" s="6">
        <v>656653</v>
      </c>
      <c r="I252" s="6">
        <v>0</v>
      </c>
      <c r="J252" s="15">
        <v>33260614</v>
      </c>
      <c r="K252" s="14">
        <v>3146247</v>
      </c>
      <c r="L252" s="6">
        <v>290854</v>
      </c>
      <c r="M252" s="6">
        <v>3611299</v>
      </c>
      <c r="N252" s="6">
        <v>6686450</v>
      </c>
      <c r="O252" s="6">
        <v>860211</v>
      </c>
      <c r="P252" s="6">
        <v>10728242</v>
      </c>
      <c r="Q252" s="6">
        <v>353503</v>
      </c>
      <c r="R252" s="6">
        <v>-97232</v>
      </c>
      <c r="S252" s="6">
        <v>861271</v>
      </c>
      <c r="T252" s="6">
        <v>0</v>
      </c>
      <c r="U252" s="15">
        <v>26440845</v>
      </c>
    </row>
    <row r="253" spans="1:21" x14ac:dyDescent="0.25">
      <c r="A253" s="25" t="s">
        <v>200</v>
      </c>
      <c r="B253" s="14">
        <v>3479108</v>
      </c>
      <c r="C253" s="6">
        <v>873740</v>
      </c>
      <c r="D253" s="6">
        <v>1566027</v>
      </c>
      <c r="E253" s="6">
        <v>8769027</v>
      </c>
      <c r="F253" s="6">
        <v>1035452</v>
      </c>
      <c r="G253" s="6">
        <v>15439286</v>
      </c>
      <c r="H253" s="6">
        <v>866120</v>
      </c>
      <c r="I253" s="6">
        <v>0</v>
      </c>
      <c r="J253" s="15">
        <v>32028760</v>
      </c>
      <c r="K253" s="14">
        <v>3351674</v>
      </c>
      <c r="L253" s="6">
        <v>549058</v>
      </c>
      <c r="M253" s="6">
        <v>1405220</v>
      </c>
      <c r="N253" s="6">
        <v>6956869</v>
      </c>
      <c r="O253" s="6">
        <v>768802</v>
      </c>
      <c r="P253" s="6">
        <v>10873629</v>
      </c>
      <c r="Q253" s="6">
        <v>397844</v>
      </c>
      <c r="R253" s="6">
        <v>-55119</v>
      </c>
      <c r="S253" s="6">
        <v>848007</v>
      </c>
      <c r="T253" s="6">
        <v>0</v>
      </c>
      <c r="U253" s="15">
        <v>25095984</v>
      </c>
    </row>
    <row r="254" spans="1:21" x14ac:dyDescent="0.25">
      <c r="A254" s="25" t="s">
        <v>201</v>
      </c>
      <c r="B254" s="14">
        <v>4064986</v>
      </c>
      <c r="C254" s="6">
        <v>613351</v>
      </c>
      <c r="D254" s="6">
        <v>2348616</v>
      </c>
      <c r="E254" s="6">
        <v>8612013</v>
      </c>
      <c r="F254" s="6">
        <v>1091267</v>
      </c>
      <c r="G254" s="6">
        <v>15124489</v>
      </c>
      <c r="H254" s="6">
        <v>1035718</v>
      </c>
      <c r="I254" s="6">
        <v>0</v>
      </c>
      <c r="J254" s="15">
        <v>32890440</v>
      </c>
      <c r="K254" s="14">
        <v>3535956</v>
      </c>
      <c r="L254" s="6">
        <v>428561</v>
      </c>
      <c r="M254" s="6">
        <v>2199372</v>
      </c>
      <c r="N254" s="6">
        <v>6606782</v>
      </c>
      <c r="O254" s="6">
        <v>902127</v>
      </c>
      <c r="P254" s="6">
        <v>11049535</v>
      </c>
      <c r="Q254" s="6">
        <v>79162</v>
      </c>
      <c r="R254" s="6">
        <v>38467</v>
      </c>
      <c r="S254" s="6">
        <v>681263</v>
      </c>
      <c r="T254" s="6">
        <v>0</v>
      </c>
      <c r="U254" s="15">
        <v>25521225</v>
      </c>
    </row>
    <row r="255" spans="1:21" x14ac:dyDescent="0.25">
      <c r="A255" s="25" t="s">
        <v>202</v>
      </c>
      <c r="B255" s="14">
        <v>4749804</v>
      </c>
      <c r="C255" s="6">
        <v>741467</v>
      </c>
      <c r="D255" s="6">
        <v>3047124</v>
      </c>
      <c r="E255" s="6">
        <v>10729778</v>
      </c>
      <c r="F255" s="6">
        <v>1340834</v>
      </c>
      <c r="G255" s="6">
        <v>18392462</v>
      </c>
      <c r="H255" s="6">
        <v>1409268</v>
      </c>
      <c r="I255" s="6">
        <v>0</v>
      </c>
      <c r="J255" s="15">
        <v>40410737</v>
      </c>
      <c r="K255" s="14">
        <v>4219254</v>
      </c>
      <c r="L255" s="6">
        <v>761099</v>
      </c>
      <c r="M255" s="6">
        <v>4595880</v>
      </c>
      <c r="N255" s="6">
        <v>6917935</v>
      </c>
      <c r="O255" s="6">
        <v>1178598</v>
      </c>
      <c r="P255" s="6">
        <v>13444079</v>
      </c>
      <c r="Q255" s="6">
        <v>671658</v>
      </c>
      <c r="R255" s="6">
        <v>15652</v>
      </c>
      <c r="S255" s="6">
        <v>1103491</v>
      </c>
      <c r="T255" s="6">
        <v>0</v>
      </c>
      <c r="U255" s="15">
        <v>32907646</v>
      </c>
    </row>
    <row r="256" spans="1:21" x14ac:dyDescent="0.25">
      <c r="A256" s="22" t="s">
        <v>157</v>
      </c>
      <c r="B256" s="12">
        <f t="shared" ref="B256:J256" si="69">SUM(B252:B255)</f>
        <v>15524387</v>
      </c>
      <c r="C256" s="5">
        <f t="shared" si="69"/>
        <v>2725977</v>
      </c>
      <c r="D256" s="5">
        <f t="shared" si="69"/>
        <v>10649487</v>
      </c>
      <c r="E256" s="5">
        <f t="shared" si="69"/>
        <v>37110656</v>
      </c>
      <c r="F256" s="5">
        <f t="shared" si="69"/>
        <v>4543886</v>
      </c>
      <c r="G256" s="5">
        <f t="shared" si="69"/>
        <v>64068399</v>
      </c>
      <c r="H256" s="5">
        <f t="shared" si="69"/>
        <v>3967759</v>
      </c>
      <c r="I256" s="5">
        <f t="shared" si="69"/>
        <v>0</v>
      </c>
      <c r="J256" s="13">
        <f t="shared" si="69"/>
        <v>138590551</v>
      </c>
      <c r="K256" s="12">
        <f t="shared" ref="K256:U256" si="70">SUM(K252:K255)</f>
        <v>14253131</v>
      </c>
      <c r="L256" s="5">
        <f t="shared" si="70"/>
        <v>2029572</v>
      </c>
      <c r="M256" s="5">
        <f t="shared" si="70"/>
        <v>11811771</v>
      </c>
      <c r="N256" s="5">
        <f t="shared" si="70"/>
        <v>27168036</v>
      </c>
      <c r="O256" s="5">
        <f t="shared" si="70"/>
        <v>3709738</v>
      </c>
      <c r="P256" s="5">
        <f t="shared" si="70"/>
        <v>46095485</v>
      </c>
      <c r="Q256" s="5">
        <f t="shared" si="70"/>
        <v>1502167</v>
      </c>
      <c r="R256" s="5">
        <f t="shared" si="70"/>
        <v>-98232</v>
      </c>
      <c r="S256" s="5">
        <f t="shared" si="70"/>
        <v>3494032</v>
      </c>
      <c r="T256" s="5">
        <f t="shared" si="70"/>
        <v>0</v>
      </c>
      <c r="U256" s="13">
        <f t="shared" si="70"/>
        <v>109965700</v>
      </c>
    </row>
    <row r="257" spans="1:21" x14ac:dyDescent="0.25">
      <c r="A257" s="24"/>
      <c r="B257" s="33"/>
      <c r="C257" s="34"/>
      <c r="D257" s="34"/>
      <c r="E257" s="34"/>
      <c r="F257" s="34"/>
      <c r="G257" s="34"/>
      <c r="H257" s="34"/>
      <c r="I257" s="34"/>
      <c r="J257" s="35"/>
      <c r="K257" s="33"/>
      <c r="L257" s="34"/>
      <c r="M257" s="34"/>
      <c r="N257" s="34"/>
      <c r="O257" s="34"/>
      <c r="P257" s="34"/>
      <c r="Q257" s="34"/>
      <c r="R257" s="34"/>
      <c r="S257" s="34"/>
      <c r="T257" s="34"/>
      <c r="U257" s="35"/>
    </row>
    <row r="258" spans="1:21" x14ac:dyDescent="0.25">
      <c r="A258" s="22" t="s">
        <v>193</v>
      </c>
      <c r="B258" s="33"/>
      <c r="C258" s="34"/>
      <c r="D258" s="34"/>
      <c r="E258" s="34"/>
      <c r="F258" s="34"/>
      <c r="G258" s="34"/>
      <c r="H258" s="34"/>
      <c r="I258" s="34"/>
      <c r="J258" s="35"/>
      <c r="K258" s="33"/>
      <c r="L258" s="34"/>
      <c r="M258" s="34"/>
      <c r="N258" s="34"/>
      <c r="O258" s="34"/>
      <c r="P258" s="34"/>
      <c r="Q258" s="34"/>
      <c r="R258" s="34"/>
      <c r="S258" s="34"/>
      <c r="T258" s="34"/>
      <c r="U258" s="35"/>
    </row>
    <row r="259" spans="1:21" x14ac:dyDescent="0.25">
      <c r="A259" s="25" t="s">
        <v>199</v>
      </c>
      <c r="B259" s="14">
        <v>1047425</v>
      </c>
      <c r="C259" s="6">
        <v>75275</v>
      </c>
      <c r="D259" s="6">
        <v>1371151</v>
      </c>
      <c r="E259" s="6">
        <v>518195</v>
      </c>
      <c r="F259" s="6">
        <v>4805</v>
      </c>
      <c r="G259" s="6">
        <v>1400349</v>
      </c>
      <c r="H259" s="6">
        <v>178812</v>
      </c>
      <c r="I259" s="6">
        <v>0</v>
      </c>
      <c r="J259" s="15">
        <v>4596012</v>
      </c>
      <c r="K259" s="14">
        <v>1074157</v>
      </c>
      <c r="L259" s="6">
        <v>58828</v>
      </c>
      <c r="M259" s="6">
        <v>983307</v>
      </c>
      <c r="N259" s="6">
        <v>208517</v>
      </c>
      <c r="O259" s="6">
        <v>6038</v>
      </c>
      <c r="P259" s="6">
        <v>300427</v>
      </c>
      <c r="Q259" s="6">
        <v>52835</v>
      </c>
      <c r="R259" s="6">
        <v>18215</v>
      </c>
      <c r="S259" s="6">
        <v>1083091</v>
      </c>
      <c r="T259" s="6">
        <v>-509</v>
      </c>
      <c r="U259" s="15">
        <v>3784906</v>
      </c>
    </row>
    <row r="260" spans="1:21" x14ac:dyDescent="0.25">
      <c r="A260" s="25" t="s">
        <v>200</v>
      </c>
      <c r="B260" s="14">
        <v>957424</v>
      </c>
      <c r="C260" s="6">
        <v>55896</v>
      </c>
      <c r="D260" s="6">
        <v>1363297</v>
      </c>
      <c r="E260" s="6">
        <v>456031</v>
      </c>
      <c r="F260" s="6">
        <v>30858</v>
      </c>
      <c r="G260" s="6">
        <v>1446694</v>
      </c>
      <c r="H260" s="6">
        <v>171127</v>
      </c>
      <c r="I260" s="6">
        <v>0</v>
      </c>
      <c r="J260" s="15">
        <v>4481327</v>
      </c>
      <c r="K260" s="14">
        <v>873210</v>
      </c>
      <c r="L260" s="6">
        <v>50467</v>
      </c>
      <c r="M260" s="6">
        <v>907013</v>
      </c>
      <c r="N260" s="6">
        <v>386906</v>
      </c>
      <c r="O260" s="6">
        <v>12810</v>
      </c>
      <c r="P260" s="6">
        <v>506634</v>
      </c>
      <c r="Q260" s="6">
        <v>45729</v>
      </c>
      <c r="R260" s="6">
        <v>15946</v>
      </c>
      <c r="S260" s="6">
        <v>733550</v>
      </c>
      <c r="T260" s="6">
        <v>0</v>
      </c>
      <c r="U260" s="15">
        <v>3532265</v>
      </c>
    </row>
    <row r="261" spans="1:21" x14ac:dyDescent="0.25">
      <c r="A261" s="25" t="s">
        <v>201</v>
      </c>
      <c r="B261" s="14">
        <v>799047</v>
      </c>
      <c r="C261" s="6">
        <v>51724</v>
      </c>
      <c r="D261" s="6">
        <v>1242736</v>
      </c>
      <c r="E261" s="6">
        <v>547355</v>
      </c>
      <c r="F261" s="6">
        <v>26027</v>
      </c>
      <c r="G261" s="6">
        <v>1580404</v>
      </c>
      <c r="H261" s="6">
        <v>272152</v>
      </c>
      <c r="I261" s="6">
        <v>0</v>
      </c>
      <c r="J261" s="15">
        <v>4519445</v>
      </c>
      <c r="K261" s="14">
        <v>934891</v>
      </c>
      <c r="L261" s="6">
        <v>75665</v>
      </c>
      <c r="M261" s="6">
        <v>863420</v>
      </c>
      <c r="N261" s="6">
        <v>397706</v>
      </c>
      <c r="O261" s="6">
        <v>7986</v>
      </c>
      <c r="P261" s="6">
        <v>377260</v>
      </c>
      <c r="Q261" s="6">
        <v>36966</v>
      </c>
      <c r="R261" s="6">
        <v>10481</v>
      </c>
      <c r="S261" s="6">
        <v>188647</v>
      </c>
      <c r="T261" s="6">
        <v>-461</v>
      </c>
      <c r="U261" s="15">
        <v>2892561</v>
      </c>
    </row>
    <row r="262" spans="1:21" x14ac:dyDescent="0.25">
      <c r="A262" s="25" t="s">
        <v>202</v>
      </c>
      <c r="B262" s="14">
        <v>948589</v>
      </c>
      <c r="C262" s="6">
        <v>46029</v>
      </c>
      <c r="D262" s="6">
        <v>1221362</v>
      </c>
      <c r="E262" s="6">
        <v>770115</v>
      </c>
      <c r="F262" s="6">
        <v>9314</v>
      </c>
      <c r="G262" s="6">
        <v>1293946</v>
      </c>
      <c r="H262" s="6">
        <v>239178</v>
      </c>
      <c r="I262" s="6">
        <v>0</v>
      </c>
      <c r="J262" s="15">
        <v>4528533</v>
      </c>
      <c r="K262" s="14">
        <v>846293</v>
      </c>
      <c r="L262" s="6">
        <v>56790</v>
      </c>
      <c r="M262" s="6">
        <v>772145</v>
      </c>
      <c r="N262" s="6">
        <v>433878</v>
      </c>
      <c r="O262" s="6">
        <v>17151</v>
      </c>
      <c r="P262" s="6">
        <v>434795</v>
      </c>
      <c r="Q262" s="6">
        <v>22585</v>
      </c>
      <c r="R262" s="6">
        <v>-15597</v>
      </c>
      <c r="S262" s="6">
        <v>389980</v>
      </c>
      <c r="T262" s="6">
        <v>72566</v>
      </c>
      <c r="U262" s="15">
        <v>3030586</v>
      </c>
    </row>
    <row r="263" spans="1:21" x14ac:dyDescent="0.25">
      <c r="A263" s="22" t="s">
        <v>157</v>
      </c>
      <c r="B263" s="12">
        <f t="shared" ref="B263:J263" si="71">SUM(B259:B262)</f>
        <v>3752485</v>
      </c>
      <c r="C263" s="5">
        <f t="shared" si="71"/>
        <v>228924</v>
      </c>
      <c r="D263" s="5">
        <f t="shared" si="71"/>
        <v>5198546</v>
      </c>
      <c r="E263" s="5">
        <f t="shared" si="71"/>
        <v>2291696</v>
      </c>
      <c r="F263" s="5">
        <f t="shared" si="71"/>
        <v>71004</v>
      </c>
      <c r="G263" s="5">
        <f t="shared" si="71"/>
        <v>5721393</v>
      </c>
      <c r="H263" s="5">
        <f t="shared" si="71"/>
        <v>861269</v>
      </c>
      <c r="I263" s="5">
        <f t="shared" si="71"/>
        <v>0</v>
      </c>
      <c r="J263" s="13">
        <f t="shared" si="71"/>
        <v>18125317</v>
      </c>
      <c r="K263" s="12">
        <f t="shared" ref="K263:U263" si="72">SUM(K259:K262)</f>
        <v>3728551</v>
      </c>
      <c r="L263" s="5">
        <f t="shared" si="72"/>
        <v>241750</v>
      </c>
      <c r="M263" s="5">
        <f t="shared" si="72"/>
        <v>3525885</v>
      </c>
      <c r="N263" s="5">
        <f t="shared" si="72"/>
        <v>1427007</v>
      </c>
      <c r="O263" s="5">
        <f t="shared" si="72"/>
        <v>43985</v>
      </c>
      <c r="P263" s="5">
        <f t="shared" si="72"/>
        <v>1619116</v>
      </c>
      <c r="Q263" s="5">
        <f t="shared" si="72"/>
        <v>158115</v>
      </c>
      <c r="R263" s="5">
        <f t="shared" si="72"/>
        <v>29045</v>
      </c>
      <c r="S263" s="5">
        <f t="shared" si="72"/>
        <v>2395268</v>
      </c>
      <c r="T263" s="5">
        <f t="shared" si="72"/>
        <v>71596</v>
      </c>
      <c r="U263" s="13">
        <f t="shared" si="72"/>
        <v>13240318</v>
      </c>
    </row>
    <row r="264" spans="1:21" x14ac:dyDescent="0.25">
      <c r="A264" s="24"/>
      <c r="B264" s="33"/>
      <c r="C264" s="34"/>
      <c r="D264" s="34"/>
      <c r="E264" s="34"/>
      <c r="F264" s="34"/>
      <c r="G264" s="34"/>
      <c r="H264" s="34"/>
      <c r="I264" s="34"/>
      <c r="J264" s="35"/>
      <c r="K264" s="33"/>
      <c r="L264" s="34"/>
      <c r="M264" s="34"/>
      <c r="N264" s="34"/>
      <c r="O264" s="34"/>
      <c r="P264" s="34"/>
      <c r="Q264" s="34"/>
      <c r="R264" s="34"/>
      <c r="S264" s="34"/>
      <c r="T264" s="34"/>
      <c r="U264" s="35"/>
    </row>
    <row r="265" spans="1:21" x14ac:dyDescent="0.25">
      <c r="A265" s="22" t="s">
        <v>194</v>
      </c>
      <c r="B265" s="33"/>
      <c r="C265" s="34"/>
      <c r="D265" s="34"/>
      <c r="E265" s="34"/>
      <c r="F265" s="34"/>
      <c r="G265" s="34"/>
      <c r="H265" s="34"/>
      <c r="I265" s="34"/>
      <c r="J265" s="35"/>
      <c r="K265" s="33"/>
      <c r="L265" s="34"/>
      <c r="M265" s="34"/>
      <c r="N265" s="34"/>
      <c r="O265" s="34"/>
      <c r="P265" s="34"/>
      <c r="Q265" s="34"/>
      <c r="R265" s="34"/>
      <c r="S265" s="34"/>
      <c r="T265" s="34"/>
      <c r="U265" s="35"/>
    </row>
    <row r="266" spans="1:21" x14ac:dyDescent="0.25">
      <c r="A266" s="25" t="s">
        <v>199</v>
      </c>
      <c r="B266" s="14">
        <v>8929255</v>
      </c>
      <c r="C266" s="6">
        <v>0</v>
      </c>
      <c r="D266" s="6">
        <v>10779546</v>
      </c>
      <c r="E266" s="6">
        <v>0</v>
      </c>
      <c r="F266" s="6">
        <v>1777129</v>
      </c>
      <c r="G266" s="6">
        <v>17784188</v>
      </c>
      <c r="H266" s="6">
        <v>2039754</v>
      </c>
      <c r="I266" s="6">
        <v>0</v>
      </c>
      <c r="J266" s="15">
        <v>41309872</v>
      </c>
      <c r="K266" s="14">
        <v>8885153</v>
      </c>
      <c r="L266" s="6">
        <v>0</v>
      </c>
      <c r="M266" s="6">
        <v>9443073</v>
      </c>
      <c r="N266" s="6">
        <v>0</v>
      </c>
      <c r="O266" s="6">
        <v>1285347</v>
      </c>
      <c r="P266" s="6">
        <v>5337249</v>
      </c>
      <c r="Q266" s="6">
        <v>0</v>
      </c>
      <c r="R266" s="6">
        <v>0</v>
      </c>
      <c r="S266" s="6">
        <v>1204292</v>
      </c>
      <c r="T266" s="6">
        <v>2016562</v>
      </c>
      <c r="U266" s="15">
        <v>28171676</v>
      </c>
    </row>
    <row r="267" spans="1:21" x14ac:dyDescent="0.25">
      <c r="A267" s="25" t="s">
        <v>200</v>
      </c>
      <c r="B267" s="14">
        <v>8889827</v>
      </c>
      <c r="C267" s="6">
        <v>0</v>
      </c>
      <c r="D267" s="6">
        <v>11351900</v>
      </c>
      <c r="E267" s="6">
        <v>0</v>
      </c>
      <c r="F267" s="6">
        <v>2207218</v>
      </c>
      <c r="G267" s="6">
        <v>16886900</v>
      </c>
      <c r="H267" s="6">
        <v>2324495</v>
      </c>
      <c r="I267" s="6">
        <v>0</v>
      </c>
      <c r="J267" s="15">
        <v>41660340</v>
      </c>
      <c r="K267" s="14">
        <v>8836706</v>
      </c>
      <c r="L267" s="6">
        <v>0</v>
      </c>
      <c r="M267" s="6">
        <v>10160021</v>
      </c>
      <c r="N267" s="6">
        <v>0</v>
      </c>
      <c r="O267" s="6">
        <v>1646217</v>
      </c>
      <c r="P267" s="6">
        <v>5359966</v>
      </c>
      <c r="Q267" s="6">
        <v>0</v>
      </c>
      <c r="R267" s="6">
        <v>0</v>
      </c>
      <c r="S267" s="6">
        <v>1912310</v>
      </c>
      <c r="T267" s="6">
        <v>1786303</v>
      </c>
      <c r="U267" s="15">
        <v>29701523</v>
      </c>
    </row>
    <row r="268" spans="1:21" x14ac:dyDescent="0.25">
      <c r="A268" s="25" t="s">
        <v>201</v>
      </c>
      <c r="B268" s="14">
        <v>8612494</v>
      </c>
      <c r="C268" s="6">
        <v>0</v>
      </c>
      <c r="D268" s="6">
        <v>11991975</v>
      </c>
      <c r="E268" s="6">
        <v>0</v>
      </c>
      <c r="F268" s="6">
        <v>2055002</v>
      </c>
      <c r="G268" s="6">
        <v>18546194</v>
      </c>
      <c r="H268" s="6">
        <v>2847551</v>
      </c>
      <c r="I268" s="6">
        <v>0</v>
      </c>
      <c r="J268" s="15">
        <v>44053216</v>
      </c>
      <c r="K268" s="14">
        <v>8550443</v>
      </c>
      <c r="L268" s="6">
        <v>0</v>
      </c>
      <c r="M268" s="6">
        <v>10475603</v>
      </c>
      <c r="N268" s="6">
        <v>0</v>
      </c>
      <c r="O268" s="6">
        <v>1501660</v>
      </c>
      <c r="P268" s="6">
        <v>5867716</v>
      </c>
      <c r="Q268" s="6">
        <v>0</v>
      </c>
      <c r="R268" s="6">
        <v>0</v>
      </c>
      <c r="S268" s="6">
        <v>2193965</v>
      </c>
      <c r="T268" s="6">
        <v>1939367</v>
      </c>
      <c r="U268" s="15">
        <v>30528754</v>
      </c>
    </row>
    <row r="269" spans="1:21" x14ac:dyDescent="0.25">
      <c r="A269" s="25" t="s">
        <v>202</v>
      </c>
      <c r="B269" s="14">
        <v>7802089</v>
      </c>
      <c r="C269" s="6">
        <v>0</v>
      </c>
      <c r="D269" s="6">
        <v>10987197</v>
      </c>
      <c r="E269" s="6">
        <v>0</v>
      </c>
      <c r="F269" s="6">
        <v>1960742</v>
      </c>
      <c r="G269" s="6">
        <v>16921297</v>
      </c>
      <c r="H269" s="6">
        <v>2230106</v>
      </c>
      <c r="I269" s="6">
        <v>0</v>
      </c>
      <c r="J269" s="15">
        <v>39901431</v>
      </c>
      <c r="K269" s="14">
        <v>7616008</v>
      </c>
      <c r="L269" s="6">
        <v>0</v>
      </c>
      <c r="M269" s="6">
        <v>9740334</v>
      </c>
      <c r="N269" s="6">
        <v>0</v>
      </c>
      <c r="O269" s="6">
        <v>1427207</v>
      </c>
      <c r="P269" s="6">
        <v>5024106</v>
      </c>
      <c r="Q269" s="6">
        <v>0</v>
      </c>
      <c r="R269" s="6">
        <v>0</v>
      </c>
      <c r="S269" s="6">
        <v>1743136</v>
      </c>
      <c r="T269" s="6">
        <v>1571825</v>
      </c>
      <c r="U269" s="15">
        <v>27122616</v>
      </c>
    </row>
    <row r="270" spans="1:21" x14ac:dyDescent="0.25">
      <c r="A270" s="22" t="s">
        <v>157</v>
      </c>
      <c r="B270" s="12">
        <f t="shared" ref="B270:J270" si="73">SUM(B266:B269)</f>
        <v>34233665</v>
      </c>
      <c r="C270" s="5">
        <f t="shared" si="73"/>
        <v>0</v>
      </c>
      <c r="D270" s="5">
        <f t="shared" si="73"/>
        <v>45110618</v>
      </c>
      <c r="E270" s="5">
        <f t="shared" si="73"/>
        <v>0</v>
      </c>
      <c r="F270" s="5">
        <f t="shared" si="73"/>
        <v>8000091</v>
      </c>
      <c r="G270" s="5">
        <f t="shared" si="73"/>
        <v>70138579</v>
      </c>
      <c r="H270" s="5">
        <f t="shared" si="73"/>
        <v>9441906</v>
      </c>
      <c r="I270" s="5">
        <f t="shared" si="73"/>
        <v>0</v>
      </c>
      <c r="J270" s="13">
        <f t="shared" si="73"/>
        <v>166924859</v>
      </c>
      <c r="K270" s="12">
        <f t="shared" ref="K270:U270" si="74">SUM(K266:K269)</f>
        <v>33888310</v>
      </c>
      <c r="L270" s="5">
        <f t="shared" si="74"/>
        <v>0</v>
      </c>
      <c r="M270" s="5">
        <f t="shared" si="74"/>
        <v>39819031</v>
      </c>
      <c r="N270" s="5">
        <f t="shared" si="74"/>
        <v>0</v>
      </c>
      <c r="O270" s="5">
        <f t="shared" si="74"/>
        <v>5860431</v>
      </c>
      <c r="P270" s="5">
        <f t="shared" si="74"/>
        <v>21589037</v>
      </c>
      <c r="Q270" s="5">
        <f t="shared" si="74"/>
        <v>0</v>
      </c>
      <c r="R270" s="5">
        <f t="shared" si="74"/>
        <v>0</v>
      </c>
      <c r="S270" s="5">
        <f t="shared" si="74"/>
        <v>7053703</v>
      </c>
      <c r="T270" s="5">
        <f t="shared" si="74"/>
        <v>7314057</v>
      </c>
      <c r="U270" s="13">
        <f t="shared" si="74"/>
        <v>115524569</v>
      </c>
    </row>
    <row r="271" spans="1:21" x14ac:dyDescent="0.25">
      <c r="A271" s="24"/>
      <c r="B271" s="33"/>
      <c r="C271" s="34"/>
      <c r="D271" s="34"/>
      <c r="E271" s="34"/>
      <c r="F271" s="34"/>
      <c r="G271" s="34"/>
      <c r="H271" s="34"/>
      <c r="I271" s="34"/>
      <c r="J271" s="35"/>
      <c r="K271" s="33"/>
      <c r="L271" s="34"/>
      <c r="M271" s="34"/>
      <c r="N271" s="34"/>
      <c r="O271" s="34"/>
      <c r="P271" s="34"/>
      <c r="Q271" s="34"/>
      <c r="R271" s="34"/>
      <c r="S271" s="34"/>
      <c r="T271" s="34"/>
      <c r="U271" s="35"/>
    </row>
    <row r="272" spans="1:21" x14ac:dyDescent="0.25">
      <c r="A272" s="22" t="s">
        <v>195</v>
      </c>
      <c r="B272" s="33"/>
      <c r="C272" s="34"/>
      <c r="D272" s="34"/>
      <c r="E272" s="34"/>
      <c r="F272" s="34"/>
      <c r="G272" s="34"/>
      <c r="H272" s="34"/>
      <c r="I272" s="34"/>
      <c r="J272" s="35"/>
      <c r="K272" s="33"/>
      <c r="L272" s="34"/>
      <c r="M272" s="34"/>
      <c r="N272" s="34"/>
      <c r="O272" s="34"/>
      <c r="P272" s="34"/>
      <c r="Q272" s="34"/>
      <c r="R272" s="34"/>
      <c r="S272" s="34"/>
      <c r="T272" s="34"/>
      <c r="U272" s="35"/>
    </row>
    <row r="273" spans="1:21" x14ac:dyDescent="0.25">
      <c r="A273" s="25" t="s">
        <v>199</v>
      </c>
      <c r="B273" s="14">
        <v>654469</v>
      </c>
      <c r="C273" s="6">
        <v>0</v>
      </c>
      <c r="D273" s="6">
        <v>1233202</v>
      </c>
      <c r="E273" s="6">
        <v>0</v>
      </c>
      <c r="F273" s="6">
        <v>0</v>
      </c>
      <c r="G273" s="6">
        <v>814482</v>
      </c>
      <c r="H273" s="6">
        <v>406826</v>
      </c>
      <c r="I273" s="6">
        <v>0</v>
      </c>
      <c r="J273" s="15">
        <v>3108979</v>
      </c>
      <c r="K273" s="14">
        <v>589022</v>
      </c>
      <c r="L273" s="6">
        <v>0</v>
      </c>
      <c r="M273" s="6">
        <v>517945</v>
      </c>
      <c r="N273" s="6">
        <v>0</v>
      </c>
      <c r="O273" s="6">
        <v>0</v>
      </c>
      <c r="P273" s="6">
        <v>325793</v>
      </c>
      <c r="Q273" s="6">
        <v>0</v>
      </c>
      <c r="R273" s="6">
        <v>0</v>
      </c>
      <c r="S273" s="6">
        <v>0</v>
      </c>
      <c r="T273" s="6">
        <v>345802</v>
      </c>
      <c r="U273" s="15">
        <v>1778562</v>
      </c>
    </row>
    <row r="274" spans="1:21" x14ac:dyDescent="0.25">
      <c r="A274" s="25" t="s">
        <v>200</v>
      </c>
      <c r="B274" s="14">
        <v>531353</v>
      </c>
      <c r="C274" s="6">
        <v>0</v>
      </c>
      <c r="D274" s="6">
        <v>1514308</v>
      </c>
      <c r="E274" s="6">
        <v>0</v>
      </c>
      <c r="F274" s="6">
        <v>0</v>
      </c>
      <c r="G274" s="6">
        <v>782790</v>
      </c>
      <c r="H274" s="6">
        <v>360106</v>
      </c>
      <c r="I274" s="6">
        <v>0</v>
      </c>
      <c r="J274" s="15">
        <v>3188557</v>
      </c>
      <c r="K274" s="14">
        <v>478218</v>
      </c>
      <c r="L274" s="6">
        <v>0</v>
      </c>
      <c r="M274" s="6">
        <v>831688</v>
      </c>
      <c r="N274" s="6">
        <v>0</v>
      </c>
      <c r="O274" s="6">
        <v>0</v>
      </c>
      <c r="P274" s="6">
        <v>313116</v>
      </c>
      <c r="Q274" s="6">
        <v>0</v>
      </c>
      <c r="R274" s="6">
        <v>0</v>
      </c>
      <c r="S274" s="6">
        <v>0</v>
      </c>
      <c r="T274" s="6">
        <v>306662</v>
      </c>
      <c r="U274" s="15">
        <v>1929684</v>
      </c>
    </row>
    <row r="275" spans="1:21" x14ac:dyDescent="0.25">
      <c r="A275" s="25" t="s">
        <v>201</v>
      </c>
      <c r="B275" s="14">
        <v>555566</v>
      </c>
      <c r="C275" s="6">
        <v>0</v>
      </c>
      <c r="D275" s="6">
        <v>1197730</v>
      </c>
      <c r="E275" s="6">
        <v>0</v>
      </c>
      <c r="F275" s="6">
        <v>0</v>
      </c>
      <c r="G275" s="6">
        <v>888927</v>
      </c>
      <c r="H275" s="6">
        <v>356189</v>
      </c>
      <c r="I275" s="6">
        <v>0</v>
      </c>
      <c r="J275" s="15">
        <v>2998412</v>
      </c>
      <c r="K275" s="14">
        <v>500009</v>
      </c>
      <c r="L275" s="6">
        <v>0</v>
      </c>
      <c r="M275" s="6">
        <v>657793</v>
      </c>
      <c r="N275" s="6">
        <v>0</v>
      </c>
      <c r="O275" s="6">
        <v>0</v>
      </c>
      <c r="P275" s="6">
        <v>355571</v>
      </c>
      <c r="Q275" s="6">
        <v>0</v>
      </c>
      <c r="R275" s="6">
        <v>0</v>
      </c>
      <c r="S275" s="6">
        <v>0</v>
      </c>
      <c r="T275" s="6">
        <v>291954</v>
      </c>
      <c r="U275" s="15">
        <v>1805327</v>
      </c>
    </row>
    <row r="276" spans="1:21" x14ac:dyDescent="0.25">
      <c r="A276" s="25" t="s">
        <v>202</v>
      </c>
      <c r="B276" s="14">
        <v>491693</v>
      </c>
      <c r="C276" s="6">
        <v>0</v>
      </c>
      <c r="D276" s="6">
        <v>750797</v>
      </c>
      <c r="E276" s="6">
        <v>0</v>
      </c>
      <c r="F276" s="6">
        <v>0</v>
      </c>
      <c r="G276" s="6">
        <v>787483</v>
      </c>
      <c r="H276" s="6">
        <v>226145</v>
      </c>
      <c r="I276" s="6">
        <v>0</v>
      </c>
      <c r="J276" s="15">
        <v>2256118</v>
      </c>
      <c r="K276" s="14">
        <v>442524</v>
      </c>
      <c r="L276" s="6">
        <v>0</v>
      </c>
      <c r="M276" s="6">
        <v>412338</v>
      </c>
      <c r="N276" s="6">
        <v>0</v>
      </c>
      <c r="O276" s="6">
        <v>0</v>
      </c>
      <c r="P276" s="6">
        <v>314993</v>
      </c>
      <c r="Q276" s="6">
        <v>0</v>
      </c>
      <c r="R276" s="6">
        <v>0</v>
      </c>
      <c r="S276" s="6">
        <v>0</v>
      </c>
      <c r="T276" s="6">
        <v>192223</v>
      </c>
      <c r="U276" s="15">
        <v>1362078</v>
      </c>
    </row>
    <row r="277" spans="1:21" x14ac:dyDescent="0.25">
      <c r="A277" s="22" t="s">
        <v>157</v>
      </c>
      <c r="B277" s="12">
        <f t="shared" ref="B277:J277" si="75">SUM(B273:B276)</f>
        <v>2233081</v>
      </c>
      <c r="C277" s="5">
        <f t="shared" si="75"/>
        <v>0</v>
      </c>
      <c r="D277" s="5">
        <f t="shared" si="75"/>
        <v>4696037</v>
      </c>
      <c r="E277" s="5">
        <f t="shared" si="75"/>
        <v>0</v>
      </c>
      <c r="F277" s="5">
        <f t="shared" si="75"/>
        <v>0</v>
      </c>
      <c r="G277" s="5">
        <f t="shared" si="75"/>
        <v>3273682</v>
      </c>
      <c r="H277" s="5">
        <f t="shared" si="75"/>
        <v>1349266</v>
      </c>
      <c r="I277" s="5">
        <f t="shared" si="75"/>
        <v>0</v>
      </c>
      <c r="J277" s="13">
        <f t="shared" si="75"/>
        <v>11552066</v>
      </c>
      <c r="K277" s="12">
        <f t="shared" ref="K277:U277" si="76">SUM(K273:K276)</f>
        <v>2009773</v>
      </c>
      <c r="L277" s="5">
        <f t="shared" si="76"/>
        <v>0</v>
      </c>
      <c r="M277" s="5">
        <f t="shared" si="76"/>
        <v>2419764</v>
      </c>
      <c r="N277" s="5">
        <f t="shared" si="76"/>
        <v>0</v>
      </c>
      <c r="O277" s="5">
        <f t="shared" si="76"/>
        <v>0</v>
      </c>
      <c r="P277" s="5">
        <f t="shared" si="76"/>
        <v>1309473</v>
      </c>
      <c r="Q277" s="5">
        <f t="shared" si="76"/>
        <v>0</v>
      </c>
      <c r="R277" s="5">
        <f t="shared" si="76"/>
        <v>0</v>
      </c>
      <c r="S277" s="5">
        <f t="shared" si="76"/>
        <v>0</v>
      </c>
      <c r="T277" s="5">
        <f t="shared" si="76"/>
        <v>1136641</v>
      </c>
      <c r="U277" s="13">
        <f t="shared" si="76"/>
        <v>6875651</v>
      </c>
    </row>
    <row r="278" spans="1:21" x14ac:dyDescent="0.25">
      <c r="A278" s="24"/>
      <c r="B278" s="33"/>
      <c r="C278" s="34"/>
      <c r="D278" s="34"/>
      <c r="E278" s="34"/>
      <c r="F278" s="34"/>
      <c r="G278" s="34"/>
      <c r="H278" s="34"/>
      <c r="I278" s="34"/>
      <c r="J278" s="35"/>
      <c r="K278" s="33"/>
      <c r="L278" s="34"/>
      <c r="M278" s="34"/>
      <c r="N278" s="34"/>
      <c r="O278" s="34"/>
      <c r="P278" s="34"/>
      <c r="Q278" s="34"/>
      <c r="R278" s="34"/>
      <c r="S278" s="34"/>
      <c r="T278" s="34"/>
      <c r="U278" s="35"/>
    </row>
    <row r="279" spans="1:21" x14ac:dyDescent="0.25">
      <c r="A279" s="22" t="s">
        <v>196</v>
      </c>
      <c r="B279" s="33"/>
      <c r="C279" s="34"/>
      <c r="D279" s="34"/>
      <c r="E279" s="34"/>
      <c r="F279" s="34"/>
      <c r="G279" s="34"/>
      <c r="H279" s="34"/>
      <c r="I279" s="34"/>
      <c r="J279" s="35"/>
      <c r="K279" s="33"/>
      <c r="L279" s="34"/>
      <c r="M279" s="34"/>
      <c r="N279" s="34"/>
      <c r="O279" s="34"/>
      <c r="P279" s="34"/>
      <c r="Q279" s="34"/>
      <c r="R279" s="34"/>
      <c r="S279" s="34"/>
      <c r="T279" s="34"/>
      <c r="U279" s="35"/>
    </row>
    <row r="280" spans="1:21" x14ac:dyDescent="0.25">
      <c r="A280" s="25" t="s">
        <v>199</v>
      </c>
      <c r="B280" s="14">
        <v>942006.88</v>
      </c>
      <c r="C280" s="6">
        <v>0</v>
      </c>
      <c r="D280" s="6">
        <v>1810213.42</v>
      </c>
      <c r="E280" s="6">
        <v>0</v>
      </c>
      <c r="F280" s="6">
        <v>70494.649999999994</v>
      </c>
      <c r="G280" s="6">
        <v>850337.74</v>
      </c>
      <c r="H280" s="6">
        <v>137927.87</v>
      </c>
      <c r="I280" s="6">
        <v>0</v>
      </c>
      <c r="J280" s="15">
        <v>3810980.56</v>
      </c>
      <c r="K280" s="14">
        <v>885264.74</v>
      </c>
      <c r="L280" s="6">
        <v>0</v>
      </c>
      <c r="M280" s="6">
        <v>756014.78</v>
      </c>
      <c r="N280" s="6">
        <v>0</v>
      </c>
      <c r="O280" s="6">
        <v>168516.04</v>
      </c>
      <c r="P280" s="6">
        <v>354962.95</v>
      </c>
      <c r="Q280" s="6">
        <v>40128.379999999997</v>
      </c>
      <c r="R280" s="6">
        <v>49524.49</v>
      </c>
      <c r="S280" s="6">
        <v>206139.2</v>
      </c>
      <c r="T280" s="6">
        <v>5999</v>
      </c>
      <c r="U280" s="15">
        <v>2466549.58</v>
      </c>
    </row>
    <row r="281" spans="1:21" x14ac:dyDescent="0.25">
      <c r="A281" s="25" t="s">
        <v>200</v>
      </c>
      <c r="B281" s="14">
        <v>834878</v>
      </c>
      <c r="C281" s="6">
        <v>0</v>
      </c>
      <c r="D281" s="6">
        <v>1988816.78</v>
      </c>
      <c r="E281" s="6">
        <v>0</v>
      </c>
      <c r="F281" s="6">
        <v>79060</v>
      </c>
      <c r="G281" s="6">
        <v>994261.25</v>
      </c>
      <c r="H281" s="6">
        <v>159818.85</v>
      </c>
      <c r="I281" s="6">
        <v>0</v>
      </c>
      <c r="J281" s="15">
        <v>4056834.88</v>
      </c>
      <c r="K281" s="14">
        <v>877934.47</v>
      </c>
      <c r="L281" s="6">
        <v>0</v>
      </c>
      <c r="M281" s="6">
        <v>1149062.1499999999</v>
      </c>
      <c r="N281" s="6">
        <v>0</v>
      </c>
      <c r="O281" s="6">
        <v>117504.76</v>
      </c>
      <c r="P281" s="6">
        <v>324627.90999999997</v>
      </c>
      <c r="Q281" s="6">
        <v>29548.34</v>
      </c>
      <c r="R281" s="6">
        <v>23758.62</v>
      </c>
      <c r="S281" s="6">
        <v>199532.04</v>
      </c>
      <c r="T281" s="6">
        <v>2555.4699999999998</v>
      </c>
      <c r="U281" s="15">
        <v>2724523.76</v>
      </c>
    </row>
    <row r="282" spans="1:21" x14ac:dyDescent="0.25">
      <c r="A282" s="25" t="s">
        <v>201</v>
      </c>
      <c r="B282" s="14">
        <v>865573</v>
      </c>
      <c r="C282" s="6">
        <v>0</v>
      </c>
      <c r="D282" s="6">
        <v>2092051</v>
      </c>
      <c r="E282" s="6">
        <v>0</v>
      </c>
      <c r="F282" s="6">
        <v>161236</v>
      </c>
      <c r="G282" s="6">
        <v>1050292.83</v>
      </c>
      <c r="H282" s="6">
        <v>236639</v>
      </c>
      <c r="I282" s="6">
        <v>0</v>
      </c>
      <c r="J282" s="15">
        <v>4405791.83</v>
      </c>
      <c r="K282" s="14">
        <v>923372.72</v>
      </c>
      <c r="L282" s="6">
        <v>0</v>
      </c>
      <c r="M282" s="6">
        <v>1171148.03</v>
      </c>
      <c r="N282" s="6">
        <v>0</v>
      </c>
      <c r="O282" s="6">
        <v>109891.91</v>
      </c>
      <c r="P282" s="6">
        <v>455692.49</v>
      </c>
      <c r="Q282" s="6">
        <v>24268.240000000002</v>
      </c>
      <c r="R282" s="6">
        <v>38398.019999999997</v>
      </c>
      <c r="S282" s="6">
        <v>273880.09999999998</v>
      </c>
      <c r="T282" s="6">
        <v>9282.16</v>
      </c>
      <c r="U282" s="15">
        <v>3005933.67</v>
      </c>
    </row>
    <row r="283" spans="1:21" x14ac:dyDescent="0.25">
      <c r="A283" s="25" t="s">
        <v>202</v>
      </c>
      <c r="B283" s="14">
        <v>799944</v>
      </c>
      <c r="C283" s="6">
        <v>0</v>
      </c>
      <c r="D283" s="6">
        <v>2027731</v>
      </c>
      <c r="E283" s="6">
        <v>0</v>
      </c>
      <c r="F283" s="6">
        <v>69291</v>
      </c>
      <c r="G283" s="6">
        <v>996157.16</v>
      </c>
      <c r="H283" s="6">
        <v>202977</v>
      </c>
      <c r="I283" s="6">
        <v>0</v>
      </c>
      <c r="J283" s="15">
        <v>4096100.16</v>
      </c>
      <c r="K283" s="14">
        <v>660460.65</v>
      </c>
      <c r="L283" s="6">
        <v>0</v>
      </c>
      <c r="M283" s="6">
        <v>1249577.19</v>
      </c>
      <c r="N283" s="6">
        <v>0</v>
      </c>
      <c r="O283" s="6">
        <v>173499.89</v>
      </c>
      <c r="P283" s="6">
        <v>276519.90999999997</v>
      </c>
      <c r="Q283" s="6">
        <v>23100.83</v>
      </c>
      <c r="R283" s="6">
        <v>48916.78</v>
      </c>
      <c r="S283" s="6">
        <v>73334.8</v>
      </c>
      <c r="T283" s="6">
        <v>2869.1</v>
      </c>
      <c r="U283" s="15">
        <v>2508279.15</v>
      </c>
    </row>
    <row r="284" spans="1:21" x14ac:dyDescent="0.25">
      <c r="A284" s="22" t="s">
        <v>157</v>
      </c>
      <c r="B284" s="12">
        <f t="shared" ref="B284:J284" si="77">SUM(B280:B283)</f>
        <v>3442401.88</v>
      </c>
      <c r="C284" s="5">
        <f t="shared" si="77"/>
        <v>0</v>
      </c>
      <c r="D284" s="5">
        <f t="shared" si="77"/>
        <v>7918812.2000000002</v>
      </c>
      <c r="E284" s="5">
        <f t="shared" si="77"/>
        <v>0</v>
      </c>
      <c r="F284" s="5">
        <f t="shared" si="77"/>
        <v>380081.65</v>
      </c>
      <c r="G284" s="5">
        <f t="shared" si="77"/>
        <v>3891048.9800000004</v>
      </c>
      <c r="H284" s="5">
        <f t="shared" si="77"/>
        <v>737362.72</v>
      </c>
      <c r="I284" s="5">
        <f t="shared" si="77"/>
        <v>0</v>
      </c>
      <c r="J284" s="13">
        <f t="shared" si="77"/>
        <v>16369707.43</v>
      </c>
      <c r="K284" s="12">
        <f t="shared" ref="K284:U284" si="78">SUM(K280:K283)</f>
        <v>3347032.5799999996</v>
      </c>
      <c r="L284" s="5">
        <f t="shared" si="78"/>
        <v>0</v>
      </c>
      <c r="M284" s="5">
        <f t="shared" si="78"/>
        <v>4325802.1500000004</v>
      </c>
      <c r="N284" s="5">
        <f t="shared" si="78"/>
        <v>0</v>
      </c>
      <c r="O284" s="5">
        <f t="shared" si="78"/>
        <v>569412.6</v>
      </c>
      <c r="P284" s="5">
        <f t="shared" si="78"/>
        <v>1411803.26</v>
      </c>
      <c r="Q284" s="5">
        <f t="shared" si="78"/>
        <v>117045.79000000001</v>
      </c>
      <c r="R284" s="5">
        <f t="shared" si="78"/>
        <v>160597.91</v>
      </c>
      <c r="S284" s="5">
        <f t="shared" si="78"/>
        <v>752886.14</v>
      </c>
      <c r="T284" s="5">
        <f t="shared" si="78"/>
        <v>20705.729999999996</v>
      </c>
      <c r="U284" s="13">
        <f t="shared" si="78"/>
        <v>10705286.16</v>
      </c>
    </row>
    <row r="285" spans="1:21" x14ac:dyDescent="0.25">
      <c r="A285" s="24"/>
      <c r="B285" s="33"/>
      <c r="C285" s="34"/>
      <c r="D285" s="34"/>
      <c r="E285" s="34"/>
      <c r="F285" s="34"/>
      <c r="G285" s="34"/>
      <c r="H285" s="34"/>
      <c r="I285" s="34"/>
      <c r="J285" s="35"/>
      <c r="K285" s="33"/>
      <c r="L285" s="34"/>
      <c r="M285" s="34"/>
      <c r="N285" s="34"/>
      <c r="O285" s="34"/>
      <c r="P285" s="34"/>
      <c r="Q285" s="34"/>
      <c r="R285" s="34"/>
      <c r="S285" s="34"/>
      <c r="T285" s="34"/>
      <c r="U285" s="35"/>
    </row>
    <row r="286" spans="1:21" x14ac:dyDescent="0.25">
      <c r="A286" s="22" t="s">
        <v>197</v>
      </c>
      <c r="B286" s="33"/>
      <c r="C286" s="34"/>
      <c r="D286" s="34"/>
      <c r="E286" s="34"/>
      <c r="F286" s="34"/>
      <c r="G286" s="34"/>
      <c r="H286" s="34"/>
      <c r="I286" s="34"/>
      <c r="J286" s="35"/>
      <c r="K286" s="33"/>
      <c r="L286" s="34"/>
      <c r="M286" s="34"/>
      <c r="N286" s="34"/>
      <c r="O286" s="34"/>
      <c r="P286" s="34"/>
      <c r="Q286" s="34"/>
      <c r="R286" s="34"/>
      <c r="S286" s="34"/>
      <c r="T286" s="34"/>
      <c r="U286" s="35"/>
    </row>
    <row r="287" spans="1:21" x14ac:dyDescent="0.25">
      <c r="A287" s="25" t="s">
        <v>199</v>
      </c>
      <c r="B287" s="14">
        <v>2500424</v>
      </c>
      <c r="C287" s="6">
        <v>13150</v>
      </c>
      <c r="D287" s="6">
        <v>4214559</v>
      </c>
      <c r="E287" s="6">
        <v>0</v>
      </c>
      <c r="F287" s="6">
        <v>673017</v>
      </c>
      <c r="G287" s="6">
        <v>4724317</v>
      </c>
      <c r="H287" s="6">
        <v>433855</v>
      </c>
      <c r="I287" s="6">
        <v>0</v>
      </c>
      <c r="J287" s="15">
        <v>12559322</v>
      </c>
      <c r="K287" s="14">
        <v>2898069</v>
      </c>
      <c r="L287" s="6">
        <v>2286</v>
      </c>
      <c r="M287" s="6">
        <v>1321069</v>
      </c>
      <c r="N287" s="6">
        <v>87498</v>
      </c>
      <c r="O287" s="6">
        <v>411036</v>
      </c>
      <c r="P287" s="6">
        <v>1095015</v>
      </c>
      <c r="Q287" s="6">
        <v>202598</v>
      </c>
      <c r="R287" s="6">
        <v>0</v>
      </c>
      <c r="S287" s="6">
        <v>1426139</v>
      </c>
      <c r="T287" s="6">
        <v>0</v>
      </c>
      <c r="U287" s="15">
        <v>7443710</v>
      </c>
    </row>
    <row r="288" spans="1:21" x14ac:dyDescent="0.25">
      <c r="A288" s="25" t="s">
        <v>200</v>
      </c>
      <c r="B288" s="14">
        <v>2698154</v>
      </c>
      <c r="C288" s="6">
        <v>10496</v>
      </c>
      <c r="D288" s="6">
        <v>5430458</v>
      </c>
      <c r="E288" s="6">
        <v>0</v>
      </c>
      <c r="F288" s="6">
        <v>539632</v>
      </c>
      <c r="G288" s="6">
        <v>5349931</v>
      </c>
      <c r="H288" s="6">
        <v>415009</v>
      </c>
      <c r="I288" s="6">
        <v>0</v>
      </c>
      <c r="J288" s="15">
        <v>14443680</v>
      </c>
      <c r="K288" s="14">
        <v>2908920</v>
      </c>
      <c r="L288" s="6">
        <v>3658</v>
      </c>
      <c r="M288" s="6">
        <v>3743983</v>
      </c>
      <c r="N288" s="6">
        <v>67086</v>
      </c>
      <c r="O288" s="6">
        <v>597055</v>
      </c>
      <c r="P288" s="6">
        <v>1441565</v>
      </c>
      <c r="Q288" s="6">
        <v>297964</v>
      </c>
      <c r="R288" s="6">
        <v>920</v>
      </c>
      <c r="S288" s="6">
        <v>303651</v>
      </c>
      <c r="T288" s="6">
        <v>0</v>
      </c>
      <c r="U288" s="15">
        <v>9364802</v>
      </c>
    </row>
    <row r="289" spans="1:21" x14ac:dyDescent="0.25">
      <c r="A289" s="25" t="s">
        <v>201</v>
      </c>
      <c r="B289" s="14">
        <v>2141878</v>
      </c>
      <c r="C289" s="6">
        <v>7739</v>
      </c>
      <c r="D289" s="6">
        <v>5210150</v>
      </c>
      <c r="E289" s="6">
        <v>92040</v>
      </c>
      <c r="F289" s="6">
        <v>536530</v>
      </c>
      <c r="G289" s="6">
        <v>4802308</v>
      </c>
      <c r="H289" s="6">
        <v>655480</v>
      </c>
      <c r="I289" s="6">
        <v>0</v>
      </c>
      <c r="J289" s="15">
        <v>13446125</v>
      </c>
      <c r="K289" s="14">
        <v>2230500</v>
      </c>
      <c r="L289" s="6">
        <v>4082</v>
      </c>
      <c r="M289" s="6">
        <v>4460072</v>
      </c>
      <c r="N289" s="6">
        <v>81143</v>
      </c>
      <c r="O289" s="6">
        <v>298616</v>
      </c>
      <c r="P289" s="6">
        <v>1034569</v>
      </c>
      <c r="Q289" s="6">
        <v>255067</v>
      </c>
      <c r="R289" s="6">
        <v>0</v>
      </c>
      <c r="S289" s="6">
        <v>-27406</v>
      </c>
      <c r="T289" s="6">
        <v>0</v>
      </c>
      <c r="U289" s="15">
        <v>8336643</v>
      </c>
    </row>
    <row r="290" spans="1:21" x14ac:dyDescent="0.25">
      <c r="A290" s="25" t="s">
        <v>202</v>
      </c>
      <c r="B290" s="14">
        <v>2132520</v>
      </c>
      <c r="C290" s="6">
        <v>12155</v>
      </c>
      <c r="D290" s="6">
        <v>4680961</v>
      </c>
      <c r="E290" s="6">
        <v>71006</v>
      </c>
      <c r="F290" s="6">
        <v>382071</v>
      </c>
      <c r="G290" s="6">
        <v>5050196</v>
      </c>
      <c r="H290" s="6">
        <v>497775</v>
      </c>
      <c r="I290" s="6">
        <v>0</v>
      </c>
      <c r="J290" s="15">
        <v>12826684</v>
      </c>
      <c r="K290" s="14">
        <v>2051178</v>
      </c>
      <c r="L290" s="6">
        <v>24259</v>
      </c>
      <c r="M290" s="6">
        <v>1589612</v>
      </c>
      <c r="N290" s="6">
        <v>67935</v>
      </c>
      <c r="O290" s="6">
        <v>387053</v>
      </c>
      <c r="P290" s="6">
        <v>1770684</v>
      </c>
      <c r="Q290" s="6">
        <v>293075</v>
      </c>
      <c r="R290" s="6">
        <v>0</v>
      </c>
      <c r="S290" s="6">
        <v>157624</v>
      </c>
      <c r="T290" s="6">
        <v>0</v>
      </c>
      <c r="U290" s="15">
        <v>6341420</v>
      </c>
    </row>
    <row r="291" spans="1:21" ht="15.75" thickBot="1" x14ac:dyDescent="0.3">
      <c r="A291" s="26" t="s">
        <v>157</v>
      </c>
      <c r="B291" s="16">
        <f t="shared" ref="B291:J291" si="79">SUM(B287:B290)</f>
        <v>9472976</v>
      </c>
      <c r="C291" s="21">
        <f t="shared" si="79"/>
        <v>43540</v>
      </c>
      <c r="D291" s="21">
        <f t="shared" si="79"/>
        <v>19536128</v>
      </c>
      <c r="E291" s="21">
        <f t="shared" si="79"/>
        <v>163046</v>
      </c>
      <c r="F291" s="21">
        <f t="shared" si="79"/>
        <v>2131250</v>
      </c>
      <c r="G291" s="21">
        <f t="shared" si="79"/>
        <v>19926752</v>
      </c>
      <c r="H291" s="21">
        <f t="shared" si="79"/>
        <v>2002119</v>
      </c>
      <c r="I291" s="21">
        <f t="shared" si="79"/>
        <v>0</v>
      </c>
      <c r="J291" s="17">
        <f t="shared" si="79"/>
        <v>53275811</v>
      </c>
      <c r="K291" s="16">
        <f t="shared" ref="K291:U291" si="80">SUM(K287:K290)</f>
        <v>10088667</v>
      </c>
      <c r="L291" s="21">
        <f t="shared" si="80"/>
        <v>34285</v>
      </c>
      <c r="M291" s="21">
        <f t="shared" si="80"/>
        <v>11114736</v>
      </c>
      <c r="N291" s="21">
        <f t="shared" si="80"/>
        <v>303662</v>
      </c>
      <c r="O291" s="21">
        <f t="shared" si="80"/>
        <v>1693760</v>
      </c>
      <c r="P291" s="21">
        <f t="shared" si="80"/>
        <v>5341833</v>
      </c>
      <c r="Q291" s="21">
        <f t="shared" si="80"/>
        <v>1048704</v>
      </c>
      <c r="R291" s="21">
        <f t="shared" si="80"/>
        <v>920</v>
      </c>
      <c r="S291" s="21">
        <f t="shared" si="80"/>
        <v>1860008</v>
      </c>
      <c r="T291" s="21">
        <f t="shared" si="80"/>
        <v>0</v>
      </c>
      <c r="U291" s="17">
        <f t="shared" si="80"/>
        <v>31486575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B13:J13"/>
    <mergeCell ref="K13:U13"/>
    <mergeCell ref="A13:A14"/>
  </mergeCells>
  <phoneticPr fontId="17" type="noConversion"/>
  <conditionalFormatting sqref="B1:U1048576">
    <cfRule type="cellIs" dxfId="21" priority="1" operator="equal">
      <formula>"Delinquent"</formula>
    </cfRule>
    <cfRule type="cellIs" dxfId="20" priority="2" operator="lessThan">
      <formula>0</formula>
    </cfRule>
  </conditionalFormatting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6:U291"/>
  <sheetViews>
    <sheetView showGridLines="0" workbookViewId="0"/>
  </sheetViews>
  <sheetFormatPr defaultRowHeight="15" x14ac:dyDescent="0.25"/>
  <cols>
    <col min="1" max="1" width="40.5703125" style="1" bestFit="1" customWidth="1"/>
    <col min="2" max="21" width="19.140625" style="45" customWidth="1"/>
    <col min="22" max="16384" width="9.140625" style="1"/>
  </cols>
  <sheetData>
    <row r="6" spans="1:21" ht="18" x14ac:dyDescent="0.25">
      <c r="A6" s="2" t="str">
        <f>Contents!A7</f>
        <v>Nevada Healthcare Quarterly Reports</v>
      </c>
    </row>
    <row r="7" spans="1:21" ht="18.75" x14ac:dyDescent="0.3">
      <c r="A7" s="42" t="str">
        <f>Contents!A8</f>
        <v>Acute Hospitals Financial Reports: First Quarter 2023 - Fourth Quarter 2023</v>
      </c>
      <c r="B7" s="48"/>
      <c r="C7" s="46"/>
      <c r="D7" s="46"/>
      <c r="E7" s="46"/>
      <c r="F7" s="46"/>
      <c r="G7" s="46"/>
      <c r="H7" s="46"/>
    </row>
    <row r="8" spans="1:21" ht="18.75" x14ac:dyDescent="0.3">
      <c r="A8" s="43" t="s">
        <v>46</v>
      </c>
      <c r="B8" s="48"/>
      <c r="C8" s="46"/>
      <c r="D8" s="46"/>
      <c r="E8" s="46"/>
      <c r="F8" s="46"/>
      <c r="G8" s="46"/>
      <c r="H8" s="46"/>
    </row>
    <row r="9" spans="1:21" ht="18.75" x14ac:dyDescent="0.3">
      <c r="A9" s="28" t="str">
        <f>Contents!A9</f>
        <v>Produced on August 8, 2024</v>
      </c>
      <c r="B9" s="48"/>
      <c r="C9" s="46"/>
      <c r="D9" s="46"/>
      <c r="E9" s="46"/>
      <c r="F9" s="46"/>
      <c r="G9" s="46"/>
      <c r="H9" s="46"/>
    </row>
    <row r="10" spans="1:21" ht="18.75" x14ac:dyDescent="0.3">
      <c r="A10" s="28" t="str">
        <f>Contents!A10</f>
        <v>Includes data submitted through August 6, 2024</v>
      </c>
      <c r="B10" s="48"/>
      <c r="C10" s="46"/>
      <c r="D10" s="46"/>
      <c r="E10" s="46"/>
      <c r="F10" s="46"/>
      <c r="G10" s="46"/>
      <c r="H10" s="46"/>
    </row>
    <row r="11" spans="1:21" x14ac:dyDescent="0.25">
      <c r="A11" s="3"/>
      <c r="B11" s="46"/>
      <c r="C11" s="46"/>
      <c r="D11" s="46"/>
      <c r="E11" s="46"/>
      <c r="F11" s="46"/>
      <c r="G11" s="46"/>
      <c r="H11" s="46"/>
    </row>
    <row r="12" spans="1:21" ht="15.75" customHeight="1" thickBot="1" x14ac:dyDescent="0.3">
      <c r="A12" s="29" t="s">
        <v>149</v>
      </c>
      <c r="B12" s="46"/>
      <c r="C12" s="46"/>
      <c r="D12" s="46"/>
      <c r="E12" s="46"/>
      <c r="F12" s="46"/>
      <c r="G12" s="46"/>
      <c r="H12" s="46"/>
    </row>
    <row r="13" spans="1:21" s="49" customFormat="1" x14ac:dyDescent="0.25">
      <c r="A13" s="55" t="s">
        <v>19</v>
      </c>
      <c r="B13" s="52" t="s">
        <v>47</v>
      </c>
      <c r="C13" s="53"/>
      <c r="D13" s="53"/>
      <c r="E13" s="53"/>
      <c r="F13" s="61"/>
      <c r="G13" s="61"/>
      <c r="H13" s="61"/>
      <c r="I13" s="61"/>
      <c r="J13" s="62"/>
      <c r="K13" s="63" t="s">
        <v>48</v>
      </c>
      <c r="L13" s="64"/>
      <c r="M13" s="64"/>
      <c r="N13" s="64"/>
      <c r="O13" s="64"/>
      <c r="P13" s="64"/>
      <c r="Q13" s="64"/>
      <c r="R13" s="64"/>
      <c r="S13" s="64"/>
      <c r="T13" s="64"/>
      <c r="U13" s="57"/>
    </row>
    <row r="14" spans="1:21" s="49" customFormat="1" ht="48.75" customHeight="1" thickBot="1" x14ac:dyDescent="0.3">
      <c r="A14" s="65"/>
      <c r="B14" s="10" t="s">
        <v>151</v>
      </c>
      <c r="C14" s="4" t="s">
        <v>152</v>
      </c>
      <c r="D14" s="4" t="s">
        <v>153</v>
      </c>
      <c r="E14" s="4" t="s">
        <v>154</v>
      </c>
      <c r="F14" s="4" t="s">
        <v>38</v>
      </c>
      <c r="G14" s="4" t="s">
        <v>155</v>
      </c>
      <c r="H14" s="4" t="s">
        <v>39</v>
      </c>
      <c r="I14" s="4" t="s">
        <v>40</v>
      </c>
      <c r="J14" s="11" t="s">
        <v>35</v>
      </c>
      <c r="K14" s="10" t="s">
        <v>151</v>
      </c>
      <c r="L14" s="4" t="s">
        <v>152</v>
      </c>
      <c r="M14" s="4" t="s">
        <v>153</v>
      </c>
      <c r="N14" s="4" t="s">
        <v>154</v>
      </c>
      <c r="O14" s="4" t="s">
        <v>38</v>
      </c>
      <c r="P14" s="4" t="s">
        <v>155</v>
      </c>
      <c r="Q14" s="4" t="s">
        <v>41</v>
      </c>
      <c r="R14" s="4" t="s">
        <v>40</v>
      </c>
      <c r="S14" s="4" t="s">
        <v>42</v>
      </c>
      <c r="T14" s="4" t="s">
        <v>43</v>
      </c>
      <c r="U14" s="11" t="s">
        <v>35</v>
      </c>
    </row>
    <row r="15" spans="1:21" x14ac:dyDescent="0.25">
      <c r="A15" s="22" t="s">
        <v>158</v>
      </c>
      <c r="B15" s="12">
        <f>SUM(B16:B18)</f>
        <v>11026915</v>
      </c>
      <c r="C15" s="5">
        <f t="shared" ref="C15:U15" si="0">SUM(C16:C18)</f>
        <v>0</v>
      </c>
      <c r="D15" s="5">
        <f t="shared" si="0"/>
        <v>2730011.67</v>
      </c>
      <c r="E15" s="5">
        <f t="shared" si="0"/>
        <v>0</v>
      </c>
      <c r="F15" s="5">
        <f t="shared" si="0"/>
        <v>4619.8500000000004</v>
      </c>
      <c r="G15" s="5">
        <f t="shared" si="0"/>
        <v>201277</v>
      </c>
      <c r="H15" s="5">
        <f t="shared" si="0"/>
        <v>2746968</v>
      </c>
      <c r="I15" s="5">
        <f t="shared" si="0"/>
        <v>0</v>
      </c>
      <c r="J15" s="13">
        <f t="shared" si="0"/>
        <v>16709791.52</v>
      </c>
      <c r="K15" s="12">
        <f t="shared" si="0"/>
        <v>-43677</v>
      </c>
      <c r="L15" s="5">
        <f t="shared" si="0"/>
        <v>0</v>
      </c>
      <c r="M15" s="5">
        <f t="shared" si="0"/>
        <v>-1918015.69</v>
      </c>
      <c r="N15" s="5">
        <f t="shared" si="0"/>
        <v>0</v>
      </c>
      <c r="O15" s="5">
        <f t="shared" si="0"/>
        <v>0</v>
      </c>
      <c r="P15" s="5">
        <f t="shared" si="0"/>
        <v>20548</v>
      </c>
      <c r="Q15" s="5">
        <f t="shared" si="0"/>
        <v>229315.29</v>
      </c>
      <c r="R15" s="5">
        <f t="shared" si="0"/>
        <v>57181.009999999995</v>
      </c>
      <c r="S15" s="5">
        <f t="shared" si="0"/>
        <v>23961.58</v>
      </c>
      <c r="T15" s="5">
        <f t="shared" si="0"/>
        <v>69826</v>
      </c>
      <c r="U15" s="13">
        <f t="shared" si="0"/>
        <v>-1560860.81</v>
      </c>
    </row>
    <row r="16" spans="1:21" x14ac:dyDescent="0.25">
      <c r="A16" s="23" t="s">
        <v>146</v>
      </c>
      <c r="B16" s="12">
        <f>B25+B32+B39+B46+B53+B60+B67+B74+B81+B88+B95+B102+B109+B116+B123+B130+B137+B144</f>
        <v>0</v>
      </c>
      <c r="C16" s="5">
        <f t="shared" ref="C16:U16" si="1">C25+C32+C39+C46+C53+C60+C67+C74+C81+C88+C95+C102+C109+C116+C123+C130+C137+C144</f>
        <v>0</v>
      </c>
      <c r="D16" s="5">
        <f t="shared" si="1"/>
        <v>0</v>
      </c>
      <c r="E16" s="5">
        <f t="shared" si="1"/>
        <v>0</v>
      </c>
      <c r="F16" s="5">
        <f t="shared" si="1"/>
        <v>0</v>
      </c>
      <c r="G16" s="5">
        <f t="shared" si="1"/>
        <v>0</v>
      </c>
      <c r="H16" s="5">
        <f t="shared" si="1"/>
        <v>0</v>
      </c>
      <c r="I16" s="5">
        <f t="shared" si="1"/>
        <v>0</v>
      </c>
      <c r="J16" s="13">
        <f t="shared" si="1"/>
        <v>0</v>
      </c>
      <c r="K16" s="12">
        <f t="shared" si="1"/>
        <v>0</v>
      </c>
      <c r="L16" s="5">
        <f t="shared" si="1"/>
        <v>0</v>
      </c>
      <c r="M16" s="5">
        <f t="shared" si="1"/>
        <v>0</v>
      </c>
      <c r="N16" s="5">
        <f t="shared" si="1"/>
        <v>0</v>
      </c>
      <c r="O16" s="5">
        <f t="shared" si="1"/>
        <v>0</v>
      </c>
      <c r="P16" s="5">
        <f t="shared" si="1"/>
        <v>0</v>
      </c>
      <c r="Q16" s="5">
        <f t="shared" si="1"/>
        <v>0</v>
      </c>
      <c r="R16" s="5">
        <f t="shared" si="1"/>
        <v>0</v>
      </c>
      <c r="S16" s="5">
        <f t="shared" si="1"/>
        <v>0</v>
      </c>
      <c r="T16" s="5">
        <f t="shared" si="1"/>
        <v>0</v>
      </c>
      <c r="U16" s="13">
        <f t="shared" si="1"/>
        <v>0</v>
      </c>
    </row>
    <row r="17" spans="1:21" x14ac:dyDescent="0.25">
      <c r="A17" s="23" t="s">
        <v>147</v>
      </c>
      <c r="B17" s="12">
        <f>B151+B158+B165+B172+B179+B186+B193</f>
        <v>0</v>
      </c>
      <c r="C17" s="5">
        <f t="shared" ref="C17:U17" si="2">C151+C158+C165+C172+C179+C186+C193</f>
        <v>0</v>
      </c>
      <c r="D17" s="5">
        <f t="shared" si="2"/>
        <v>0</v>
      </c>
      <c r="E17" s="5">
        <f t="shared" si="2"/>
        <v>0</v>
      </c>
      <c r="F17" s="5">
        <f t="shared" si="2"/>
        <v>0</v>
      </c>
      <c r="G17" s="5">
        <f t="shared" si="2"/>
        <v>0</v>
      </c>
      <c r="H17" s="5">
        <f t="shared" si="2"/>
        <v>0</v>
      </c>
      <c r="I17" s="5">
        <f t="shared" si="2"/>
        <v>0</v>
      </c>
      <c r="J17" s="13">
        <f t="shared" si="2"/>
        <v>0</v>
      </c>
      <c r="K17" s="12">
        <f t="shared" si="2"/>
        <v>0</v>
      </c>
      <c r="L17" s="5">
        <f t="shared" si="2"/>
        <v>0</v>
      </c>
      <c r="M17" s="5">
        <f t="shared" si="2"/>
        <v>0</v>
      </c>
      <c r="N17" s="5">
        <f t="shared" si="2"/>
        <v>0</v>
      </c>
      <c r="O17" s="5">
        <f t="shared" si="2"/>
        <v>0</v>
      </c>
      <c r="P17" s="5">
        <f t="shared" si="2"/>
        <v>0</v>
      </c>
      <c r="Q17" s="5">
        <f t="shared" si="2"/>
        <v>0</v>
      </c>
      <c r="R17" s="5">
        <f t="shared" si="2"/>
        <v>0</v>
      </c>
      <c r="S17" s="5">
        <f t="shared" si="2"/>
        <v>0</v>
      </c>
      <c r="T17" s="5">
        <f t="shared" si="2"/>
        <v>0</v>
      </c>
      <c r="U17" s="13">
        <f t="shared" si="2"/>
        <v>0</v>
      </c>
    </row>
    <row r="18" spans="1:21" x14ac:dyDescent="0.25">
      <c r="A18" s="23" t="s">
        <v>148</v>
      </c>
      <c r="B18" s="12">
        <f>B200+B207+B214+B221+B228+B235+B242+B249+B256+B263+B270+B277+B284+B291</f>
        <v>11026915</v>
      </c>
      <c r="C18" s="5">
        <f t="shared" ref="C18:U18" si="3">C200+C207+C214+C221+C228+C235+C242+C249+C256+C263+C270+C277+C284+C291</f>
        <v>0</v>
      </c>
      <c r="D18" s="5">
        <f t="shared" si="3"/>
        <v>2730011.67</v>
      </c>
      <c r="E18" s="5">
        <f t="shared" si="3"/>
        <v>0</v>
      </c>
      <c r="F18" s="5">
        <f t="shared" si="3"/>
        <v>4619.8500000000004</v>
      </c>
      <c r="G18" s="5">
        <f t="shared" si="3"/>
        <v>201277</v>
      </c>
      <c r="H18" s="5">
        <f t="shared" si="3"/>
        <v>2746968</v>
      </c>
      <c r="I18" s="5">
        <f t="shared" si="3"/>
        <v>0</v>
      </c>
      <c r="J18" s="13">
        <f t="shared" si="3"/>
        <v>16709791.52</v>
      </c>
      <c r="K18" s="12">
        <f t="shared" si="3"/>
        <v>-43677</v>
      </c>
      <c r="L18" s="5">
        <f t="shared" si="3"/>
        <v>0</v>
      </c>
      <c r="M18" s="5">
        <f t="shared" si="3"/>
        <v>-1918015.69</v>
      </c>
      <c r="N18" s="5">
        <f t="shared" si="3"/>
        <v>0</v>
      </c>
      <c r="O18" s="5">
        <f t="shared" si="3"/>
        <v>0</v>
      </c>
      <c r="P18" s="5">
        <f t="shared" si="3"/>
        <v>20548</v>
      </c>
      <c r="Q18" s="5">
        <f t="shared" si="3"/>
        <v>229315.29</v>
      </c>
      <c r="R18" s="5">
        <f t="shared" si="3"/>
        <v>57181.009999999995</v>
      </c>
      <c r="S18" s="5">
        <f t="shared" si="3"/>
        <v>23961.58</v>
      </c>
      <c r="T18" s="5">
        <f t="shared" si="3"/>
        <v>69826</v>
      </c>
      <c r="U18" s="13">
        <f t="shared" si="3"/>
        <v>-1560860.81</v>
      </c>
    </row>
    <row r="19" spans="1:21" x14ac:dyDescent="0.25">
      <c r="A19" s="24"/>
      <c r="B19" s="33"/>
      <c r="C19" s="34"/>
      <c r="D19" s="34"/>
      <c r="E19" s="34"/>
      <c r="F19" s="34"/>
      <c r="G19" s="34"/>
      <c r="H19" s="34"/>
      <c r="I19" s="34"/>
      <c r="J19" s="35"/>
      <c r="K19" s="33"/>
      <c r="L19" s="34"/>
      <c r="M19" s="34"/>
      <c r="N19" s="34"/>
      <c r="O19" s="34"/>
      <c r="P19" s="34"/>
      <c r="Q19" s="34"/>
      <c r="R19" s="34"/>
      <c r="S19" s="34"/>
      <c r="T19" s="34"/>
      <c r="U19" s="35"/>
    </row>
    <row r="20" spans="1:21" x14ac:dyDescent="0.25">
      <c r="A20" s="22" t="s">
        <v>160</v>
      </c>
      <c r="B20" s="33"/>
      <c r="C20" s="34"/>
      <c r="D20" s="34"/>
      <c r="E20" s="34"/>
      <c r="F20" s="34"/>
      <c r="G20" s="34"/>
      <c r="H20" s="34"/>
      <c r="I20" s="34"/>
      <c r="J20" s="35"/>
      <c r="K20" s="33"/>
      <c r="L20" s="34"/>
      <c r="M20" s="34"/>
      <c r="N20" s="34"/>
      <c r="O20" s="34"/>
      <c r="P20" s="34"/>
      <c r="Q20" s="34"/>
      <c r="R20" s="34"/>
      <c r="S20" s="34"/>
      <c r="T20" s="34"/>
      <c r="U20" s="35"/>
    </row>
    <row r="21" spans="1:21" x14ac:dyDescent="0.25">
      <c r="A21" s="25" t="s">
        <v>199</v>
      </c>
      <c r="B21" s="14">
        <v>0</v>
      </c>
      <c r="C21" s="6">
        <v>0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15">
        <v>0</v>
      </c>
      <c r="K21" s="14">
        <v>0</v>
      </c>
      <c r="L21" s="6">
        <v>0</v>
      </c>
      <c r="M21" s="6">
        <v>0</v>
      </c>
      <c r="N21" s="6">
        <v>0</v>
      </c>
      <c r="O21" s="6">
        <v>0</v>
      </c>
      <c r="P21" s="6">
        <v>0</v>
      </c>
      <c r="Q21" s="6">
        <v>0</v>
      </c>
      <c r="R21" s="6">
        <v>0</v>
      </c>
      <c r="S21" s="6">
        <v>0</v>
      </c>
      <c r="T21" s="6">
        <v>0</v>
      </c>
      <c r="U21" s="15">
        <v>0</v>
      </c>
    </row>
    <row r="22" spans="1:21" x14ac:dyDescent="0.25">
      <c r="A22" s="25" t="s">
        <v>200</v>
      </c>
      <c r="B22" s="14">
        <v>0</v>
      </c>
      <c r="C22" s="6">
        <v>0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15">
        <v>0</v>
      </c>
      <c r="K22" s="14">
        <v>0</v>
      </c>
      <c r="L22" s="6">
        <v>0</v>
      </c>
      <c r="M22" s="6">
        <v>0</v>
      </c>
      <c r="N22" s="6">
        <v>0</v>
      </c>
      <c r="O22" s="6">
        <v>0</v>
      </c>
      <c r="P22" s="6">
        <v>0</v>
      </c>
      <c r="Q22" s="6">
        <v>0</v>
      </c>
      <c r="R22" s="6">
        <v>0</v>
      </c>
      <c r="S22" s="6">
        <v>0</v>
      </c>
      <c r="T22" s="6">
        <v>0</v>
      </c>
      <c r="U22" s="15">
        <v>0</v>
      </c>
    </row>
    <row r="23" spans="1:21" x14ac:dyDescent="0.25">
      <c r="A23" s="25" t="s">
        <v>201</v>
      </c>
      <c r="B23" s="14">
        <v>0</v>
      </c>
      <c r="C23" s="6">
        <v>0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15">
        <v>0</v>
      </c>
      <c r="K23" s="14">
        <v>0</v>
      </c>
      <c r="L23" s="6">
        <v>0</v>
      </c>
      <c r="M23" s="6">
        <v>0</v>
      </c>
      <c r="N23" s="6">
        <v>0</v>
      </c>
      <c r="O23" s="6">
        <v>0</v>
      </c>
      <c r="P23" s="6">
        <v>0</v>
      </c>
      <c r="Q23" s="6">
        <v>0</v>
      </c>
      <c r="R23" s="6">
        <v>0</v>
      </c>
      <c r="S23" s="6">
        <v>0</v>
      </c>
      <c r="T23" s="6">
        <v>0</v>
      </c>
      <c r="U23" s="15">
        <v>0</v>
      </c>
    </row>
    <row r="24" spans="1:21" x14ac:dyDescent="0.25">
      <c r="A24" s="25" t="s">
        <v>202</v>
      </c>
      <c r="B24" s="14">
        <v>0</v>
      </c>
      <c r="C24" s="6">
        <v>0</v>
      </c>
      <c r="D24" s="6">
        <v>0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  <c r="J24" s="15">
        <v>0</v>
      </c>
      <c r="K24" s="14">
        <v>0</v>
      </c>
      <c r="L24" s="6">
        <v>0</v>
      </c>
      <c r="M24" s="6">
        <v>0</v>
      </c>
      <c r="N24" s="6">
        <v>0</v>
      </c>
      <c r="O24" s="6">
        <v>0</v>
      </c>
      <c r="P24" s="6">
        <v>0</v>
      </c>
      <c r="Q24" s="6">
        <v>0</v>
      </c>
      <c r="R24" s="6">
        <v>0</v>
      </c>
      <c r="S24" s="6">
        <v>0</v>
      </c>
      <c r="T24" s="6">
        <v>0</v>
      </c>
      <c r="U24" s="15">
        <v>0</v>
      </c>
    </row>
    <row r="25" spans="1:21" x14ac:dyDescent="0.25">
      <c r="A25" s="22" t="s">
        <v>157</v>
      </c>
      <c r="B25" s="12">
        <f t="shared" ref="B25:J25" si="4">SUM(B21:B24)</f>
        <v>0</v>
      </c>
      <c r="C25" s="5">
        <f t="shared" si="4"/>
        <v>0</v>
      </c>
      <c r="D25" s="5">
        <f t="shared" si="4"/>
        <v>0</v>
      </c>
      <c r="E25" s="5">
        <f t="shared" si="4"/>
        <v>0</v>
      </c>
      <c r="F25" s="5">
        <f t="shared" si="4"/>
        <v>0</v>
      </c>
      <c r="G25" s="5">
        <f t="shared" si="4"/>
        <v>0</v>
      </c>
      <c r="H25" s="5">
        <f t="shared" si="4"/>
        <v>0</v>
      </c>
      <c r="I25" s="5">
        <f t="shared" si="4"/>
        <v>0</v>
      </c>
      <c r="J25" s="13">
        <f t="shared" si="4"/>
        <v>0</v>
      </c>
      <c r="K25" s="12">
        <f t="shared" ref="K25:U25" si="5">SUM(K21:K24)</f>
        <v>0</v>
      </c>
      <c r="L25" s="5">
        <f t="shared" si="5"/>
        <v>0</v>
      </c>
      <c r="M25" s="5">
        <f t="shared" si="5"/>
        <v>0</v>
      </c>
      <c r="N25" s="5">
        <f t="shared" si="5"/>
        <v>0</v>
      </c>
      <c r="O25" s="5">
        <f t="shared" si="5"/>
        <v>0</v>
      </c>
      <c r="P25" s="5">
        <f t="shared" si="5"/>
        <v>0</v>
      </c>
      <c r="Q25" s="5">
        <f t="shared" si="5"/>
        <v>0</v>
      </c>
      <c r="R25" s="5">
        <f t="shared" si="5"/>
        <v>0</v>
      </c>
      <c r="S25" s="5">
        <f t="shared" si="5"/>
        <v>0</v>
      </c>
      <c r="T25" s="5">
        <f t="shared" si="5"/>
        <v>0</v>
      </c>
      <c r="U25" s="13">
        <f t="shared" si="5"/>
        <v>0</v>
      </c>
    </row>
    <row r="26" spans="1:21" x14ac:dyDescent="0.25">
      <c r="A26" s="24"/>
      <c r="B26" s="33"/>
      <c r="C26" s="34"/>
      <c r="D26" s="34"/>
      <c r="E26" s="34"/>
      <c r="F26" s="34"/>
      <c r="G26" s="34"/>
      <c r="H26" s="34"/>
      <c r="I26" s="34"/>
      <c r="J26" s="35"/>
      <c r="K26" s="33"/>
      <c r="L26" s="34"/>
      <c r="M26" s="34"/>
      <c r="N26" s="34"/>
      <c r="O26" s="34"/>
      <c r="P26" s="34"/>
      <c r="Q26" s="34"/>
      <c r="R26" s="34"/>
      <c r="S26" s="34"/>
      <c r="T26" s="34"/>
      <c r="U26" s="35"/>
    </row>
    <row r="27" spans="1:21" x14ac:dyDescent="0.25">
      <c r="A27" s="22" t="s">
        <v>203</v>
      </c>
      <c r="B27" s="33"/>
      <c r="C27" s="34"/>
      <c r="D27" s="34"/>
      <c r="E27" s="34"/>
      <c r="F27" s="34"/>
      <c r="G27" s="34"/>
      <c r="H27" s="34"/>
      <c r="I27" s="34"/>
      <c r="J27" s="35"/>
      <c r="K27" s="33"/>
      <c r="L27" s="34"/>
      <c r="M27" s="34"/>
      <c r="N27" s="34"/>
      <c r="O27" s="34"/>
      <c r="P27" s="34"/>
      <c r="Q27" s="34"/>
      <c r="R27" s="34"/>
      <c r="S27" s="34"/>
      <c r="T27" s="34"/>
      <c r="U27" s="35"/>
    </row>
    <row r="28" spans="1:21" x14ac:dyDescent="0.25">
      <c r="A28" s="25" t="s">
        <v>199</v>
      </c>
      <c r="B28" s="14">
        <v>0</v>
      </c>
      <c r="C28" s="6">
        <v>0</v>
      </c>
      <c r="D28" s="6">
        <v>0</v>
      </c>
      <c r="E28" s="6">
        <v>0</v>
      </c>
      <c r="F28" s="6">
        <v>0</v>
      </c>
      <c r="G28" s="6">
        <v>0</v>
      </c>
      <c r="H28" s="6">
        <v>0</v>
      </c>
      <c r="I28" s="6">
        <v>0</v>
      </c>
      <c r="J28" s="15">
        <v>0</v>
      </c>
      <c r="K28" s="14">
        <v>0</v>
      </c>
      <c r="L28" s="6">
        <v>0</v>
      </c>
      <c r="M28" s="6">
        <v>0</v>
      </c>
      <c r="N28" s="6">
        <v>0</v>
      </c>
      <c r="O28" s="6">
        <v>0</v>
      </c>
      <c r="P28" s="6">
        <v>0</v>
      </c>
      <c r="Q28" s="6">
        <v>0</v>
      </c>
      <c r="R28" s="6">
        <v>0</v>
      </c>
      <c r="S28" s="6">
        <v>0</v>
      </c>
      <c r="T28" s="6">
        <v>0</v>
      </c>
      <c r="U28" s="15">
        <v>0</v>
      </c>
    </row>
    <row r="29" spans="1:21" x14ac:dyDescent="0.25">
      <c r="A29" s="25" t="s">
        <v>200</v>
      </c>
      <c r="B29" s="14">
        <v>0</v>
      </c>
      <c r="C29" s="6">
        <v>0</v>
      </c>
      <c r="D29" s="6">
        <v>0</v>
      </c>
      <c r="E29" s="6">
        <v>0</v>
      </c>
      <c r="F29" s="6">
        <v>0</v>
      </c>
      <c r="G29" s="6">
        <v>0</v>
      </c>
      <c r="H29" s="6">
        <v>0</v>
      </c>
      <c r="I29" s="6">
        <v>0</v>
      </c>
      <c r="J29" s="15">
        <v>0</v>
      </c>
      <c r="K29" s="14">
        <v>0</v>
      </c>
      <c r="L29" s="6">
        <v>0</v>
      </c>
      <c r="M29" s="6">
        <v>0</v>
      </c>
      <c r="N29" s="6">
        <v>0</v>
      </c>
      <c r="O29" s="6">
        <v>0</v>
      </c>
      <c r="P29" s="6">
        <v>0</v>
      </c>
      <c r="Q29" s="6">
        <v>0</v>
      </c>
      <c r="R29" s="6">
        <v>0</v>
      </c>
      <c r="S29" s="6">
        <v>0</v>
      </c>
      <c r="T29" s="6">
        <v>0</v>
      </c>
      <c r="U29" s="15">
        <v>0</v>
      </c>
    </row>
    <row r="30" spans="1:21" x14ac:dyDescent="0.25">
      <c r="A30" s="25" t="s">
        <v>201</v>
      </c>
      <c r="B30" s="14">
        <v>0</v>
      </c>
      <c r="C30" s="6">
        <v>0</v>
      </c>
      <c r="D30" s="6">
        <v>0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  <c r="J30" s="15">
        <v>0</v>
      </c>
      <c r="K30" s="14">
        <v>0</v>
      </c>
      <c r="L30" s="6">
        <v>0</v>
      </c>
      <c r="M30" s="6">
        <v>0</v>
      </c>
      <c r="N30" s="6">
        <v>0</v>
      </c>
      <c r="O30" s="6">
        <v>0</v>
      </c>
      <c r="P30" s="6">
        <v>0</v>
      </c>
      <c r="Q30" s="6">
        <v>0</v>
      </c>
      <c r="R30" s="6">
        <v>0</v>
      </c>
      <c r="S30" s="6">
        <v>0</v>
      </c>
      <c r="T30" s="6">
        <v>0</v>
      </c>
      <c r="U30" s="15">
        <v>0</v>
      </c>
    </row>
    <row r="31" spans="1:21" x14ac:dyDescent="0.25">
      <c r="A31" s="25" t="s">
        <v>202</v>
      </c>
      <c r="B31" s="14">
        <v>0</v>
      </c>
      <c r="C31" s="6">
        <v>0</v>
      </c>
      <c r="D31" s="6">
        <v>0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15">
        <v>0</v>
      </c>
      <c r="K31" s="14">
        <v>0</v>
      </c>
      <c r="L31" s="6">
        <v>0</v>
      </c>
      <c r="M31" s="6">
        <v>0</v>
      </c>
      <c r="N31" s="6">
        <v>0</v>
      </c>
      <c r="O31" s="6">
        <v>0</v>
      </c>
      <c r="P31" s="6">
        <v>0</v>
      </c>
      <c r="Q31" s="6">
        <v>0</v>
      </c>
      <c r="R31" s="6">
        <v>0</v>
      </c>
      <c r="S31" s="6">
        <v>0</v>
      </c>
      <c r="T31" s="6">
        <v>0</v>
      </c>
      <c r="U31" s="15">
        <v>0</v>
      </c>
    </row>
    <row r="32" spans="1:21" x14ac:dyDescent="0.25">
      <c r="A32" s="22" t="s">
        <v>157</v>
      </c>
      <c r="B32" s="12">
        <f t="shared" ref="B32:J32" si="6">SUM(B28:B31)</f>
        <v>0</v>
      </c>
      <c r="C32" s="5">
        <f t="shared" si="6"/>
        <v>0</v>
      </c>
      <c r="D32" s="5">
        <f t="shared" si="6"/>
        <v>0</v>
      </c>
      <c r="E32" s="5">
        <f t="shared" si="6"/>
        <v>0</v>
      </c>
      <c r="F32" s="5">
        <f t="shared" si="6"/>
        <v>0</v>
      </c>
      <c r="G32" s="5">
        <f t="shared" si="6"/>
        <v>0</v>
      </c>
      <c r="H32" s="5">
        <f t="shared" si="6"/>
        <v>0</v>
      </c>
      <c r="I32" s="5">
        <f t="shared" si="6"/>
        <v>0</v>
      </c>
      <c r="J32" s="13">
        <f t="shared" si="6"/>
        <v>0</v>
      </c>
      <c r="K32" s="12">
        <f t="shared" ref="K32:U32" si="7">SUM(K28:K31)</f>
        <v>0</v>
      </c>
      <c r="L32" s="5">
        <f t="shared" si="7"/>
        <v>0</v>
      </c>
      <c r="M32" s="5">
        <f t="shared" si="7"/>
        <v>0</v>
      </c>
      <c r="N32" s="5">
        <f t="shared" si="7"/>
        <v>0</v>
      </c>
      <c r="O32" s="5">
        <f t="shared" si="7"/>
        <v>0</v>
      </c>
      <c r="P32" s="5">
        <f t="shared" si="7"/>
        <v>0</v>
      </c>
      <c r="Q32" s="5">
        <f t="shared" si="7"/>
        <v>0</v>
      </c>
      <c r="R32" s="5">
        <f t="shared" si="7"/>
        <v>0</v>
      </c>
      <c r="S32" s="5">
        <f t="shared" si="7"/>
        <v>0</v>
      </c>
      <c r="T32" s="5">
        <f t="shared" si="7"/>
        <v>0</v>
      </c>
      <c r="U32" s="13">
        <f t="shared" si="7"/>
        <v>0</v>
      </c>
    </row>
    <row r="33" spans="1:21" x14ac:dyDescent="0.25">
      <c r="A33" s="24"/>
      <c r="B33" s="33"/>
      <c r="C33" s="34"/>
      <c r="D33" s="34"/>
      <c r="E33" s="34"/>
      <c r="F33" s="34"/>
      <c r="G33" s="34"/>
      <c r="H33" s="34"/>
      <c r="I33" s="34"/>
      <c r="J33" s="35"/>
      <c r="K33" s="33"/>
      <c r="L33" s="34"/>
      <c r="M33" s="34"/>
      <c r="N33" s="34"/>
      <c r="O33" s="34"/>
      <c r="P33" s="34"/>
      <c r="Q33" s="34"/>
      <c r="R33" s="34"/>
      <c r="S33" s="34"/>
      <c r="T33" s="34"/>
      <c r="U33" s="35"/>
    </row>
    <row r="34" spans="1:21" x14ac:dyDescent="0.25">
      <c r="A34" s="22" t="s">
        <v>161</v>
      </c>
      <c r="B34" s="33"/>
      <c r="C34" s="34"/>
      <c r="D34" s="34"/>
      <c r="E34" s="34"/>
      <c r="F34" s="34"/>
      <c r="G34" s="34"/>
      <c r="H34" s="34"/>
      <c r="I34" s="34"/>
      <c r="J34" s="35"/>
      <c r="K34" s="33"/>
      <c r="L34" s="34"/>
      <c r="M34" s="34"/>
      <c r="N34" s="34"/>
      <c r="O34" s="34"/>
      <c r="P34" s="34"/>
      <c r="Q34" s="34"/>
      <c r="R34" s="34"/>
      <c r="S34" s="34"/>
      <c r="T34" s="34"/>
      <c r="U34" s="35"/>
    </row>
    <row r="35" spans="1:21" x14ac:dyDescent="0.25">
      <c r="A35" s="25" t="s">
        <v>199</v>
      </c>
      <c r="B35" s="14">
        <v>0</v>
      </c>
      <c r="C35" s="6">
        <v>0</v>
      </c>
      <c r="D35" s="6">
        <v>0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15">
        <v>0</v>
      </c>
      <c r="K35" s="14">
        <v>0</v>
      </c>
      <c r="L35" s="6">
        <v>0</v>
      </c>
      <c r="M35" s="6">
        <v>0</v>
      </c>
      <c r="N35" s="6">
        <v>0</v>
      </c>
      <c r="O35" s="6">
        <v>0</v>
      </c>
      <c r="P35" s="6">
        <v>0</v>
      </c>
      <c r="Q35" s="6">
        <v>0</v>
      </c>
      <c r="R35" s="6">
        <v>0</v>
      </c>
      <c r="S35" s="6">
        <v>0</v>
      </c>
      <c r="T35" s="6">
        <v>0</v>
      </c>
      <c r="U35" s="15">
        <v>0</v>
      </c>
    </row>
    <row r="36" spans="1:21" x14ac:dyDescent="0.25">
      <c r="A36" s="25" t="s">
        <v>200</v>
      </c>
      <c r="B36" s="14">
        <v>0</v>
      </c>
      <c r="C36" s="6">
        <v>0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15">
        <v>0</v>
      </c>
      <c r="K36" s="14">
        <v>0</v>
      </c>
      <c r="L36" s="6">
        <v>0</v>
      </c>
      <c r="M36" s="6">
        <v>0</v>
      </c>
      <c r="N36" s="6">
        <v>0</v>
      </c>
      <c r="O36" s="6">
        <v>0</v>
      </c>
      <c r="P36" s="6">
        <v>0</v>
      </c>
      <c r="Q36" s="6">
        <v>0</v>
      </c>
      <c r="R36" s="6">
        <v>0</v>
      </c>
      <c r="S36" s="6">
        <v>0</v>
      </c>
      <c r="T36" s="6">
        <v>0</v>
      </c>
      <c r="U36" s="15">
        <v>0</v>
      </c>
    </row>
    <row r="37" spans="1:21" x14ac:dyDescent="0.25">
      <c r="A37" s="25" t="s">
        <v>201</v>
      </c>
      <c r="B37" s="14">
        <v>0</v>
      </c>
      <c r="C37" s="6">
        <v>0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  <c r="I37" s="6">
        <v>0</v>
      </c>
      <c r="J37" s="15">
        <v>0</v>
      </c>
      <c r="K37" s="14">
        <v>0</v>
      </c>
      <c r="L37" s="6">
        <v>0</v>
      </c>
      <c r="M37" s="6">
        <v>0</v>
      </c>
      <c r="N37" s="6">
        <v>0</v>
      </c>
      <c r="O37" s="6">
        <v>0</v>
      </c>
      <c r="P37" s="6">
        <v>0</v>
      </c>
      <c r="Q37" s="6">
        <v>0</v>
      </c>
      <c r="R37" s="6">
        <v>0</v>
      </c>
      <c r="S37" s="6">
        <v>0</v>
      </c>
      <c r="T37" s="6">
        <v>0</v>
      </c>
      <c r="U37" s="15">
        <v>0</v>
      </c>
    </row>
    <row r="38" spans="1:21" x14ac:dyDescent="0.25">
      <c r="A38" s="25" t="s">
        <v>202</v>
      </c>
      <c r="B38" s="14">
        <v>0</v>
      </c>
      <c r="C38" s="6">
        <v>0</v>
      </c>
      <c r="D38" s="6">
        <v>0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  <c r="J38" s="15">
        <v>0</v>
      </c>
      <c r="K38" s="14">
        <v>0</v>
      </c>
      <c r="L38" s="6">
        <v>0</v>
      </c>
      <c r="M38" s="6">
        <v>0</v>
      </c>
      <c r="N38" s="6">
        <v>0</v>
      </c>
      <c r="O38" s="6">
        <v>0</v>
      </c>
      <c r="P38" s="6">
        <v>0</v>
      </c>
      <c r="Q38" s="6">
        <v>0</v>
      </c>
      <c r="R38" s="6">
        <v>0</v>
      </c>
      <c r="S38" s="6">
        <v>0</v>
      </c>
      <c r="T38" s="6">
        <v>0</v>
      </c>
      <c r="U38" s="15">
        <v>0</v>
      </c>
    </row>
    <row r="39" spans="1:21" x14ac:dyDescent="0.25">
      <c r="A39" s="22" t="s">
        <v>157</v>
      </c>
      <c r="B39" s="12">
        <f t="shared" ref="B39:J39" si="8">SUM(B35:B38)</f>
        <v>0</v>
      </c>
      <c r="C39" s="5">
        <f t="shared" si="8"/>
        <v>0</v>
      </c>
      <c r="D39" s="5">
        <f t="shared" si="8"/>
        <v>0</v>
      </c>
      <c r="E39" s="5">
        <f t="shared" si="8"/>
        <v>0</v>
      </c>
      <c r="F39" s="5">
        <f t="shared" si="8"/>
        <v>0</v>
      </c>
      <c r="G39" s="5">
        <f t="shared" si="8"/>
        <v>0</v>
      </c>
      <c r="H39" s="5">
        <f t="shared" si="8"/>
        <v>0</v>
      </c>
      <c r="I39" s="5">
        <f t="shared" si="8"/>
        <v>0</v>
      </c>
      <c r="J39" s="13">
        <f t="shared" si="8"/>
        <v>0</v>
      </c>
      <c r="K39" s="12">
        <f t="shared" ref="K39:U39" si="9">SUM(K35:K38)</f>
        <v>0</v>
      </c>
      <c r="L39" s="5">
        <f t="shared" si="9"/>
        <v>0</v>
      </c>
      <c r="M39" s="5">
        <f t="shared" si="9"/>
        <v>0</v>
      </c>
      <c r="N39" s="5">
        <f t="shared" si="9"/>
        <v>0</v>
      </c>
      <c r="O39" s="5">
        <f t="shared" si="9"/>
        <v>0</v>
      </c>
      <c r="P39" s="5">
        <f t="shared" si="9"/>
        <v>0</v>
      </c>
      <c r="Q39" s="5">
        <f t="shared" si="9"/>
        <v>0</v>
      </c>
      <c r="R39" s="5">
        <f t="shared" si="9"/>
        <v>0</v>
      </c>
      <c r="S39" s="5">
        <f t="shared" si="9"/>
        <v>0</v>
      </c>
      <c r="T39" s="5">
        <f t="shared" si="9"/>
        <v>0</v>
      </c>
      <c r="U39" s="13">
        <f t="shared" si="9"/>
        <v>0</v>
      </c>
    </row>
    <row r="40" spans="1:21" x14ac:dyDescent="0.25">
      <c r="A40" s="24"/>
      <c r="B40" s="33"/>
      <c r="C40" s="34"/>
      <c r="D40" s="34"/>
      <c r="E40" s="34"/>
      <c r="F40" s="34"/>
      <c r="G40" s="34"/>
      <c r="H40" s="34"/>
      <c r="I40" s="34"/>
      <c r="J40" s="35"/>
      <c r="K40" s="33"/>
      <c r="L40" s="34"/>
      <c r="M40" s="34"/>
      <c r="N40" s="34"/>
      <c r="O40" s="34"/>
      <c r="P40" s="34"/>
      <c r="Q40" s="34"/>
      <c r="R40" s="34"/>
      <c r="S40" s="34"/>
      <c r="T40" s="34"/>
      <c r="U40" s="35"/>
    </row>
    <row r="41" spans="1:21" x14ac:dyDescent="0.25">
      <c r="A41" s="22" t="s">
        <v>162</v>
      </c>
      <c r="B41" s="33"/>
      <c r="C41" s="34"/>
      <c r="D41" s="34"/>
      <c r="E41" s="34"/>
      <c r="F41" s="34"/>
      <c r="G41" s="34"/>
      <c r="H41" s="34"/>
      <c r="I41" s="34"/>
      <c r="J41" s="35"/>
      <c r="K41" s="33"/>
      <c r="L41" s="34"/>
      <c r="M41" s="34"/>
      <c r="N41" s="34"/>
      <c r="O41" s="34"/>
      <c r="P41" s="34"/>
      <c r="Q41" s="34"/>
      <c r="R41" s="34"/>
      <c r="S41" s="34"/>
      <c r="T41" s="34"/>
      <c r="U41" s="35"/>
    </row>
    <row r="42" spans="1:21" x14ac:dyDescent="0.25">
      <c r="A42" s="25" t="s">
        <v>199</v>
      </c>
      <c r="B42" s="14">
        <v>0</v>
      </c>
      <c r="C42" s="6">
        <v>0</v>
      </c>
      <c r="D42" s="6">
        <v>0</v>
      </c>
      <c r="E42" s="6">
        <v>0</v>
      </c>
      <c r="F42" s="6">
        <v>0</v>
      </c>
      <c r="G42" s="6">
        <v>0</v>
      </c>
      <c r="H42" s="6">
        <v>0</v>
      </c>
      <c r="I42" s="6">
        <v>0</v>
      </c>
      <c r="J42" s="15">
        <v>0</v>
      </c>
      <c r="K42" s="14">
        <v>0</v>
      </c>
      <c r="L42" s="6">
        <v>0</v>
      </c>
      <c r="M42" s="6">
        <v>0</v>
      </c>
      <c r="N42" s="6">
        <v>0</v>
      </c>
      <c r="O42" s="6">
        <v>0</v>
      </c>
      <c r="P42" s="6">
        <v>0</v>
      </c>
      <c r="Q42" s="6">
        <v>0</v>
      </c>
      <c r="R42" s="6">
        <v>0</v>
      </c>
      <c r="S42" s="6">
        <v>0</v>
      </c>
      <c r="T42" s="6">
        <v>0</v>
      </c>
      <c r="U42" s="15">
        <v>0</v>
      </c>
    </row>
    <row r="43" spans="1:21" x14ac:dyDescent="0.25">
      <c r="A43" s="25" t="s">
        <v>200</v>
      </c>
      <c r="B43" s="14">
        <v>0</v>
      </c>
      <c r="C43" s="6">
        <v>0</v>
      </c>
      <c r="D43" s="6">
        <v>0</v>
      </c>
      <c r="E43" s="6">
        <v>0</v>
      </c>
      <c r="F43" s="6">
        <v>0</v>
      </c>
      <c r="G43" s="6">
        <v>0</v>
      </c>
      <c r="H43" s="6">
        <v>0</v>
      </c>
      <c r="I43" s="6">
        <v>0</v>
      </c>
      <c r="J43" s="15">
        <v>0</v>
      </c>
      <c r="K43" s="14">
        <v>0</v>
      </c>
      <c r="L43" s="6">
        <v>0</v>
      </c>
      <c r="M43" s="6">
        <v>0</v>
      </c>
      <c r="N43" s="6">
        <v>0</v>
      </c>
      <c r="O43" s="6">
        <v>0</v>
      </c>
      <c r="P43" s="6">
        <v>0</v>
      </c>
      <c r="Q43" s="6">
        <v>0</v>
      </c>
      <c r="R43" s="6">
        <v>0</v>
      </c>
      <c r="S43" s="6">
        <v>0</v>
      </c>
      <c r="T43" s="6">
        <v>0</v>
      </c>
      <c r="U43" s="15">
        <v>0</v>
      </c>
    </row>
    <row r="44" spans="1:21" x14ac:dyDescent="0.25">
      <c r="A44" s="25" t="s">
        <v>201</v>
      </c>
      <c r="B44" s="14">
        <v>0</v>
      </c>
      <c r="C44" s="6">
        <v>0</v>
      </c>
      <c r="D44" s="6">
        <v>0</v>
      </c>
      <c r="E44" s="6">
        <v>0</v>
      </c>
      <c r="F44" s="6">
        <v>0</v>
      </c>
      <c r="G44" s="6">
        <v>0</v>
      </c>
      <c r="H44" s="6">
        <v>0</v>
      </c>
      <c r="I44" s="6">
        <v>0</v>
      </c>
      <c r="J44" s="15">
        <v>0</v>
      </c>
      <c r="K44" s="14">
        <v>0</v>
      </c>
      <c r="L44" s="6">
        <v>0</v>
      </c>
      <c r="M44" s="6">
        <v>0</v>
      </c>
      <c r="N44" s="6">
        <v>0</v>
      </c>
      <c r="O44" s="6">
        <v>0</v>
      </c>
      <c r="P44" s="6">
        <v>0</v>
      </c>
      <c r="Q44" s="6">
        <v>0</v>
      </c>
      <c r="R44" s="6">
        <v>0</v>
      </c>
      <c r="S44" s="6">
        <v>0</v>
      </c>
      <c r="T44" s="6">
        <v>0</v>
      </c>
      <c r="U44" s="15">
        <v>0</v>
      </c>
    </row>
    <row r="45" spans="1:21" x14ac:dyDescent="0.25">
      <c r="A45" s="25" t="s">
        <v>202</v>
      </c>
      <c r="B45" s="14">
        <v>0</v>
      </c>
      <c r="C45" s="6">
        <v>0</v>
      </c>
      <c r="D45" s="6">
        <v>0</v>
      </c>
      <c r="E45" s="6">
        <v>0</v>
      </c>
      <c r="F45" s="6">
        <v>0</v>
      </c>
      <c r="G45" s="6">
        <v>0</v>
      </c>
      <c r="H45" s="6">
        <v>0</v>
      </c>
      <c r="I45" s="6">
        <v>0</v>
      </c>
      <c r="J45" s="15">
        <v>0</v>
      </c>
      <c r="K45" s="14">
        <v>0</v>
      </c>
      <c r="L45" s="6">
        <v>0</v>
      </c>
      <c r="M45" s="6">
        <v>0</v>
      </c>
      <c r="N45" s="6">
        <v>0</v>
      </c>
      <c r="O45" s="6">
        <v>0</v>
      </c>
      <c r="P45" s="6">
        <v>0</v>
      </c>
      <c r="Q45" s="6">
        <v>0</v>
      </c>
      <c r="R45" s="6">
        <v>0</v>
      </c>
      <c r="S45" s="6">
        <v>0</v>
      </c>
      <c r="T45" s="6">
        <v>0</v>
      </c>
      <c r="U45" s="15">
        <v>0</v>
      </c>
    </row>
    <row r="46" spans="1:21" x14ac:dyDescent="0.25">
      <c r="A46" s="22" t="s">
        <v>157</v>
      </c>
      <c r="B46" s="12">
        <f t="shared" ref="B46:J46" si="10">SUM(B42:B45)</f>
        <v>0</v>
      </c>
      <c r="C46" s="5">
        <f t="shared" si="10"/>
        <v>0</v>
      </c>
      <c r="D46" s="5">
        <f t="shared" si="10"/>
        <v>0</v>
      </c>
      <c r="E46" s="5">
        <f t="shared" si="10"/>
        <v>0</v>
      </c>
      <c r="F46" s="5">
        <f t="shared" si="10"/>
        <v>0</v>
      </c>
      <c r="G46" s="5">
        <f t="shared" si="10"/>
        <v>0</v>
      </c>
      <c r="H46" s="5">
        <f t="shared" si="10"/>
        <v>0</v>
      </c>
      <c r="I46" s="5">
        <f t="shared" si="10"/>
        <v>0</v>
      </c>
      <c r="J46" s="13">
        <f t="shared" si="10"/>
        <v>0</v>
      </c>
      <c r="K46" s="12">
        <f t="shared" ref="K46:U46" si="11">SUM(K42:K45)</f>
        <v>0</v>
      </c>
      <c r="L46" s="5">
        <f t="shared" si="11"/>
        <v>0</v>
      </c>
      <c r="M46" s="5">
        <f t="shared" si="11"/>
        <v>0</v>
      </c>
      <c r="N46" s="5">
        <f t="shared" si="11"/>
        <v>0</v>
      </c>
      <c r="O46" s="5">
        <f t="shared" si="11"/>
        <v>0</v>
      </c>
      <c r="P46" s="5">
        <f t="shared" si="11"/>
        <v>0</v>
      </c>
      <c r="Q46" s="5">
        <f t="shared" si="11"/>
        <v>0</v>
      </c>
      <c r="R46" s="5">
        <f t="shared" si="11"/>
        <v>0</v>
      </c>
      <c r="S46" s="5">
        <f t="shared" si="11"/>
        <v>0</v>
      </c>
      <c r="T46" s="5">
        <f t="shared" si="11"/>
        <v>0</v>
      </c>
      <c r="U46" s="13">
        <f t="shared" si="11"/>
        <v>0</v>
      </c>
    </row>
    <row r="47" spans="1:21" x14ac:dyDescent="0.25">
      <c r="A47" s="24"/>
      <c r="B47" s="33"/>
      <c r="C47" s="34"/>
      <c r="D47" s="34"/>
      <c r="E47" s="34"/>
      <c r="F47" s="34"/>
      <c r="G47" s="34"/>
      <c r="H47" s="34"/>
      <c r="I47" s="34"/>
      <c r="J47" s="35"/>
      <c r="K47" s="33"/>
      <c r="L47" s="34"/>
      <c r="M47" s="34"/>
      <c r="N47" s="34"/>
      <c r="O47" s="34"/>
      <c r="P47" s="34"/>
      <c r="Q47" s="34"/>
      <c r="R47" s="34"/>
      <c r="S47" s="34"/>
      <c r="T47" s="34"/>
      <c r="U47" s="35"/>
    </row>
    <row r="48" spans="1:21" x14ac:dyDescent="0.25">
      <c r="A48" s="22" t="s">
        <v>163</v>
      </c>
      <c r="B48" s="33"/>
      <c r="C48" s="34"/>
      <c r="D48" s="34"/>
      <c r="E48" s="34"/>
      <c r="F48" s="34"/>
      <c r="G48" s="34"/>
      <c r="H48" s="34"/>
      <c r="I48" s="34"/>
      <c r="J48" s="35"/>
      <c r="K48" s="33"/>
      <c r="L48" s="34"/>
      <c r="M48" s="34"/>
      <c r="N48" s="34"/>
      <c r="O48" s="34"/>
      <c r="P48" s="34"/>
      <c r="Q48" s="34"/>
      <c r="R48" s="34"/>
      <c r="S48" s="34"/>
      <c r="T48" s="34"/>
      <c r="U48" s="35"/>
    </row>
    <row r="49" spans="1:21" x14ac:dyDescent="0.25">
      <c r="A49" s="25" t="s">
        <v>199</v>
      </c>
      <c r="B49" s="14">
        <v>0</v>
      </c>
      <c r="C49" s="6">
        <v>0</v>
      </c>
      <c r="D49" s="6">
        <v>0</v>
      </c>
      <c r="E49" s="6">
        <v>0</v>
      </c>
      <c r="F49" s="6">
        <v>0</v>
      </c>
      <c r="G49" s="6">
        <v>0</v>
      </c>
      <c r="H49" s="6">
        <v>0</v>
      </c>
      <c r="I49" s="6">
        <v>0</v>
      </c>
      <c r="J49" s="15">
        <v>0</v>
      </c>
      <c r="K49" s="14">
        <v>0</v>
      </c>
      <c r="L49" s="6">
        <v>0</v>
      </c>
      <c r="M49" s="6">
        <v>0</v>
      </c>
      <c r="N49" s="6">
        <v>0</v>
      </c>
      <c r="O49" s="6">
        <v>0</v>
      </c>
      <c r="P49" s="6">
        <v>0</v>
      </c>
      <c r="Q49" s="6">
        <v>0</v>
      </c>
      <c r="R49" s="6">
        <v>0</v>
      </c>
      <c r="S49" s="6">
        <v>0</v>
      </c>
      <c r="T49" s="6">
        <v>0</v>
      </c>
      <c r="U49" s="15">
        <v>0</v>
      </c>
    </row>
    <row r="50" spans="1:21" x14ac:dyDescent="0.25">
      <c r="A50" s="25" t="s">
        <v>200</v>
      </c>
      <c r="B50" s="14">
        <v>0</v>
      </c>
      <c r="C50" s="6">
        <v>0</v>
      </c>
      <c r="D50" s="6">
        <v>0</v>
      </c>
      <c r="E50" s="6">
        <v>0</v>
      </c>
      <c r="F50" s="6">
        <v>0</v>
      </c>
      <c r="G50" s="6">
        <v>0</v>
      </c>
      <c r="H50" s="6">
        <v>0</v>
      </c>
      <c r="I50" s="6">
        <v>0</v>
      </c>
      <c r="J50" s="15">
        <v>0</v>
      </c>
      <c r="K50" s="14">
        <v>0</v>
      </c>
      <c r="L50" s="6">
        <v>0</v>
      </c>
      <c r="M50" s="6">
        <v>0</v>
      </c>
      <c r="N50" s="6">
        <v>0</v>
      </c>
      <c r="O50" s="6">
        <v>0</v>
      </c>
      <c r="P50" s="6">
        <v>0</v>
      </c>
      <c r="Q50" s="6">
        <v>0</v>
      </c>
      <c r="R50" s="6">
        <v>0</v>
      </c>
      <c r="S50" s="6">
        <v>0</v>
      </c>
      <c r="T50" s="6">
        <v>0</v>
      </c>
      <c r="U50" s="15">
        <v>0</v>
      </c>
    </row>
    <row r="51" spans="1:21" x14ac:dyDescent="0.25">
      <c r="A51" s="25" t="s">
        <v>201</v>
      </c>
      <c r="B51" s="14">
        <v>0</v>
      </c>
      <c r="C51" s="6">
        <v>0</v>
      </c>
      <c r="D51" s="6">
        <v>0</v>
      </c>
      <c r="E51" s="6">
        <v>0</v>
      </c>
      <c r="F51" s="6">
        <v>0</v>
      </c>
      <c r="G51" s="6">
        <v>0</v>
      </c>
      <c r="H51" s="6">
        <v>0</v>
      </c>
      <c r="I51" s="6">
        <v>0</v>
      </c>
      <c r="J51" s="15">
        <v>0</v>
      </c>
      <c r="K51" s="14">
        <v>0</v>
      </c>
      <c r="L51" s="6">
        <v>0</v>
      </c>
      <c r="M51" s="6">
        <v>0</v>
      </c>
      <c r="N51" s="6">
        <v>0</v>
      </c>
      <c r="O51" s="6">
        <v>0</v>
      </c>
      <c r="P51" s="6">
        <v>0</v>
      </c>
      <c r="Q51" s="6">
        <v>0</v>
      </c>
      <c r="R51" s="6">
        <v>0</v>
      </c>
      <c r="S51" s="6">
        <v>0</v>
      </c>
      <c r="T51" s="6">
        <v>0</v>
      </c>
      <c r="U51" s="15">
        <v>0</v>
      </c>
    </row>
    <row r="52" spans="1:21" x14ac:dyDescent="0.25">
      <c r="A52" s="25" t="s">
        <v>202</v>
      </c>
      <c r="B52" s="14">
        <v>0</v>
      </c>
      <c r="C52" s="6">
        <v>0</v>
      </c>
      <c r="D52" s="6">
        <v>0</v>
      </c>
      <c r="E52" s="6">
        <v>0</v>
      </c>
      <c r="F52" s="6">
        <v>0</v>
      </c>
      <c r="G52" s="6">
        <v>0</v>
      </c>
      <c r="H52" s="6">
        <v>0</v>
      </c>
      <c r="I52" s="6">
        <v>0</v>
      </c>
      <c r="J52" s="15">
        <v>0</v>
      </c>
      <c r="K52" s="14">
        <v>0</v>
      </c>
      <c r="L52" s="6">
        <v>0</v>
      </c>
      <c r="M52" s="6">
        <v>0</v>
      </c>
      <c r="N52" s="6">
        <v>0</v>
      </c>
      <c r="O52" s="6">
        <v>0</v>
      </c>
      <c r="P52" s="6">
        <v>0</v>
      </c>
      <c r="Q52" s="6">
        <v>0</v>
      </c>
      <c r="R52" s="6">
        <v>0</v>
      </c>
      <c r="S52" s="6">
        <v>0</v>
      </c>
      <c r="T52" s="6">
        <v>0</v>
      </c>
      <c r="U52" s="15">
        <v>0</v>
      </c>
    </row>
    <row r="53" spans="1:21" x14ac:dyDescent="0.25">
      <c r="A53" s="22" t="s">
        <v>157</v>
      </c>
      <c r="B53" s="12">
        <f t="shared" ref="B53:J53" si="12">SUM(B49:B52)</f>
        <v>0</v>
      </c>
      <c r="C53" s="5">
        <f t="shared" si="12"/>
        <v>0</v>
      </c>
      <c r="D53" s="5">
        <f t="shared" si="12"/>
        <v>0</v>
      </c>
      <c r="E53" s="5">
        <f t="shared" si="12"/>
        <v>0</v>
      </c>
      <c r="F53" s="5">
        <f t="shared" si="12"/>
        <v>0</v>
      </c>
      <c r="G53" s="5">
        <f t="shared" si="12"/>
        <v>0</v>
      </c>
      <c r="H53" s="5">
        <f t="shared" si="12"/>
        <v>0</v>
      </c>
      <c r="I53" s="5">
        <f t="shared" si="12"/>
        <v>0</v>
      </c>
      <c r="J53" s="13">
        <f t="shared" si="12"/>
        <v>0</v>
      </c>
      <c r="K53" s="12">
        <f t="shared" ref="K53:U53" si="13">SUM(K49:K52)</f>
        <v>0</v>
      </c>
      <c r="L53" s="5">
        <f t="shared" si="13"/>
        <v>0</v>
      </c>
      <c r="M53" s="5">
        <f t="shared" si="13"/>
        <v>0</v>
      </c>
      <c r="N53" s="5">
        <f t="shared" si="13"/>
        <v>0</v>
      </c>
      <c r="O53" s="5">
        <f t="shared" si="13"/>
        <v>0</v>
      </c>
      <c r="P53" s="5">
        <f t="shared" si="13"/>
        <v>0</v>
      </c>
      <c r="Q53" s="5">
        <f t="shared" si="13"/>
        <v>0</v>
      </c>
      <c r="R53" s="5">
        <f t="shared" si="13"/>
        <v>0</v>
      </c>
      <c r="S53" s="5">
        <f t="shared" si="13"/>
        <v>0</v>
      </c>
      <c r="T53" s="5">
        <f t="shared" si="13"/>
        <v>0</v>
      </c>
      <c r="U53" s="13">
        <f t="shared" si="13"/>
        <v>0</v>
      </c>
    </row>
    <row r="54" spans="1:21" x14ac:dyDescent="0.25">
      <c r="A54" s="24"/>
      <c r="B54" s="33"/>
      <c r="C54" s="34"/>
      <c r="D54" s="34"/>
      <c r="E54" s="34"/>
      <c r="F54" s="34"/>
      <c r="G54" s="34"/>
      <c r="H54" s="34"/>
      <c r="I54" s="34"/>
      <c r="J54" s="35"/>
      <c r="K54" s="33"/>
      <c r="L54" s="34"/>
      <c r="M54" s="34"/>
      <c r="N54" s="34"/>
      <c r="O54" s="34"/>
      <c r="P54" s="34"/>
      <c r="Q54" s="34"/>
      <c r="R54" s="34"/>
      <c r="S54" s="34"/>
      <c r="T54" s="34"/>
      <c r="U54" s="35"/>
    </row>
    <row r="55" spans="1:21" x14ac:dyDescent="0.25">
      <c r="A55" s="22" t="s">
        <v>164</v>
      </c>
      <c r="B55" s="33"/>
      <c r="C55" s="34"/>
      <c r="D55" s="34"/>
      <c r="E55" s="34"/>
      <c r="F55" s="34"/>
      <c r="G55" s="34"/>
      <c r="H55" s="34"/>
      <c r="I55" s="34"/>
      <c r="J55" s="35"/>
      <c r="K55" s="33"/>
      <c r="L55" s="34"/>
      <c r="M55" s="34"/>
      <c r="N55" s="34"/>
      <c r="O55" s="34"/>
      <c r="P55" s="34"/>
      <c r="Q55" s="34"/>
      <c r="R55" s="34"/>
      <c r="S55" s="34"/>
      <c r="T55" s="34"/>
      <c r="U55" s="35"/>
    </row>
    <row r="56" spans="1:21" x14ac:dyDescent="0.25">
      <c r="A56" s="25" t="s">
        <v>199</v>
      </c>
      <c r="B56" s="14">
        <v>0</v>
      </c>
      <c r="C56" s="6">
        <v>0</v>
      </c>
      <c r="D56" s="6">
        <v>0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15">
        <v>0</v>
      </c>
      <c r="K56" s="14">
        <v>0</v>
      </c>
      <c r="L56" s="6">
        <v>0</v>
      </c>
      <c r="M56" s="6">
        <v>0</v>
      </c>
      <c r="N56" s="6">
        <v>0</v>
      </c>
      <c r="O56" s="6">
        <v>0</v>
      </c>
      <c r="P56" s="6">
        <v>0</v>
      </c>
      <c r="Q56" s="6">
        <v>0</v>
      </c>
      <c r="R56" s="6">
        <v>0</v>
      </c>
      <c r="S56" s="6">
        <v>0</v>
      </c>
      <c r="T56" s="6">
        <v>0</v>
      </c>
      <c r="U56" s="15">
        <v>0</v>
      </c>
    </row>
    <row r="57" spans="1:21" x14ac:dyDescent="0.25">
      <c r="A57" s="25" t="s">
        <v>200</v>
      </c>
      <c r="B57" s="14">
        <v>0</v>
      </c>
      <c r="C57" s="6">
        <v>0</v>
      </c>
      <c r="D57" s="6">
        <v>0</v>
      </c>
      <c r="E57" s="6">
        <v>0</v>
      </c>
      <c r="F57" s="6">
        <v>0</v>
      </c>
      <c r="G57" s="6">
        <v>0</v>
      </c>
      <c r="H57" s="6">
        <v>0</v>
      </c>
      <c r="I57" s="6">
        <v>0</v>
      </c>
      <c r="J57" s="15">
        <v>0</v>
      </c>
      <c r="K57" s="14">
        <v>0</v>
      </c>
      <c r="L57" s="6">
        <v>0</v>
      </c>
      <c r="M57" s="6">
        <v>0</v>
      </c>
      <c r="N57" s="6">
        <v>0</v>
      </c>
      <c r="O57" s="6">
        <v>0</v>
      </c>
      <c r="P57" s="6">
        <v>0</v>
      </c>
      <c r="Q57" s="6">
        <v>0</v>
      </c>
      <c r="R57" s="6">
        <v>0</v>
      </c>
      <c r="S57" s="6">
        <v>0</v>
      </c>
      <c r="T57" s="6">
        <v>0</v>
      </c>
      <c r="U57" s="15">
        <v>0</v>
      </c>
    </row>
    <row r="58" spans="1:21" x14ac:dyDescent="0.25">
      <c r="A58" s="25" t="s">
        <v>201</v>
      </c>
      <c r="B58" s="14">
        <v>0</v>
      </c>
      <c r="C58" s="6">
        <v>0</v>
      </c>
      <c r="D58" s="6">
        <v>0</v>
      </c>
      <c r="E58" s="6">
        <v>0</v>
      </c>
      <c r="F58" s="6">
        <v>0</v>
      </c>
      <c r="G58" s="6">
        <v>0</v>
      </c>
      <c r="H58" s="6">
        <v>0</v>
      </c>
      <c r="I58" s="6">
        <v>0</v>
      </c>
      <c r="J58" s="15">
        <v>0</v>
      </c>
      <c r="K58" s="14">
        <v>0</v>
      </c>
      <c r="L58" s="6">
        <v>0</v>
      </c>
      <c r="M58" s="6">
        <v>0</v>
      </c>
      <c r="N58" s="6">
        <v>0</v>
      </c>
      <c r="O58" s="6">
        <v>0</v>
      </c>
      <c r="P58" s="6">
        <v>0</v>
      </c>
      <c r="Q58" s="6">
        <v>0</v>
      </c>
      <c r="R58" s="6">
        <v>0</v>
      </c>
      <c r="S58" s="6">
        <v>0</v>
      </c>
      <c r="T58" s="6">
        <v>0</v>
      </c>
      <c r="U58" s="15">
        <v>0</v>
      </c>
    </row>
    <row r="59" spans="1:21" x14ac:dyDescent="0.25">
      <c r="A59" s="25" t="s">
        <v>202</v>
      </c>
      <c r="B59" s="14">
        <v>0</v>
      </c>
      <c r="C59" s="6">
        <v>0</v>
      </c>
      <c r="D59" s="6">
        <v>0</v>
      </c>
      <c r="E59" s="6">
        <v>0</v>
      </c>
      <c r="F59" s="6">
        <v>0</v>
      </c>
      <c r="G59" s="6">
        <v>0</v>
      </c>
      <c r="H59" s="6">
        <v>0</v>
      </c>
      <c r="I59" s="6">
        <v>0</v>
      </c>
      <c r="J59" s="15">
        <v>0</v>
      </c>
      <c r="K59" s="14">
        <v>0</v>
      </c>
      <c r="L59" s="6">
        <v>0</v>
      </c>
      <c r="M59" s="6">
        <v>0</v>
      </c>
      <c r="N59" s="6">
        <v>0</v>
      </c>
      <c r="O59" s="6">
        <v>0</v>
      </c>
      <c r="P59" s="6">
        <v>0</v>
      </c>
      <c r="Q59" s="6">
        <v>0</v>
      </c>
      <c r="R59" s="6">
        <v>0</v>
      </c>
      <c r="S59" s="6">
        <v>0</v>
      </c>
      <c r="T59" s="6">
        <v>0</v>
      </c>
      <c r="U59" s="15">
        <v>0</v>
      </c>
    </row>
    <row r="60" spans="1:21" x14ac:dyDescent="0.25">
      <c r="A60" s="22" t="s">
        <v>157</v>
      </c>
      <c r="B60" s="12">
        <f t="shared" ref="B60:J60" si="14">SUM(B56:B59)</f>
        <v>0</v>
      </c>
      <c r="C60" s="5">
        <f t="shared" si="14"/>
        <v>0</v>
      </c>
      <c r="D60" s="5">
        <f t="shared" si="14"/>
        <v>0</v>
      </c>
      <c r="E60" s="5">
        <f t="shared" si="14"/>
        <v>0</v>
      </c>
      <c r="F60" s="5">
        <f t="shared" si="14"/>
        <v>0</v>
      </c>
      <c r="G60" s="5">
        <f t="shared" si="14"/>
        <v>0</v>
      </c>
      <c r="H60" s="5">
        <f t="shared" si="14"/>
        <v>0</v>
      </c>
      <c r="I60" s="5">
        <f t="shared" si="14"/>
        <v>0</v>
      </c>
      <c r="J60" s="13">
        <f t="shared" si="14"/>
        <v>0</v>
      </c>
      <c r="K60" s="12">
        <f t="shared" ref="K60:U60" si="15">SUM(K56:K59)</f>
        <v>0</v>
      </c>
      <c r="L60" s="5">
        <f t="shared" si="15"/>
        <v>0</v>
      </c>
      <c r="M60" s="5">
        <f t="shared" si="15"/>
        <v>0</v>
      </c>
      <c r="N60" s="5">
        <f t="shared" si="15"/>
        <v>0</v>
      </c>
      <c r="O60" s="5">
        <f t="shared" si="15"/>
        <v>0</v>
      </c>
      <c r="P60" s="5">
        <f t="shared" si="15"/>
        <v>0</v>
      </c>
      <c r="Q60" s="5">
        <f t="shared" si="15"/>
        <v>0</v>
      </c>
      <c r="R60" s="5">
        <f t="shared" si="15"/>
        <v>0</v>
      </c>
      <c r="S60" s="5">
        <f t="shared" si="15"/>
        <v>0</v>
      </c>
      <c r="T60" s="5">
        <f t="shared" si="15"/>
        <v>0</v>
      </c>
      <c r="U60" s="13">
        <f t="shared" si="15"/>
        <v>0</v>
      </c>
    </row>
    <row r="61" spans="1:21" x14ac:dyDescent="0.25">
      <c r="A61" s="24"/>
      <c r="B61" s="33"/>
      <c r="C61" s="34"/>
      <c r="D61" s="34"/>
      <c r="E61" s="34"/>
      <c r="F61" s="34"/>
      <c r="G61" s="34"/>
      <c r="H61" s="34"/>
      <c r="I61" s="34"/>
      <c r="J61" s="35"/>
      <c r="K61" s="33"/>
      <c r="L61" s="34"/>
      <c r="M61" s="34"/>
      <c r="N61" s="34"/>
      <c r="O61" s="34"/>
      <c r="P61" s="34"/>
      <c r="Q61" s="34"/>
      <c r="R61" s="34"/>
      <c r="S61" s="34"/>
      <c r="T61" s="34"/>
      <c r="U61" s="35"/>
    </row>
    <row r="62" spans="1:21" x14ac:dyDescent="0.25">
      <c r="A62" s="22" t="s">
        <v>165</v>
      </c>
      <c r="B62" s="33"/>
      <c r="C62" s="34"/>
      <c r="D62" s="34"/>
      <c r="E62" s="34"/>
      <c r="F62" s="34"/>
      <c r="G62" s="34"/>
      <c r="H62" s="34"/>
      <c r="I62" s="34"/>
      <c r="J62" s="35"/>
      <c r="K62" s="33"/>
      <c r="L62" s="34"/>
      <c r="M62" s="34"/>
      <c r="N62" s="34"/>
      <c r="O62" s="34"/>
      <c r="P62" s="34"/>
      <c r="Q62" s="34"/>
      <c r="R62" s="34"/>
      <c r="S62" s="34"/>
      <c r="T62" s="34"/>
      <c r="U62" s="35"/>
    </row>
    <row r="63" spans="1:21" x14ac:dyDescent="0.25">
      <c r="A63" s="25" t="s">
        <v>199</v>
      </c>
      <c r="B63" s="14">
        <v>0</v>
      </c>
      <c r="C63" s="6">
        <v>0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15">
        <v>0</v>
      </c>
      <c r="K63" s="14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15">
        <v>0</v>
      </c>
    </row>
    <row r="64" spans="1:21" x14ac:dyDescent="0.25">
      <c r="A64" s="25" t="s">
        <v>200</v>
      </c>
      <c r="B64" s="14">
        <v>0</v>
      </c>
      <c r="C64" s="6">
        <v>0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15">
        <v>0</v>
      </c>
      <c r="K64" s="14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15">
        <v>0</v>
      </c>
    </row>
    <row r="65" spans="1:21" x14ac:dyDescent="0.25">
      <c r="A65" s="25" t="s">
        <v>201</v>
      </c>
      <c r="B65" s="14">
        <v>0</v>
      </c>
      <c r="C65" s="6">
        <v>0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15">
        <v>0</v>
      </c>
      <c r="K65" s="14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15">
        <v>0</v>
      </c>
    </row>
    <row r="66" spans="1:21" x14ac:dyDescent="0.25">
      <c r="A66" s="25" t="s">
        <v>202</v>
      </c>
      <c r="B66" s="14">
        <v>0</v>
      </c>
      <c r="C66" s="6">
        <v>0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15">
        <v>0</v>
      </c>
      <c r="K66" s="14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15">
        <v>0</v>
      </c>
    </row>
    <row r="67" spans="1:21" x14ac:dyDescent="0.25">
      <c r="A67" s="22" t="s">
        <v>157</v>
      </c>
      <c r="B67" s="12">
        <f t="shared" ref="B67:J67" si="16">SUM(B63:B66)</f>
        <v>0</v>
      </c>
      <c r="C67" s="5">
        <f t="shared" si="16"/>
        <v>0</v>
      </c>
      <c r="D67" s="5">
        <f t="shared" si="16"/>
        <v>0</v>
      </c>
      <c r="E67" s="5">
        <f t="shared" si="16"/>
        <v>0</v>
      </c>
      <c r="F67" s="5">
        <f t="shared" si="16"/>
        <v>0</v>
      </c>
      <c r="G67" s="5">
        <f t="shared" si="16"/>
        <v>0</v>
      </c>
      <c r="H67" s="5">
        <f t="shared" si="16"/>
        <v>0</v>
      </c>
      <c r="I67" s="5">
        <f t="shared" si="16"/>
        <v>0</v>
      </c>
      <c r="J67" s="13">
        <f t="shared" si="16"/>
        <v>0</v>
      </c>
      <c r="K67" s="12">
        <f t="shared" ref="K67:U67" si="17">SUM(K63:K66)</f>
        <v>0</v>
      </c>
      <c r="L67" s="5">
        <f t="shared" si="17"/>
        <v>0</v>
      </c>
      <c r="M67" s="5">
        <f t="shared" si="17"/>
        <v>0</v>
      </c>
      <c r="N67" s="5">
        <f t="shared" si="17"/>
        <v>0</v>
      </c>
      <c r="O67" s="5">
        <f t="shared" si="17"/>
        <v>0</v>
      </c>
      <c r="P67" s="5">
        <f t="shared" si="17"/>
        <v>0</v>
      </c>
      <c r="Q67" s="5">
        <f t="shared" si="17"/>
        <v>0</v>
      </c>
      <c r="R67" s="5">
        <f t="shared" si="17"/>
        <v>0</v>
      </c>
      <c r="S67" s="5">
        <f t="shared" si="17"/>
        <v>0</v>
      </c>
      <c r="T67" s="5">
        <f t="shared" si="17"/>
        <v>0</v>
      </c>
      <c r="U67" s="13">
        <f t="shared" si="17"/>
        <v>0</v>
      </c>
    </row>
    <row r="68" spans="1:21" x14ac:dyDescent="0.25">
      <c r="A68" s="24"/>
      <c r="B68" s="33"/>
      <c r="C68" s="34"/>
      <c r="D68" s="34"/>
      <c r="E68" s="34"/>
      <c r="F68" s="34"/>
      <c r="G68" s="34"/>
      <c r="H68" s="34"/>
      <c r="I68" s="34"/>
      <c r="J68" s="35"/>
      <c r="K68" s="33"/>
      <c r="L68" s="34"/>
      <c r="M68" s="34"/>
      <c r="N68" s="34"/>
      <c r="O68" s="34"/>
      <c r="P68" s="34"/>
      <c r="Q68" s="34"/>
      <c r="R68" s="34"/>
      <c r="S68" s="34"/>
      <c r="T68" s="34"/>
      <c r="U68" s="35"/>
    </row>
    <row r="69" spans="1:21" x14ac:dyDescent="0.25">
      <c r="A69" s="22" t="s">
        <v>166</v>
      </c>
      <c r="B69" s="33"/>
      <c r="C69" s="34"/>
      <c r="D69" s="34"/>
      <c r="E69" s="34"/>
      <c r="F69" s="34"/>
      <c r="G69" s="34"/>
      <c r="H69" s="34"/>
      <c r="I69" s="34"/>
      <c r="J69" s="35"/>
      <c r="K69" s="33"/>
      <c r="L69" s="34"/>
      <c r="M69" s="34"/>
      <c r="N69" s="34"/>
      <c r="O69" s="34"/>
      <c r="P69" s="34"/>
      <c r="Q69" s="34"/>
      <c r="R69" s="34"/>
      <c r="S69" s="34"/>
      <c r="T69" s="34"/>
      <c r="U69" s="35"/>
    </row>
    <row r="70" spans="1:21" x14ac:dyDescent="0.25">
      <c r="A70" s="25" t="s">
        <v>199</v>
      </c>
      <c r="B70" s="14">
        <v>0</v>
      </c>
      <c r="C70" s="6">
        <v>0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15">
        <v>0</v>
      </c>
      <c r="K70" s="14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15">
        <v>0</v>
      </c>
    </row>
    <row r="71" spans="1:21" x14ac:dyDescent="0.25">
      <c r="A71" s="25" t="s">
        <v>200</v>
      </c>
      <c r="B71" s="14">
        <v>0</v>
      </c>
      <c r="C71" s="6">
        <v>0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15">
        <v>0</v>
      </c>
      <c r="K71" s="14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15">
        <v>0</v>
      </c>
    </row>
    <row r="72" spans="1:21" x14ac:dyDescent="0.25">
      <c r="A72" s="25" t="s">
        <v>201</v>
      </c>
      <c r="B72" s="14">
        <v>0</v>
      </c>
      <c r="C72" s="6">
        <v>0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15">
        <v>0</v>
      </c>
      <c r="K72" s="14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15">
        <v>0</v>
      </c>
    </row>
    <row r="73" spans="1:21" x14ac:dyDescent="0.25">
      <c r="A73" s="25" t="s">
        <v>202</v>
      </c>
      <c r="B73" s="14">
        <v>0</v>
      </c>
      <c r="C73" s="6">
        <v>0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15">
        <v>0</v>
      </c>
      <c r="K73" s="14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15">
        <v>0</v>
      </c>
    </row>
    <row r="74" spans="1:21" x14ac:dyDescent="0.25">
      <c r="A74" s="22" t="s">
        <v>157</v>
      </c>
      <c r="B74" s="12">
        <f t="shared" ref="B74:J74" si="18">SUM(B70:B73)</f>
        <v>0</v>
      </c>
      <c r="C74" s="5">
        <f t="shared" si="18"/>
        <v>0</v>
      </c>
      <c r="D74" s="5">
        <f t="shared" si="18"/>
        <v>0</v>
      </c>
      <c r="E74" s="5">
        <f t="shared" si="18"/>
        <v>0</v>
      </c>
      <c r="F74" s="5">
        <f t="shared" si="18"/>
        <v>0</v>
      </c>
      <c r="G74" s="5">
        <f t="shared" si="18"/>
        <v>0</v>
      </c>
      <c r="H74" s="5">
        <f t="shared" si="18"/>
        <v>0</v>
      </c>
      <c r="I74" s="5">
        <f t="shared" si="18"/>
        <v>0</v>
      </c>
      <c r="J74" s="13">
        <f t="shared" si="18"/>
        <v>0</v>
      </c>
      <c r="K74" s="12">
        <f t="shared" ref="K74:U74" si="19">SUM(K70:K73)</f>
        <v>0</v>
      </c>
      <c r="L74" s="5">
        <f t="shared" si="19"/>
        <v>0</v>
      </c>
      <c r="M74" s="5">
        <f t="shared" si="19"/>
        <v>0</v>
      </c>
      <c r="N74" s="5">
        <f t="shared" si="19"/>
        <v>0</v>
      </c>
      <c r="O74" s="5">
        <f t="shared" si="19"/>
        <v>0</v>
      </c>
      <c r="P74" s="5">
        <f t="shared" si="19"/>
        <v>0</v>
      </c>
      <c r="Q74" s="5">
        <f t="shared" si="19"/>
        <v>0</v>
      </c>
      <c r="R74" s="5">
        <f t="shared" si="19"/>
        <v>0</v>
      </c>
      <c r="S74" s="5">
        <f t="shared" si="19"/>
        <v>0</v>
      </c>
      <c r="T74" s="5">
        <f t="shared" si="19"/>
        <v>0</v>
      </c>
      <c r="U74" s="13">
        <f t="shared" si="19"/>
        <v>0</v>
      </c>
    </row>
    <row r="75" spans="1:21" x14ac:dyDescent="0.25">
      <c r="A75" s="24"/>
      <c r="B75" s="33"/>
      <c r="C75" s="34"/>
      <c r="D75" s="34"/>
      <c r="E75" s="34"/>
      <c r="F75" s="34"/>
      <c r="G75" s="34"/>
      <c r="H75" s="34"/>
      <c r="I75" s="34"/>
      <c r="J75" s="35"/>
      <c r="K75" s="33"/>
      <c r="L75" s="34"/>
      <c r="M75" s="34"/>
      <c r="N75" s="34"/>
      <c r="O75" s="34"/>
      <c r="P75" s="34"/>
      <c r="Q75" s="34"/>
      <c r="R75" s="34"/>
      <c r="S75" s="34"/>
      <c r="T75" s="34"/>
      <c r="U75" s="35"/>
    </row>
    <row r="76" spans="1:21" x14ac:dyDescent="0.25">
      <c r="A76" s="22" t="s">
        <v>167</v>
      </c>
      <c r="B76" s="33"/>
      <c r="C76" s="34"/>
      <c r="D76" s="34"/>
      <c r="E76" s="34"/>
      <c r="F76" s="34"/>
      <c r="G76" s="34"/>
      <c r="H76" s="34"/>
      <c r="I76" s="34"/>
      <c r="J76" s="35"/>
      <c r="K76" s="33"/>
      <c r="L76" s="34"/>
      <c r="M76" s="34"/>
      <c r="N76" s="34"/>
      <c r="O76" s="34"/>
      <c r="P76" s="34"/>
      <c r="Q76" s="34"/>
      <c r="R76" s="34"/>
      <c r="S76" s="34"/>
      <c r="T76" s="34"/>
      <c r="U76" s="35"/>
    </row>
    <row r="77" spans="1:21" x14ac:dyDescent="0.25">
      <c r="A77" s="25" t="s">
        <v>199</v>
      </c>
      <c r="B77" s="14">
        <v>0</v>
      </c>
      <c r="C77" s="6">
        <v>0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15">
        <v>0</v>
      </c>
      <c r="K77" s="14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15">
        <v>0</v>
      </c>
    </row>
    <row r="78" spans="1:21" x14ac:dyDescent="0.25">
      <c r="A78" s="25" t="s">
        <v>200</v>
      </c>
      <c r="B78" s="14">
        <v>0</v>
      </c>
      <c r="C78" s="6">
        <v>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15">
        <v>0</v>
      </c>
      <c r="K78" s="14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15">
        <v>0</v>
      </c>
    </row>
    <row r="79" spans="1:21" x14ac:dyDescent="0.25">
      <c r="A79" s="25" t="s">
        <v>201</v>
      </c>
      <c r="B79" s="14">
        <v>0</v>
      </c>
      <c r="C79" s="6">
        <v>0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15">
        <v>0</v>
      </c>
      <c r="K79" s="14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15">
        <v>0</v>
      </c>
    </row>
    <row r="80" spans="1:21" x14ac:dyDescent="0.25">
      <c r="A80" s="25" t="s">
        <v>202</v>
      </c>
      <c r="B80" s="14">
        <v>0</v>
      </c>
      <c r="C80" s="6">
        <v>0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15">
        <v>0</v>
      </c>
      <c r="K80" s="14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15">
        <v>0</v>
      </c>
    </row>
    <row r="81" spans="1:21" x14ac:dyDescent="0.25">
      <c r="A81" s="22" t="s">
        <v>157</v>
      </c>
      <c r="B81" s="12">
        <f t="shared" ref="B81:J81" si="20">SUM(B77:B80)</f>
        <v>0</v>
      </c>
      <c r="C81" s="5">
        <f t="shared" si="20"/>
        <v>0</v>
      </c>
      <c r="D81" s="5">
        <f t="shared" si="20"/>
        <v>0</v>
      </c>
      <c r="E81" s="5">
        <f t="shared" si="20"/>
        <v>0</v>
      </c>
      <c r="F81" s="5">
        <f t="shared" si="20"/>
        <v>0</v>
      </c>
      <c r="G81" s="5">
        <f t="shared" si="20"/>
        <v>0</v>
      </c>
      <c r="H81" s="5">
        <f t="shared" si="20"/>
        <v>0</v>
      </c>
      <c r="I81" s="5">
        <f t="shared" si="20"/>
        <v>0</v>
      </c>
      <c r="J81" s="13">
        <f t="shared" si="20"/>
        <v>0</v>
      </c>
      <c r="K81" s="12">
        <f t="shared" ref="K81:U81" si="21">SUM(K77:K80)</f>
        <v>0</v>
      </c>
      <c r="L81" s="5">
        <f t="shared" si="21"/>
        <v>0</v>
      </c>
      <c r="M81" s="5">
        <f t="shared" si="21"/>
        <v>0</v>
      </c>
      <c r="N81" s="5">
        <f t="shared" si="21"/>
        <v>0</v>
      </c>
      <c r="O81" s="5">
        <f t="shared" si="21"/>
        <v>0</v>
      </c>
      <c r="P81" s="5">
        <f t="shared" si="21"/>
        <v>0</v>
      </c>
      <c r="Q81" s="5">
        <f t="shared" si="21"/>
        <v>0</v>
      </c>
      <c r="R81" s="5">
        <f t="shared" si="21"/>
        <v>0</v>
      </c>
      <c r="S81" s="5">
        <f t="shared" si="21"/>
        <v>0</v>
      </c>
      <c r="T81" s="5">
        <f t="shared" si="21"/>
        <v>0</v>
      </c>
      <c r="U81" s="13">
        <f t="shared" si="21"/>
        <v>0</v>
      </c>
    </row>
    <row r="82" spans="1:21" x14ac:dyDescent="0.25">
      <c r="A82" s="24"/>
      <c r="B82" s="33"/>
      <c r="C82" s="34"/>
      <c r="D82" s="34"/>
      <c r="E82" s="34"/>
      <c r="F82" s="34"/>
      <c r="G82" s="34"/>
      <c r="H82" s="34"/>
      <c r="I82" s="34"/>
      <c r="J82" s="35"/>
      <c r="K82" s="33"/>
      <c r="L82" s="34"/>
      <c r="M82" s="34"/>
      <c r="N82" s="34"/>
      <c r="O82" s="34"/>
      <c r="P82" s="34"/>
      <c r="Q82" s="34"/>
      <c r="R82" s="34"/>
      <c r="S82" s="34"/>
      <c r="T82" s="34"/>
      <c r="U82" s="35"/>
    </row>
    <row r="83" spans="1:21" x14ac:dyDescent="0.25">
      <c r="A83" s="22" t="s">
        <v>168</v>
      </c>
      <c r="B83" s="33"/>
      <c r="C83" s="34"/>
      <c r="D83" s="34"/>
      <c r="E83" s="34"/>
      <c r="F83" s="34"/>
      <c r="G83" s="34"/>
      <c r="H83" s="34"/>
      <c r="I83" s="34"/>
      <c r="J83" s="35"/>
      <c r="K83" s="33"/>
      <c r="L83" s="34"/>
      <c r="M83" s="34"/>
      <c r="N83" s="34"/>
      <c r="O83" s="34"/>
      <c r="P83" s="34"/>
      <c r="Q83" s="34"/>
      <c r="R83" s="34"/>
      <c r="S83" s="34"/>
      <c r="T83" s="34"/>
      <c r="U83" s="35"/>
    </row>
    <row r="84" spans="1:21" x14ac:dyDescent="0.25">
      <c r="A84" s="25" t="s">
        <v>199</v>
      </c>
      <c r="B84" s="14">
        <v>0</v>
      </c>
      <c r="C84" s="6">
        <v>0</v>
      </c>
      <c r="D84" s="6">
        <v>0</v>
      </c>
      <c r="E84" s="6">
        <v>0</v>
      </c>
      <c r="F84" s="6">
        <v>0</v>
      </c>
      <c r="G84" s="6">
        <v>0</v>
      </c>
      <c r="H84" s="6">
        <v>0</v>
      </c>
      <c r="I84" s="6">
        <v>0</v>
      </c>
      <c r="J84" s="15">
        <v>0</v>
      </c>
      <c r="K84" s="14">
        <v>0</v>
      </c>
      <c r="L84" s="6">
        <v>0</v>
      </c>
      <c r="M84" s="6">
        <v>0</v>
      </c>
      <c r="N84" s="6">
        <v>0</v>
      </c>
      <c r="O84" s="6">
        <v>0</v>
      </c>
      <c r="P84" s="6">
        <v>0</v>
      </c>
      <c r="Q84" s="6">
        <v>0</v>
      </c>
      <c r="R84" s="6">
        <v>0</v>
      </c>
      <c r="S84" s="6">
        <v>0</v>
      </c>
      <c r="T84" s="6">
        <v>0</v>
      </c>
      <c r="U84" s="15">
        <v>0</v>
      </c>
    </row>
    <row r="85" spans="1:21" x14ac:dyDescent="0.25">
      <c r="A85" s="25" t="s">
        <v>200</v>
      </c>
      <c r="B85" s="14">
        <v>0</v>
      </c>
      <c r="C85" s="6">
        <v>0</v>
      </c>
      <c r="D85" s="6">
        <v>0</v>
      </c>
      <c r="E85" s="6">
        <v>0</v>
      </c>
      <c r="F85" s="6">
        <v>0</v>
      </c>
      <c r="G85" s="6">
        <v>0</v>
      </c>
      <c r="H85" s="6">
        <v>0</v>
      </c>
      <c r="I85" s="6">
        <v>0</v>
      </c>
      <c r="J85" s="15">
        <v>0</v>
      </c>
      <c r="K85" s="14">
        <v>0</v>
      </c>
      <c r="L85" s="6">
        <v>0</v>
      </c>
      <c r="M85" s="6">
        <v>0</v>
      </c>
      <c r="N85" s="6">
        <v>0</v>
      </c>
      <c r="O85" s="6">
        <v>0</v>
      </c>
      <c r="P85" s="6">
        <v>0</v>
      </c>
      <c r="Q85" s="6">
        <v>0</v>
      </c>
      <c r="R85" s="6">
        <v>0</v>
      </c>
      <c r="S85" s="6">
        <v>0</v>
      </c>
      <c r="T85" s="6">
        <v>0</v>
      </c>
      <c r="U85" s="15">
        <v>0</v>
      </c>
    </row>
    <row r="86" spans="1:21" x14ac:dyDescent="0.25">
      <c r="A86" s="25" t="s">
        <v>201</v>
      </c>
      <c r="B86" s="14">
        <v>0</v>
      </c>
      <c r="C86" s="6">
        <v>0</v>
      </c>
      <c r="D86" s="6">
        <v>0</v>
      </c>
      <c r="E86" s="6">
        <v>0</v>
      </c>
      <c r="F86" s="6">
        <v>0</v>
      </c>
      <c r="G86" s="6">
        <v>0</v>
      </c>
      <c r="H86" s="6">
        <v>0</v>
      </c>
      <c r="I86" s="6">
        <v>0</v>
      </c>
      <c r="J86" s="15">
        <v>0</v>
      </c>
      <c r="K86" s="14">
        <v>0</v>
      </c>
      <c r="L86" s="6">
        <v>0</v>
      </c>
      <c r="M86" s="6">
        <v>0</v>
      </c>
      <c r="N86" s="6">
        <v>0</v>
      </c>
      <c r="O86" s="6">
        <v>0</v>
      </c>
      <c r="P86" s="6">
        <v>0</v>
      </c>
      <c r="Q86" s="6">
        <v>0</v>
      </c>
      <c r="R86" s="6">
        <v>0</v>
      </c>
      <c r="S86" s="6">
        <v>0</v>
      </c>
      <c r="T86" s="6">
        <v>0</v>
      </c>
      <c r="U86" s="15">
        <v>0</v>
      </c>
    </row>
    <row r="87" spans="1:21" x14ac:dyDescent="0.25">
      <c r="A87" s="25" t="s">
        <v>202</v>
      </c>
      <c r="B87" s="14">
        <v>0</v>
      </c>
      <c r="C87" s="6">
        <v>0</v>
      </c>
      <c r="D87" s="6">
        <v>0</v>
      </c>
      <c r="E87" s="6">
        <v>0</v>
      </c>
      <c r="F87" s="6">
        <v>0</v>
      </c>
      <c r="G87" s="6">
        <v>0</v>
      </c>
      <c r="H87" s="6">
        <v>0</v>
      </c>
      <c r="I87" s="6">
        <v>0</v>
      </c>
      <c r="J87" s="15">
        <v>0</v>
      </c>
      <c r="K87" s="14">
        <v>0</v>
      </c>
      <c r="L87" s="6">
        <v>0</v>
      </c>
      <c r="M87" s="6">
        <v>0</v>
      </c>
      <c r="N87" s="6">
        <v>0</v>
      </c>
      <c r="O87" s="6">
        <v>0</v>
      </c>
      <c r="P87" s="6">
        <v>0</v>
      </c>
      <c r="Q87" s="6">
        <v>0</v>
      </c>
      <c r="R87" s="6">
        <v>0</v>
      </c>
      <c r="S87" s="6">
        <v>0</v>
      </c>
      <c r="T87" s="6">
        <v>0</v>
      </c>
      <c r="U87" s="15">
        <v>0</v>
      </c>
    </row>
    <row r="88" spans="1:21" x14ac:dyDescent="0.25">
      <c r="A88" s="22" t="s">
        <v>157</v>
      </c>
      <c r="B88" s="12">
        <f t="shared" ref="B88:J88" si="22">SUM(B84:B87)</f>
        <v>0</v>
      </c>
      <c r="C88" s="5">
        <f t="shared" si="22"/>
        <v>0</v>
      </c>
      <c r="D88" s="5">
        <f t="shared" si="22"/>
        <v>0</v>
      </c>
      <c r="E88" s="5">
        <f t="shared" si="22"/>
        <v>0</v>
      </c>
      <c r="F88" s="5">
        <f t="shared" si="22"/>
        <v>0</v>
      </c>
      <c r="G88" s="5">
        <f t="shared" si="22"/>
        <v>0</v>
      </c>
      <c r="H88" s="5">
        <f t="shared" si="22"/>
        <v>0</v>
      </c>
      <c r="I88" s="5">
        <f t="shared" si="22"/>
        <v>0</v>
      </c>
      <c r="J88" s="13">
        <f t="shared" si="22"/>
        <v>0</v>
      </c>
      <c r="K88" s="12">
        <f t="shared" ref="K88:U88" si="23">SUM(K84:K87)</f>
        <v>0</v>
      </c>
      <c r="L88" s="5">
        <f t="shared" si="23"/>
        <v>0</v>
      </c>
      <c r="M88" s="5">
        <f t="shared" si="23"/>
        <v>0</v>
      </c>
      <c r="N88" s="5">
        <f t="shared" si="23"/>
        <v>0</v>
      </c>
      <c r="O88" s="5">
        <f t="shared" si="23"/>
        <v>0</v>
      </c>
      <c r="P88" s="5">
        <f t="shared" si="23"/>
        <v>0</v>
      </c>
      <c r="Q88" s="5">
        <f t="shared" si="23"/>
        <v>0</v>
      </c>
      <c r="R88" s="5">
        <f t="shared" si="23"/>
        <v>0</v>
      </c>
      <c r="S88" s="5">
        <f t="shared" si="23"/>
        <v>0</v>
      </c>
      <c r="T88" s="5">
        <f t="shared" si="23"/>
        <v>0</v>
      </c>
      <c r="U88" s="13">
        <f t="shared" si="23"/>
        <v>0</v>
      </c>
    </row>
    <row r="89" spans="1:21" x14ac:dyDescent="0.25">
      <c r="A89" s="24"/>
      <c r="B89" s="33"/>
      <c r="C89" s="34"/>
      <c r="D89" s="34"/>
      <c r="E89" s="34"/>
      <c r="F89" s="34"/>
      <c r="G89" s="34"/>
      <c r="H89" s="34"/>
      <c r="I89" s="34"/>
      <c r="J89" s="35"/>
      <c r="K89" s="33"/>
      <c r="L89" s="34"/>
      <c r="M89" s="34"/>
      <c r="N89" s="34"/>
      <c r="O89" s="34"/>
      <c r="P89" s="34"/>
      <c r="Q89" s="34"/>
      <c r="R89" s="34"/>
      <c r="S89" s="34"/>
      <c r="T89" s="34"/>
      <c r="U89" s="35"/>
    </row>
    <row r="90" spans="1:21" x14ac:dyDescent="0.25">
      <c r="A90" s="22" t="s">
        <v>169</v>
      </c>
      <c r="B90" s="33"/>
      <c r="C90" s="34"/>
      <c r="D90" s="34"/>
      <c r="E90" s="34"/>
      <c r="F90" s="34"/>
      <c r="G90" s="34"/>
      <c r="H90" s="34"/>
      <c r="I90" s="34"/>
      <c r="J90" s="35"/>
      <c r="K90" s="33"/>
      <c r="L90" s="34"/>
      <c r="M90" s="34"/>
      <c r="N90" s="34"/>
      <c r="O90" s="34"/>
      <c r="P90" s="34"/>
      <c r="Q90" s="34"/>
      <c r="R90" s="34"/>
      <c r="S90" s="34"/>
      <c r="T90" s="34"/>
      <c r="U90" s="35"/>
    </row>
    <row r="91" spans="1:21" x14ac:dyDescent="0.25">
      <c r="A91" s="25" t="s">
        <v>199</v>
      </c>
      <c r="B91" s="14">
        <v>0</v>
      </c>
      <c r="C91" s="6">
        <v>0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15">
        <v>0</v>
      </c>
      <c r="K91" s="14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15">
        <v>0</v>
      </c>
    </row>
    <row r="92" spans="1:21" x14ac:dyDescent="0.25">
      <c r="A92" s="25" t="s">
        <v>200</v>
      </c>
      <c r="B92" s="14">
        <v>0</v>
      </c>
      <c r="C92" s="6">
        <v>0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15">
        <v>0</v>
      </c>
      <c r="K92" s="14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15">
        <v>0</v>
      </c>
    </row>
    <row r="93" spans="1:21" x14ac:dyDescent="0.25">
      <c r="A93" s="25" t="s">
        <v>201</v>
      </c>
      <c r="B93" s="14">
        <v>0</v>
      </c>
      <c r="C93" s="6">
        <v>0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15">
        <v>0</v>
      </c>
      <c r="K93" s="14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15">
        <v>0</v>
      </c>
    </row>
    <row r="94" spans="1:21" x14ac:dyDescent="0.25">
      <c r="A94" s="25" t="s">
        <v>202</v>
      </c>
      <c r="B94" s="14">
        <v>0</v>
      </c>
      <c r="C94" s="6">
        <v>0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15">
        <v>0</v>
      </c>
      <c r="K94" s="14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15">
        <v>0</v>
      </c>
    </row>
    <row r="95" spans="1:21" x14ac:dyDescent="0.25">
      <c r="A95" s="22" t="s">
        <v>157</v>
      </c>
      <c r="B95" s="12">
        <f t="shared" ref="B95:J95" si="24">SUM(B91:B94)</f>
        <v>0</v>
      </c>
      <c r="C95" s="5">
        <f t="shared" si="24"/>
        <v>0</v>
      </c>
      <c r="D95" s="5">
        <f t="shared" si="24"/>
        <v>0</v>
      </c>
      <c r="E95" s="5">
        <f t="shared" si="24"/>
        <v>0</v>
      </c>
      <c r="F95" s="5">
        <f t="shared" si="24"/>
        <v>0</v>
      </c>
      <c r="G95" s="5">
        <f t="shared" si="24"/>
        <v>0</v>
      </c>
      <c r="H95" s="5">
        <f t="shared" si="24"/>
        <v>0</v>
      </c>
      <c r="I95" s="5">
        <f t="shared" si="24"/>
        <v>0</v>
      </c>
      <c r="J95" s="13">
        <f t="shared" si="24"/>
        <v>0</v>
      </c>
      <c r="K95" s="12">
        <f t="shared" ref="K95:U95" si="25">SUM(K91:K94)</f>
        <v>0</v>
      </c>
      <c r="L95" s="5">
        <f t="shared" si="25"/>
        <v>0</v>
      </c>
      <c r="M95" s="5">
        <f t="shared" si="25"/>
        <v>0</v>
      </c>
      <c r="N95" s="5">
        <f t="shared" si="25"/>
        <v>0</v>
      </c>
      <c r="O95" s="5">
        <f t="shared" si="25"/>
        <v>0</v>
      </c>
      <c r="P95" s="5">
        <f t="shared" si="25"/>
        <v>0</v>
      </c>
      <c r="Q95" s="5">
        <f t="shared" si="25"/>
        <v>0</v>
      </c>
      <c r="R95" s="5">
        <f t="shared" si="25"/>
        <v>0</v>
      </c>
      <c r="S95" s="5">
        <f t="shared" si="25"/>
        <v>0</v>
      </c>
      <c r="T95" s="5">
        <f t="shared" si="25"/>
        <v>0</v>
      </c>
      <c r="U95" s="13">
        <f t="shared" si="25"/>
        <v>0</v>
      </c>
    </row>
    <row r="96" spans="1:21" x14ac:dyDescent="0.25">
      <c r="A96" s="24"/>
      <c r="B96" s="33"/>
      <c r="C96" s="34"/>
      <c r="D96" s="34"/>
      <c r="E96" s="34"/>
      <c r="F96" s="34"/>
      <c r="G96" s="34"/>
      <c r="H96" s="34"/>
      <c r="I96" s="34"/>
      <c r="J96" s="35"/>
      <c r="K96" s="33"/>
      <c r="L96" s="34"/>
      <c r="M96" s="34"/>
      <c r="N96" s="34"/>
      <c r="O96" s="34"/>
      <c r="P96" s="34"/>
      <c r="Q96" s="34"/>
      <c r="R96" s="34"/>
      <c r="S96" s="34"/>
      <c r="T96" s="34"/>
      <c r="U96" s="35"/>
    </row>
    <row r="97" spans="1:21" x14ac:dyDescent="0.25">
      <c r="A97" s="22" t="s">
        <v>170</v>
      </c>
      <c r="B97" s="33"/>
      <c r="C97" s="34"/>
      <c r="D97" s="34"/>
      <c r="E97" s="34"/>
      <c r="F97" s="34"/>
      <c r="G97" s="34"/>
      <c r="H97" s="34"/>
      <c r="I97" s="34"/>
      <c r="J97" s="35"/>
      <c r="K97" s="33"/>
      <c r="L97" s="34"/>
      <c r="M97" s="34"/>
      <c r="N97" s="34"/>
      <c r="O97" s="34"/>
      <c r="P97" s="34"/>
      <c r="Q97" s="34"/>
      <c r="R97" s="34"/>
      <c r="S97" s="34"/>
      <c r="T97" s="34"/>
      <c r="U97" s="35"/>
    </row>
    <row r="98" spans="1:21" x14ac:dyDescent="0.25">
      <c r="A98" s="25" t="s">
        <v>199</v>
      </c>
      <c r="B98" s="14">
        <v>0</v>
      </c>
      <c r="C98" s="6">
        <v>0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15">
        <v>0</v>
      </c>
      <c r="K98" s="14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15">
        <v>0</v>
      </c>
    </row>
    <row r="99" spans="1:21" x14ac:dyDescent="0.25">
      <c r="A99" s="25" t="s">
        <v>200</v>
      </c>
      <c r="B99" s="14">
        <v>0</v>
      </c>
      <c r="C99" s="6">
        <v>0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15">
        <v>0</v>
      </c>
      <c r="K99" s="14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15">
        <v>0</v>
      </c>
    </row>
    <row r="100" spans="1:21" x14ac:dyDescent="0.25">
      <c r="A100" s="25" t="s">
        <v>201</v>
      </c>
      <c r="B100" s="14">
        <v>0</v>
      </c>
      <c r="C100" s="6">
        <v>0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15">
        <v>0</v>
      </c>
      <c r="K100" s="14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15">
        <v>0</v>
      </c>
    </row>
    <row r="101" spans="1:21" x14ac:dyDescent="0.25">
      <c r="A101" s="25" t="s">
        <v>202</v>
      </c>
      <c r="B101" s="14">
        <v>0</v>
      </c>
      <c r="C101" s="6">
        <v>0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15">
        <v>0</v>
      </c>
      <c r="K101" s="14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15">
        <v>0</v>
      </c>
    </row>
    <row r="102" spans="1:21" x14ac:dyDescent="0.25">
      <c r="A102" s="22" t="s">
        <v>157</v>
      </c>
      <c r="B102" s="12">
        <f t="shared" ref="B102:J102" si="26">SUM(B98:B101)</f>
        <v>0</v>
      </c>
      <c r="C102" s="5">
        <f t="shared" si="26"/>
        <v>0</v>
      </c>
      <c r="D102" s="5">
        <f t="shared" si="26"/>
        <v>0</v>
      </c>
      <c r="E102" s="5">
        <f t="shared" si="26"/>
        <v>0</v>
      </c>
      <c r="F102" s="5">
        <f t="shared" si="26"/>
        <v>0</v>
      </c>
      <c r="G102" s="5">
        <f t="shared" si="26"/>
        <v>0</v>
      </c>
      <c r="H102" s="5">
        <f t="shared" si="26"/>
        <v>0</v>
      </c>
      <c r="I102" s="5">
        <f t="shared" si="26"/>
        <v>0</v>
      </c>
      <c r="J102" s="13">
        <f t="shared" si="26"/>
        <v>0</v>
      </c>
      <c r="K102" s="12">
        <f t="shared" ref="K102:U102" si="27">SUM(K98:K101)</f>
        <v>0</v>
      </c>
      <c r="L102" s="5">
        <f t="shared" si="27"/>
        <v>0</v>
      </c>
      <c r="M102" s="5">
        <f t="shared" si="27"/>
        <v>0</v>
      </c>
      <c r="N102" s="5">
        <f t="shared" si="27"/>
        <v>0</v>
      </c>
      <c r="O102" s="5">
        <f t="shared" si="27"/>
        <v>0</v>
      </c>
      <c r="P102" s="5">
        <f t="shared" si="27"/>
        <v>0</v>
      </c>
      <c r="Q102" s="5">
        <f t="shared" si="27"/>
        <v>0</v>
      </c>
      <c r="R102" s="5">
        <f t="shared" si="27"/>
        <v>0</v>
      </c>
      <c r="S102" s="5">
        <f t="shared" si="27"/>
        <v>0</v>
      </c>
      <c r="T102" s="5">
        <f t="shared" si="27"/>
        <v>0</v>
      </c>
      <c r="U102" s="13">
        <f t="shared" si="27"/>
        <v>0</v>
      </c>
    </row>
    <row r="103" spans="1:21" x14ac:dyDescent="0.25">
      <c r="A103" s="24"/>
      <c r="B103" s="33"/>
      <c r="C103" s="34"/>
      <c r="D103" s="34"/>
      <c r="E103" s="34"/>
      <c r="F103" s="34"/>
      <c r="G103" s="34"/>
      <c r="H103" s="34"/>
      <c r="I103" s="34"/>
      <c r="J103" s="35"/>
      <c r="K103" s="33"/>
      <c r="L103" s="34"/>
      <c r="M103" s="34"/>
      <c r="N103" s="34"/>
      <c r="O103" s="34"/>
      <c r="P103" s="34"/>
      <c r="Q103" s="34"/>
      <c r="R103" s="34"/>
      <c r="S103" s="34"/>
      <c r="T103" s="34"/>
      <c r="U103" s="35"/>
    </row>
    <row r="104" spans="1:21" x14ac:dyDescent="0.25">
      <c r="A104" s="22" t="s">
        <v>171</v>
      </c>
      <c r="B104" s="33"/>
      <c r="C104" s="34"/>
      <c r="D104" s="34"/>
      <c r="E104" s="34"/>
      <c r="F104" s="34"/>
      <c r="G104" s="34"/>
      <c r="H104" s="34"/>
      <c r="I104" s="34"/>
      <c r="J104" s="35"/>
      <c r="K104" s="33"/>
      <c r="L104" s="34"/>
      <c r="M104" s="34"/>
      <c r="N104" s="34"/>
      <c r="O104" s="34"/>
      <c r="P104" s="34"/>
      <c r="Q104" s="34"/>
      <c r="R104" s="34"/>
      <c r="S104" s="34"/>
      <c r="T104" s="34"/>
      <c r="U104" s="35"/>
    </row>
    <row r="105" spans="1:21" x14ac:dyDescent="0.25">
      <c r="A105" s="25" t="s">
        <v>199</v>
      </c>
      <c r="B105" s="14">
        <v>0</v>
      </c>
      <c r="C105" s="6">
        <v>0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15">
        <v>0</v>
      </c>
      <c r="K105" s="14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15">
        <v>0</v>
      </c>
    </row>
    <row r="106" spans="1:21" x14ac:dyDescent="0.25">
      <c r="A106" s="25" t="s">
        <v>200</v>
      </c>
      <c r="B106" s="14">
        <v>0</v>
      </c>
      <c r="C106" s="6">
        <v>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15">
        <v>0</v>
      </c>
      <c r="K106" s="14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15">
        <v>0</v>
      </c>
    </row>
    <row r="107" spans="1:21" x14ac:dyDescent="0.25">
      <c r="A107" s="25" t="s">
        <v>201</v>
      </c>
      <c r="B107" s="14">
        <v>0</v>
      </c>
      <c r="C107" s="6">
        <v>0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15">
        <v>0</v>
      </c>
      <c r="K107" s="14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15">
        <v>0</v>
      </c>
    </row>
    <row r="108" spans="1:21" x14ac:dyDescent="0.25">
      <c r="A108" s="25" t="s">
        <v>202</v>
      </c>
      <c r="B108" s="14">
        <v>0</v>
      </c>
      <c r="C108" s="6">
        <v>0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15">
        <v>0</v>
      </c>
      <c r="K108" s="14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15">
        <v>0</v>
      </c>
    </row>
    <row r="109" spans="1:21" x14ac:dyDescent="0.25">
      <c r="A109" s="22" t="s">
        <v>157</v>
      </c>
      <c r="B109" s="12">
        <f t="shared" ref="B109:J109" si="28">SUM(B105:B108)</f>
        <v>0</v>
      </c>
      <c r="C109" s="5">
        <f t="shared" si="28"/>
        <v>0</v>
      </c>
      <c r="D109" s="5">
        <f t="shared" si="28"/>
        <v>0</v>
      </c>
      <c r="E109" s="5">
        <f t="shared" si="28"/>
        <v>0</v>
      </c>
      <c r="F109" s="5">
        <f t="shared" si="28"/>
        <v>0</v>
      </c>
      <c r="G109" s="5">
        <f t="shared" si="28"/>
        <v>0</v>
      </c>
      <c r="H109" s="5">
        <f t="shared" si="28"/>
        <v>0</v>
      </c>
      <c r="I109" s="5">
        <f t="shared" si="28"/>
        <v>0</v>
      </c>
      <c r="J109" s="13">
        <f t="shared" si="28"/>
        <v>0</v>
      </c>
      <c r="K109" s="12">
        <f t="shared" ref="K109:U109" si="29">SUM(K105:K108)</f>
        <v>0</v>
      </c>
      <c r="L109" s="5">
        <f t="shared" si="29"/>
        <v>0</v>
      </c>
      <c r="M109" s="5">
        <f t="shared" si="29"/>
        <v>0</v>
      </c>
      <c r="N109" s="5">
        <f t="shared" si="29"/>
        <v>0</v>
      </c>
      <c r="O109" s="5">
        <f t="shared" si="29"/>
        <v>0</v>
      </c>
      <c r="P109" s="5">
        <f t="shared" si="29"/>
        <v>0</v>
      </c>
      <c r="Q109" s="5">
        <f t="shared" si="29"/>
        <v>0</v>
      </c>
      <c r="R109" s="5">
        <f t="shared" si="29"/>
        <v>0</v>
      </c>
      <c r="S109" s="5">
        <f t="shared" si="29"/>
        <v>0</v>
      </c>
      <c r="T109" s="5">
        <f t="shared" si="29"/>
        <v>0</v>
      </c>
      <c r="U109" s="13">
        <f t="shared" si="29"/>
        <v>0</v>
      </c>
    </row>
    <row r="110" spans="1:21" x14ac:dyDescent="0.25">
      <c r="A110" s="24"/>
      <c r="B110" s="33"/>
      <c r="C110" s="34"/>
      <c r="D110" s="34"/>
      <c r="E110" s="34"/>
      <c r="F110" s="34"/>
      <c r="G110" s="34"/>
      <c r="H110" s="34"/>
      <c r="I110" s="34"/>
      <c r="J110" s="35"/>
      <c r="K110" s="33"/>
      <c r="L110" s="34"/>
      <c r="M110" s="34"/>
      <c r="N110" s="34"/>
      <c r="O110" s="34"/>
      <c r="P110" s="34"/>
      <c r="Q110" s="34"/>
      <c r="R110" s="34"/>
      <c r="S110" s="34"/>
      <c r="T110" s="34"/>
      <c r="U110" s="35"/>
    </row>
    <row r="111" spans="1:21" x14ac:dyDescent="0.25">
      <c r="A111" s="22" t="s">
        <v>172</v>
      </c>
      <c r="B111" s="33"/>
      <c r="C111" s="34"/>
      <c r="D111" s="34"/>
      <c r="E111" s="34"/>
      <c r="F111" s="34"/>
      <c r="G111" s="34"/>
      <c r="H111" s="34"/>
      <c r="I111" s="34"/>
      <c r="J111" s="35"/>
      <c r="K111" s="33"/>
      <c r="L111" s="34"/>
      <c r="M111" s="34"/>
      <c r="N111" s="34"/>
      <c r="O111" s="34"/>
      <c r="P111" s="34"/>
      <c r="Q111" s="34"/>
      <c r="R111" s="34"/>
      <c r="S111" s="34"/>
      <c r="T111" s="34"/>
      <c r="U111" s="35"/>
    </row>
    <row r="112" spans="1:21" x14ac:dyDescent="0.25">
      <c r="A112" s="25" t="s">
        <v>199</v>
      </c>
      <c r="B112" s="14">
        <v>0</v>
      </c>
      <c r="C112" s="6">
        <v>0</v>
      </c>
      <c r="D112" s="6">
        <v>0</v>
      </c>
      <c r="E112" s="6">
        <v>0</v>
      </c>
      <c r="F112" s="6">
        <v>0</v>
      </c>
      <c r="G112" s="6">
        <v>0</v>
      </c>
      <c r="H112" s="6">
        <v>0</v>
      </c>
      <c r="I112" s="6">
        <v>0</v>
      </c>
      <c r="J112" s="15">
        <v>0</v>
      </c>
      <c r="K112" s="14">
        <v>0</v>
      </c>
      <c r="L112" s="6">
        <v>0</v>
      </c>
      <c r="M112" s="6">
        <v>0</v>
      </c>
      <c r="N112" s="6">
        <v>0</v>
      </c>
      <c r="O112" s="6">
        <v>0</v>
      </c>
      <c r="P112" s="6">
        <v>0</v>
      </c>
      <c r="Q112" s="6">
        <v>0</v>
      </c>
      <c r="R112" s="6">
        <v>0</v>
      </c>
      <c r="S112" s="6">
        <v>0</v>
      </c>
      <c r="T112" s="6">
        <v>0</v>
      </c>
      <c r="U112" s="15">
        <v>0</v>
      </c>
    </row>
    <row r="113" spans="1:21" x14ac:dyDescent="0.25">
      <c r="A113" s="25" t="s">
        <v>200</v>
      </c>
      <c r="B113" s="14">
        <v>0</v>
      </c>
      <c r="C113" s="6">
        <v>0</v>
      </c>
      <c r="D113" s="6">
        <v>0</v>
      </c>
      <c r="E113" s="6">
        <v>0</v>
      </c>
      <c r="F113" s="6">
        <v>0</v>
      </c>
      <c r="G113" s="6">
        <v>0</v>
      </c>
      <c r="H113" s="6">
        <v>0</v>
      </c>
      <c r="I113" s="6">
        <v>0</v>
      </c>
      <c r="J113" s="15">
        <v>0</v>
      </c>
      <c r="K113" s="14">
        <v>0</v>
      </c>
      <c r="L113" s="6">
        <v>0</v>
      </c>
      <c r="M113" s="6">
        <v>0</v>
      </c>
      <c r="N113" s="6">
        <v>0</v>
      </c>
      <c r="O113" s="6">
        <v>0</v>
      </c>
      <c r="P113" s="6">
        <v>0</v>
      </c>
      <c r="Q113" s="6">
        <v>0</v>
      </c>
      <c r="R113" s="6">
        <v>0</v>
      </c>
      <c r="S113" s="6">
        <v>0</v>
      </c>
      <c r="T113" s="6">
        <v>0</v>
      </c>
      <c r="U113" s="15">
        <v>0</v>
      </c>
    </row>
    <row r="114" spans="1:21" x14ac:dyDescent="0.25">
      <c r="A114" s="25" t="s">
        <v>201</v>
      </c>
      <c r="B114" s="14">
        <v>0</v>
      </c>
      <c r="C114" s="6">
        <v>0</v>
      </c>
      <c r="D114" s="6">
        <v>0</v>
      </c>
      <c r="E114" s="6">
        <v>0</v>
      </c>
      <c r="F114" s="6">
        <v>0</v>
      </c>
      <c r="G114" s="6">
        <v>0</v>
      </c>
      <c r="H114" s="6">
        <v>0</v>
      </c>
      <c r="I114" s="6">
        <v>0</v>
      </c>
      <c r="J114" s="15">
        <v>0</v>
      </c>
      <c r="K114" s="14">
        <v>0</v>
      </c>
      <c r="L114" s="6">
        <v>0</v>
      </c>
      <c r="M114" s="6">
        <v>0</v>
      </c>
      <c r="N114" s="6">
        <v>0</v>
      </c>
      <c r="O114" s="6">
        <v>0</v>
      </c>
      <c r="P114" s="6">
        <v>0</v>
      </c>
      <c r="Q114" s="6">
        <v>0</v>
      </c>
      <c r="R114" s="6">
        <v>0</v>
      </c>
      <c r="S114" s="6">
        <v>0</v>
      </c>
      <c r="T114" s="6">
        <v>0</v>
      </c>
      <c r="U114" s="15">
        <v>0</v>
      </c>
    </row>
    <row r="115" spans="1:21" x14ac:dyDescent="0.25">
      <c r="A115" s="25" t="s">
        <v>202</v>
      </c>
      <c r="B115" s="14">
        <v>0</v>
      </c>
      <c r="C115" s="6">
        <v>0</v>
      </c>
      <c r="D115" s="6">
        <v>0</v>
      </c>
      <c r="E115" s="6">
        <v>0</v>
      </c>
      <c r="F115" s="6">
        <v>0</v>
      </c>
      <c r="G115" s="6">
        <v>0</v>
      </c>
      <c r="H115" s="6">
        <v>0</v>
      </c>
      <c r="I115" s="6">
        <v>0</v>
      </c>
      <c r="J115" s="15">
        <v>0</v>
      </c>
      <c r="K115" s="14">
        <v>0</v>
      </c>
      <c r="L115" s="6">
        <v>0</v>
      </c>
      <c r="M115" s="6">
        <v>0</v>
      </c>
      <c r="N115" s="6">
        <v>0</v>
      </c>
      <c r="O115" s="6">
        <v>0</v>
      </c>
      <c r="P115" s="6">
        <v>0</v>
      </c>
      <c r="Q115" s="6">
        <v>0</v>
      </c>
      <c r="R115" s="6">
        <v>0</v>
      </c>
      <c r="S115" s="6">
        <v>0</v>
      </c>
      <c r="T115" s="6">
        <v>0</v>
      </c>
      <c r="U115" s="15">
        <v>0</v>
      </c>
    </row>
    <row r="116" spans="1:21" x14ac:dyDescent="0.25">
      <c r="A116" s="22" t="s">
        <v>157</v>
      </c>
      <c r="B116" s="12">
        <f t="shared" ref="B116:J116" si="30">SUM(B112:B115)</f>
        <v>0</v>
      </c>
      <c r="C116" s="5">
        <f t="shared" si="30"/>
        <v>0</v>
      </c>
      <c r="D116" s="5">
        <f t="shared" si="30"/>
        <v>0</v>
      </c>
      <c r="E116" s="5">
        <f t="shared" si="30"/>
        <v>0</v>
      </c>
      <c r="F116" s="5">
        <f t="shared" si="30"/>
        <v>0</v>
      </c>
      <c r="G116" s="5">
        <f t="shared" si="30"/>
        <v>0</v>
      </c>
      <c r="H116" s="5">
        <f t="shared" si="30"/>
        <v>0</v>
      </c>
      <c r="I116" s="5">
        <f t="shared" si="30"/>
        <v>0</v>
      </c>
      <c r="J116" s="13">
        <f t="shared" si="30"/>
        <v>0</v>
      </c>
      <c r="K116" s="12">
        <f t="shared" ref="K116:U116" si="31">SUM(K112:K115)</f>
        <v>0</v>
      </c>
      <c r="L116" s="5">
        <f t="shared" si="31"/>
        <v>0</v>
      </c>
      <c r="M116" s="5">
        <f t="shared" si="31"/>
        <v>0</v>
      </c>
      <c r="N116" s="5">
        <f t="shared" si="31"/>
        <v>0</v>
      </c>
      <c r="O116" s="5">
        <f t="shared" si="31"/>
        <v>0</v>
      </c>
      <c r="P116" s="5">
        <f t="shared" si="31"/>
        <v>0</v>
      </c>
      <c r="Q116" s="5">
        <f t="shared" si="31"/>
        <v>0</v>
      </c>
      <c r="R116" s="5">
        <f t="shared" si="31"/>
        <v>0</v>
      </c>
      <c r="S116" s="5">
        <f t="shared" si="31"/>
        <v>0</v>
      </c>
      <c r="T116" s="5">
        <f t="shared" si="31"/>
        <v>0</v>
      </c>
      <c r="U116" s="13">
        <f t="shared" si="31"/>
        <v>0</v>
      </c>
    </row>
    <row r="117" spans="1:21" x14ac:dyDescent="0.25">
      <c r="A117" s="24"/>
      <c r="B117" s="33"/>
      <c r="C117" s="34"/>
      <c r="D117" s="34"/>
      <c r="E117" s="34"/>
      <c r="F117" s="34"/>
      <c r="G117" s="34"/>
      <c r="H117" s="34"/>
      <c r="I117" s="34"/>
      <c r="J117" s="35"/>
      <c r="K117" s="33"/>
      <c r="L117" s="34"/>
      <c r="M117" s="34"/>
      <c r="N117" s="34"/>
      <c r="O117" s="34"/>
      <c r="P117" s="34"/>
      <c r="Q117" s="34"/>
      <c r="R117" s="34"/>
      <c r="S117" s="34"/>
      <c r="T117" s="34"/>
      <c r="U117" s="35"/>
    </row>
    <row r="118" spans="1:21" x14ac:dyDescent="0.25">
      <c r="A118" s="22" t="s">
        <v>173</v>
      </c>
      <c r="B118" s="33"/>
      <c r="C118" s="34"/>
      <c r="D118" s="34"/>
      <c r="E118" s="34"/>
      <c r="F118" s="34"/>
      <c r="G118" s="34"/>
      <c r="H118" s="34"/>
      <c r="I118" s="34"/>
      <c r="J118" s="35"/>
      <c r="K118" s="33"/>
      <c r="L118" s="34"/>
      <c r="M118" s="34"/>
      <c r="N118" s="34"/>
      <c r="O118" s="34"/>
      <c r="P118" s="34"/>
      <c r="Q118" s="34"/>
      <c r="R118" s="34"/>
      <c r="S118" s="34"/>
      <c r="T118" s="34"/>
      <c r="U118" s="35"/>
    </row>
    <row r="119" spans="1:21" x14ac:dyDescent="0.25">
      <c r="A119" s="25" t="s">
        <v>199</v>
      </c>
      <c r="B119" s="14">
        <v>0</v>
      </c>
      <c r="C119" s="6">
        <v>0</v>
      </c>
      <c r="D119" s="6">
        <v>0</v>
      </c>
      <c r="E119" s="6">
        <v>0</v>
      </c>
      <c r="F119" s="6">
        <v>0</v>
      </c>
      <c r="G119" s="6">
        <v>0</v>
      </c>
      <c r="H119" s="6">
        <v>0</v>
      </c>
      <c r="I119" s="6">
        <v>0</v>
      </c>
      <c r="J119" s="15">
        <v>0</v>
      </c>
      <c r="K119" s="14">
        <v>0</v>
      </c>
      <c r="L119" s="6">
        <v>0</v>
      </c>
      <c r="M119" s="6">
        <v>0</v>
      </c>
      <c r="N119" s="6">
        <v>0</v>
      </c>
      <c r="O119" s="6">
        <v>0</v>
      </c>
      <c r="P119" s="6">
        <v>0</v>
      </c>
      <c r="Q119" s="6">
        <v>0</v>
      </c>
      <c r="R119" s="6">
        <v>0</v>
      </c>
      <c r="S119" s="6">
        <v>0</v>
      </c>
      <c r="T119" s="6">
        <v>0</v>
      </c>
      <c r="U119" s="15">
        <v>0</v>
      </c>
    </row>
    <row r="120" spans="1:21" x14ac:dyDescent="0.25">
      <c r="A120" s="25" t="s">
        <v>200</v>
      </c>
      <c r="B120" s="14">
        <v>0</v>
      </c>
      <c r="C120" s="6">
        <v>0</v>
      </c>
      <c r="D120" s="6">
        <v>0</v>
      </c>
      <c r="E120" s="6">
        <v>0</v>
      </c>
      <c r="F120" s="6">
        <v>0</v>
      </c>
      <c r="G120" s="6">
        <v>0</v>
      </c>
      <c r="H120" s="6">
        <v>0</v>
      </c>
      <c r="I120" s="6">
        <v>0</v>
      </c>
      <c r="J120" s="15">
        <v>0</v>
      </c>
      <c r="K120" s="14">
        <v>0</v>
      </c>
      <c r="L120" s="6">
        <v>0</v>
      </c>
      <c r="M120" s="6">
        <v>0</v>
      </c>
      <c r="N120" s="6">
        <v>0</v>
      </c>
      <c r="O120" s="6">
        <v>0</v>
      </c>
      <c r="P120" s="6">
        <v>0</v>
      </c>
      <c r="Q120" s="6">
        <v>0</v>
      </c>
      <c r="R120" s="6">
        <v>0</v>
      </c>
      <c r="S120" s="6">
        <v>0</v>
      </c>
      <c r="T120" s="6">
        <v>0</v>
      </c>
      <c r="U120" s="15">
        <v>0</v>
      </c>
    </row>
    <row r="121" spans="1:21" x14ac:dyDescent="0.25">
      <c r="A121" s="25" t="s">
        <v>201</v>
      </c>
      <c r="B121" s="14">
        <v>0</v>
      </c>
      <c r="C121" s="6">
        <v>0</v>
      </c>
      <c r="D121" s="6">
        <v>0</v>
      </c>
      <c r="E121" s="6">
        <v>0</v>
      </c>
      <c r="F121" s="6">
        <v>0</v>
      </c>
      <c r="G121" s="6">
        <v>0</v>
      </c>
      <c r="H121" s="6">
        <v>0</v>
      </c>
      <c r="I121" s="6">
        <v>0</v>
      </c>
      <c r="J121" s="15">
        <v>0</v>
      </c>
      <c r="K121" s="14">
        <v>0</v>
      </c>
      <c r="L121" s="6">
        <v>0</v>
      </c>
      <c r="M121" s="6">
        <v>0</v>
      </c>
      <c r="N121" s="6">
        <v>0</v>
      </c>
      <c r="O121" s="6">
        <v>0</v>
      </c>
      <c r="P121" s="6">
        <v>0</v>
      </c>
      <c r="Q121" s="6">
        <v>0</v>
      </c>
      <c r="R121" s="6">
        <v>0</v>
      </c>
      <c r="S121" s="6">
        <v>0</v>
      </c>
      <c r="T121" s="6">
        <v>0</v>
      </c>
      <c r="U121" s="15">
        <v>0</v>
      </c>
    </row>
    <row r="122" spans="1:21" x14ac:dyDescent="0.25">
      <c r="A122" s="25" t="s">
        <v>202</v>
      </c>
      <c r="B122" s="14">
        <v>0</v>
      </c>
      <c r="C122" s="6">
        <v>0</v>
      </c>
      <c r="D122" s="6">
        <v>0</v>
      </c>
      <c r="E122" s="6">
        <v>0</v>
      </c>
      <c r="F122" s="6">
        <v>0</v>
      </c>
      <c r="G122" s="6">
        <v>0</v>
      </c>
      <c r="H122" s="6">
        <v>0</v>
      </c>
      <c r="I122" s="6">
        <v>0</v>
      </c>
      <c r="J122" s="15">
        <v>0</v>
      </c>
      <c r="K122" s="14">
        <v>0</v>
      </c>
      <c r="L122" s="6">
        <v>0</v>
      </c>
      <c r="M122" s="6">
        <v>0</v>
      </c>
      <c r="N122" s="6">
        <v>0</v>
      </c>
      <c r="O122" s="6">
        <v>0</v>
      </c>
      <c r="P122" s="6">
        <v>0</v>
      </c>
      <c r="Q122" s="6">
        <v>0</v>
      </c>
      <c r="R122" s="6">
        <v>0</v>
      </c>
      <c r="S122" s="6">
        <v>0</v>
      </c>
      <c r="T122" s="6">
        <v>0</v>
      </c>
      <c r="U122" s="15">
        <v>0</v>
      </c>
    </row>
    <row r="123" spans="1:21" x14ac:dyDescent="0.25">
      <c r="A123" s="22" t="s">
        <v>157</v>
      </c>
      <c r="B123" s="12">
        <f t="shared" ref="B123:J123" si="32">SUM(B119:B122)</f>
        <v>0</v>
      </c>
      <c r="C123" s="5">
        <f t="shared" si="32"/>
        <v>0</v>
      </c>
      <c r="D123" s="5">
        <f t="shared" si="32"/>
        <v>0</v>
      </c>
      <c r="E123" s="5">
        <f t="shared" si="32"/>
        <v>0</v>
      </c>
      <c r="F123" s="5">
        <f t="shared" si="32"/>
        <v>0</v>
      </c>
      <c r="G123" s="5">
        <f t="shared" si="32"/>
        <v>0</v>
      </c>
      <c r="H123" s="5">
        <f t="shared" si="32"/>
        <v>0</v>
      </c>
      <c r="I123" s="5">
        <f t="shared" si="32"/>
        <v>0</v>
      </c>
      <c r="J123" s="13">
        <f t="shared" si="32"/>
        <v>0</v>
      </c>
      <c r="K123" s="12">
        <f t="shared" ref="K123:U123" si="33">SUM(K119:K122)</f>
        <v>0</v>
      </c>
      <c r="L123" s="5">
        <f t="shared" si="33"/>
        <v>0</v>
      </c>
      <c r="M123" s="5">
        <f t="shared" si="33"/>
        <v>0</v>
      </c>
      <c r="N123" s="5">
        <f t="shared" si="33"/>
        <v>0</v>
      </c>
      <c r="O123" s="5">
        <f t="shared" si="33"/>
        <v>0</v>
      </c>
      <c r="P123" s="5">
        <f t="shared" si="33"/>
        <v>0</v>
      </c>
      <c r="Q123" s="5">
        <f t="shared" si="33"/>
        <v>0</v>
      </c>
      <c r="R123" s="5">
        <f t="shared" si="33"/>
        <v>0</v>
      </c>
      <c r="S123" s="5">
        <f t="shared" si="33"/>
        <v>0</v>
      </c>
      <c r="T123" s="5">
        <f t="shared" si="33"/>
        <v>0</v>
      </c>
      <c r="U123" s="13">
        <f t="shared" si="33"/>
        <v>0</v>
      </c>
    </row>
    <row r="124" spans="1:21" x14ac:dyDescent="0.25">
      <c r="A124" s="24"/>
      <c r="B124" s="33"/>
      <c r="C124" s="34"/>
      <c r="D124" s="34"/>
      <c r="E124" s="34"/>
      <c r="F124" s="34"/>
      <c r="G124" s="34"/>
      <c r="H124" s="34"/>
      <c r="I124" s="34"/>
      <c r="J124" s="35"/>
      <c r="K124" s="33"/>
      <c r="L124" s="34"/>
      <c r="M124" s="34"/>
      <c r="N124" s="34"/>
      <c r="O124" s="34"/>
      <c r="P124" s="34"/>
      <c r="Q124" s="34"/>
      <c r="R124" s="34"/>
      <c r="S124" s="34"/>
      <c r="T124" s="34"/>
      <c r="U124" s="35"/>
    </row>
    <row r="125" spans="1:21" x14ac:dyDescent="0.25">
      <c r="A125" s="22" t="s">
        <v>175</v>
      </c>
      <c r="B125" s="33"/>
      <c r="C125" s="34"/>
      <c r="D125" s="34"/>
      <c r="E125" s="34"/>
      <c r="F125" s="34"/>
      <c r="G125" s="34"/>
      <c r="H125" s="34"/>
      <c r="I125" s="34"/>
      <c r="J125" s="35"/>
      <c r="K125" s="33"/>
      <c r="L125" s="34"/>
      <c r="M125" s="34"/>
      <c r="N125" s="34"/>
      <c r="O125" s="34"/>
      <c r="P125" s="34"/>
      <c r="Q125" s="34"/>
      <c r="R125" s="34"/>
      <c r="S125" s="34"/>
      <c r="T125" s="34"/>
      <c r="U125" s="35"/>
    </row>
    <row r="126" spans="1:21" x14ac:dyDescent="0.25">
      <c r="A126" s="25" t="s">
        <v>199</v>
      </c>
      <c r="B126" s="14">
        <v>0</v>
      </c>
      <c r="C126" s="6">
        <v>0</v>
      </c>
      <c r="D126" s="6">
        <v>0</v>
      </c>
      <c r="E126" s="6">
        <v>0</v>
      </c>
      <c r="F126" s="6">
        <v>0</v>
      </c>
      <c r="G126" s="6">
        <v>0</v>
      </c>
      <c r="H126" s="6">
        <v>0</v>
      </c>
      <c r="I126" s="6">
        <v>0</v>
      </c>
      <c r="J126" s="15">
        <v>0</v>
      </c>
      <c r="K126" s="14">
        <v>0</v>
      </c>
      <c r="L126" s="6">
        <v>0</v>
      </c>
      <c r="M126" s="6">
        <v>0</v>
      </c>
      <c r="N126" s="6">
        <v>0</v>
      </c>
      <c r="O126" s="6">
        <v>0</v>
      </c>
      <c r="P126" s="6">
        <v>0</v>
      </c>
      <c r="Q126" s="6">
        <v>0</v>
      </c>
      <c r="R126" s="6">
        <v>0</v>
      </c>
      <c r="S126" s="6">
        <v>0</v>
      </c>
      <c r="T126" s="6">
        <v>0</v>
      </c>
      <c r="U126" s="15">
        <v>0</v>
      </c>
    </row>
    <row r="127" spans="1:21" x14ac:dyDescent="0.25">
      <c r="A127" s="25" t="s">
        <v>200</v>
      </c>
      <c r="B127" s="14">
        <v>0</v>
      </c>
      <c r="C127" s="6">
        <v>0</v>
      </c>
      <c r="D127" s="6">
        <v>0</v>
      </c>
      <c r="E127" s="6">
        <v>0</v>
      </c>
      <c r="F127" s="6">
        <v>0</v>
      </c>
      <c r="G127" s="6">
        <v>0</v>
      </c>
      <c r="H127" s="6">
        <v>0</v>
      </c>
      <c r="I127" s="6">
        <v>0</v>
      </c>
      <c r="J127" s="15">
        <v>0</v>
      </c>
      <c r="K127" s="14">
        <v>0</v>
      </c>
      <c r="L127" s="6">
        <v>0</v>
      </c>
      <c r="M127" s="6">
        <v>0</v>
      </c>
      <c r="N127" s="6">
        <v>0</v>
      </c>
      <c r="O127" s="6">
        <v>0</v>
      </c>
      <c r="P127" s="6">
        <v>0</v>
      </c>
      <c r="Q127" s="6">
        <v>0</v>
      </c>
      <c r="R127" s="6">
        <v>0</v>
      </c>
      <c r="S127" s="6">
        <v>0</v>
      </c>
      <c r="T127" s="6">
        <v>0</v>
      </c>
      <c r="U127" s="15">
        <v>0</v>
      </c>
    </row>
    <row r="128" spans="1:21" x14ac:dyDescent="0.25">
      <c r="A128" s="25" t="s">
        <v>201</v>
      </c>
      <c r="B128" s="14">
        <v>0</v>
      </c>
      <c r="C128" s="6">
        <v>0</v>
      </c>
      <c r="D128" s="6">
        <v>0</v>
      </c>
      <c r="E128" s="6">
        <v>0</v>
      </c>
      <c r="F128" s="6">
        <v>0</v>
      </c>
      <c r="G128" s="6">
        <v>0</v>
      </c>
      <c r="H128" s="6">
        <v>0</v>
      </c>
      <c r="I128" s="6">
        <v>0</v>
      </c>
      <c r="J128" s="15">
        <v>0</v>
      </c>
      <c r="K128" s="14">
        <v>0</v>
      </c>
      <c r="L128" s="6">
        <v>0</v>
      </c>
      <c r="M128" s="6">
        <v>0</v>
      </c>
      <c r="N128" s="6">
        <v>0</v>
      </c>
      <c r="O128" s="6">
        <v>0</v>
      </c>
      <c r="P128" s="6">
        <v>0</v>
      </c>
      <c r="Q128" s="6">
        <v>0</v>
      </c>
      <c r="R128" s="6">
        <v>0</v>
      </c>
      <c r="S128" s="6">
        <v>0</v>
      </c>
      <c r="T128" s="6">
        <v>0</v>
      </c>
      <c r="U128" s="15">
        <v>0</v>
      </c>
    </row>
    <row r="129" spans="1:21" x14ac:dyDescent="0.25">
      <c r="A129" s="25" t="s">
        <v>202</v>
      </c>
      <c r="B129" s="14">
        <v>0</v>
      </c>
      <c r="C129" s="6">
        <v>0</v>
      </c>
      <c r="D129" s="6">
        <v>0</v>
      </c>
      <c r="E129" s="6">
        <v>0</v>
      </c>
      <c r="F129" s="6">
        <v>0</v>
      </c>
      <c r="G129" s="6">
        <v>0</v>
      </c>
      <c r="H129" s="6">
        <v>0</v>
      </c>
      <c r="I129" s="6">
        <v>0</v>
      </c>
      <c r="J129" s="15">
        <v>0</v>
      </c>
      <c r="K129" s="14">
        <v>0</v>
      </c>
      <c r="L129" s="6">
        <v>0</v>
      </c>
      <c r="M129" s="6">
        <v>0</v>
      </c>
      <c r="N129" s="6">
        <v>0</v>
      </c>
      <c r="O129" s="6">
        <v>0</v>
      </c>
      <c r="P129" s="6">
        <v>0</v>
      </c>
      <c r="Q129" s="6">
        <v>0</v>
      </c>
      <c r="R129" s="6">
        <v>0</v>
      </c>
      <c r="S129" s="6">
        <v>0</v>
      </c>
      <c r="T129" s="6">
        <v>0</v>
      </c>
      <c r="U129" s="15">
        <v>0</v>
      </c>
    </row>
    <row r="130" spans="1:21" x14ac:dyDescent="0.25">
      <c r="A130" s="22" t="s">
        <v>157</v>
      </c>
      <c r="B130" s="12">
        <f t="shared" ref="B130:J130" si="34">SUM(B126:B129)</f>
        <v>0</v>
      </c>
      <c r="C130" s="5">
        <f t="shared" si="34"/>
        <v>0</v>
      </c>
      <c r="D130" s="5">
        <f t="shared" si="34"/>
        <v>0</v>
      </c>
      <c r="E130" s="5">
        <f t="shared" si="34"/>
        <v>0</v>
      </c>
      <c r="F130" s="5">
        <f t="shared" si="34"/>
        <v>0</v>
      </c>
      <c r="G130" s="5">
        <f t="shared" si="34"/>
        <v>0</v>
      </c>
      <c r="H130" s="5">
        <f t="shared" si="34"/>
        <v>0</v>
      </c>
      <c r="I130" s="5">
        <f t="shared" si="34"/>
        <v>0</v>
      </c>
      <c r="J130" s="13">
        <f t="shared" si="34"/>
        <v>0</v>
      </c>
      <c r="K130" s="12">
        <f t="shared" ref="K130:U130" si="35">SUM(K126:K129)</f>
        <v>0</v>
      </c>
      <c r="L130" s="5">
        <f t="shared" si="35"/>
        <v>0</v>
      </c>
      <c r="M130" s="5">
        <f t="shared" si="35"/>
        <v>0</v>
      </c>
      <c r="N130" s="5">
        <f t="shared" si="35"/>
        <v>0</v>
      </c>
      <c r="O130" s="5">
        <f t="shared" si="35"/>
        <v>0</v>
      </c>
      <c r="P130" s="5">
        <f t="shared" si="35"/>
        <v>0</v>
      </c>
      <c r="Q130" s="5">
        <f t="shared" si="35"/>
        <v>0</v>
      </c>
      <c r="R130" s="5">
        <f t="shared" si="35"/>
        <v>0</v>
      </c>
      <c r="S130" s="5">
        <f t="shared" si="35"/>
        <v>0</v>
      </c>
      <c r="T130" s="5">
        <f t="shared" si="35"/>
        <v>0</v>
      </c>
      <c r="U130" s="13">
        <f t="shared" si="35"/>
        <v>0</v>
      </c>
    </row>
    <row r="131" spans="1:21" x14ac:dyDescent="0.25">
      <c r="A131" s="24"/>
      <c r="B131" s="33"/>
      <c r="C131" s="34"/>
      <c r="D131" s="34"/>
      <c r="E131" s="34"/>
      <c r="F131" s="34"/>
      <c r="G131" s="34"/>
      <c r="H131" s="34"/>
      <c r="I131" s="34"/>
      <c r="J131" s="35"/>
      <c r="K131" s="33"/>
      <c r="L131" s="34"/>
      <c r="M131" s="34"/>
      <c r="N131" s="34"/>
      <c r="O131" s="34"/>
      <c r="P131" s="34"/>
      <c r="Q131" s="34"/>
      <c r="R131" s="34"/>
      <c r="S131" s="34"/>
      <c r="T131" s="34"/>
      <c r="U131" s="35"/>
    </row>
    <row r="132" spans="1:21" x14ac:dyDescent="0.25">
      <c r="A132" s="22" t="s">
        <v>174</v>
      </c>
      <c r="B132" s="33"/>
      <c r="C132" s="34"/>
      <c r="D132" s="34"/>
      <c r="E132" s="34"/>
      <c r="F132" s="34"/>
      <c r="G132" s="34"/>
      <c r="H132" s="34"/>
      <c r="I132" s="34"/>
      <c r="J132" s="35"/>
      <c r="K132" s="33"/>
      <c r="L132" s="34"/>
      <c r="M132" s="34"/>
      <c r="N132" s="34"/>
      <c r="O132" s="34"/>
      <c r="P132" s="34"/>
      <c r="Q132" s="34"/>
      <c r="R132" s="34"/>
      <c r="S132" s="34"/>
      <c r="T132" s="34"/>
      <c r="U132" s="35"/>
    </row>
    <row r="133" spans="1:21" x14ac:dyDescent="0.25">
      <c r="A133" s="25" t="s">
        <v>199</v>
      </c>
      <c r="B133" s="14">
        <v>0</v>
      </c>
      <c r="C133" s="6">
        <v>0</v>
      </c>
      <c r="D133" s="6">
        <v>0</v>
      </c>
      <c r="E133" s="6">
        <v>0</v>
      </c>
      <c r="F133" s="6">
        <v>0</v>
      </c>
      <c r="G133" s="6">
        <v>0</v>
      </c>
      <c r="H133" s="6">
        <v>0</v>
      </c>
      <c r="I133" s="6">
        <v>0</v>
      </c>
      <c r="J133" s="15">
        <v>0</v>
      </c>
      <c r="K133" s="14">
        <v>0</v>
      </c>
      <c r="L133" s="6">
        <v>0</v>
      </c>
      <c r="M133" s="6">
        <v>0</v>
      </c>
      <c r="N133" s="6">
        <v>0</v>
      </c>
      <c r="O133" s="6">
        <v>0</v>
      </c>
      <c r="P133" s="6">
        <v>0</v>
      </c>
      <c r="Q133" s="6">
        <v>0</v>
      </c>
      <c r="R133" s="6">
        <v>0</v>
      </c>
      <c r="S133" s="6">
        <v>0</v>
      </c>
      <c r="T133" s="6">
        <v>0</v>
      </c>
      <c r="U133" s="15">
        <v>0</v>
      </c>
    </row>
    <row r="134" spans="1:21" x14ac:dyDescent="0.25">
      <c r="A134" s="25" t="s">
        <v>200</v>
      </c>
      <c r="B134" s="14">
        <v>0</v>
      </c>
      <c r="C134" s="6">
        <v>0</v>
      </c>
      <c r="D134" s="6">
        <v>0</v>
      </c>
      <c r="E134" s="6">
        <v>0</v>
      </c>
      <c r="F134" s="6">
        <v>0</v>
      </c>
      <c r="G134" s="6">
        <v>0</v>
      </c>
      <c r="H134" s="6">
        <v>0</v>
      </c>
      <c r="I134" s="6">
        <v>0</v>
      </c>
      <c r="J134" s="15">
        <v>0</v>
      </c>
      <c r="K134" s="14">
        <v>0</v>
      </c>
      <c r="L134" s="6">
        <v>0</v>
      </c>
      <c r="M134" s="6">
        <v>0</v>
      </c>
      <c r="N134" s="6">
        <v>0</v>
      </c>
      <c r="O134" s="6">
        <v>0</v>
      </c>
      <c r="P134" s="6">
        <v>0</v>
      </c>
      <c r="Q134" s="6">
        <v>0</v>
      </c>
      <c r="R134" s="6">
        <v>0</v>
      </c>
      <c r="S134" s="6">
        <v>0</v>
      </c>
      <c r="T134" s="6">
        <v>0</v>
      </c>
      <c r="U134" s="15">
        <v>0</v>
      </c>
    </row>
    <row r="135" spans="1:21" x14ac:dyDescent="0.25">
      <c r="A135" s="25" t="s">
        <v>201</v>
      </c>
      <c r="B135" s="14">
        <v>0</v>
      </c>
      <c r="C135" s="6">
        <v>0</v>
      </c>
      <c r="D135" s="6">
        <v>0</v>
      </c>
      <c r="E135" s="6">
        <v>0</v>
      </c>
      <c r="F135" s="6">
        <v>0</v>
      </c>
      <c r="G135" s="6">
        <v>0</v>
      </c>
      <c r="H135" s="6">
        <v>0</v>
      </c>
      <c r="I135" s="6">
        <v>0</v>
      </c>
      <c r="J135" s="15">
        <v>0</v>
      </c>
      <c r="K135" s="14">
        <v>0</v>
      </c>
      <c r="L135" s="6">
        <v>0</v>
      </c>
      <c r="M135" s="6">
        <v>0</v>
      </c>
      <c r="N135" s="6">
        <v>0</v>
      </c>
      <c r="O135" s="6">
        <v>0</v>
      </c>
      <c r="P135" s="6">
        <v>0</v>
      </c>
      <c r="Q135" s="6">
        <v>0</v>
      </c>
      <c r="R135" s="6">
        <v>0</v>
      </c>
      <c r="S135" s="6">
        <v>0</v>
      </c>
      <c r="T135" s="6">
        <v>0</v>
      </c>
      <c r="U135" s="15">
        <v>0</v>
      </c>
    </row>
    <row r="136" spans="1:21" x14ac:dyDescent="0.25">
      <c r="A136" s="25" t="s">
        <v>202</v>
      </c>
      <c r="B136" s="14">
        <v>0</v>
      </c>
      <c r="C136" s="6">
        <v>0</v>
      </c>
      <c r="D136" s="6">
        <v>0</v>
      </c>
      <c r="E136" s="6">
        <v>0</v>
      </c>
      <c r="F136" s="6">
        <v>0</v>
      </c>
      <c r="G136" s="6">
        <v>0</v>
      </c>
      <c r="H136" s="6">
        <v>0</v>
      </c>
      <c r="I136" s="6">
        <v>0</v>
      </c>
      <c r="J136" s="15">
        <v>0</v>
      </c>
      <c r="K136" s="14">
        <v>0</v>
      </c>
      <c r="L136" s="6">
        <v>0</v>
      </c>
      <c r="M136" s="6">
        <v>0</v>
      </c>
      <c r="N136" s="6">
        <v>0</v>
      </c>
      <c r="O136" s="6">
        <v>0</v>
      </c>
      <c r="P136" s="6">
        <v>0</v>
      </c>
      <c r="Q136" s="6">
        <v>0</v>
      </c>
      <c r="R136" s="6">
        <v>0</v>
      </c>
      <c r="S136" s="6">
        <v>0</v>
      </c>
      <c r="T136" s="6">
        <v>0</v>
      </c>
      <c r="U136" s="15">
        <v>0</v>
      </c>
    </row>
    <row r="137" spans="1:21" x14ac:dyDescent="0.25">
      <c r="A137" s="22" t="s">
        <v>157</v>
      </c>
      <c r="B137" s="12">
        <f t="shared" ref="B137:J137" si="36">SUM(B133:B136)</f>
        <v>0</v>
      </c>
      <c r="C137" s="5">
        <f t="shared" si="36"/>
        <v>0</v>
      </c>
      <c r="D137" s="5">
        <f t="shared" si="36"/>
        <v>0</v>
      </c>
      <c r="E137" s="5">
        <f t="shared" si="36"/>
        <v>0</v>
      </c>
      <c r="F137" s="5">
        <f t="shared" si="36"/>
        <v>0</v>
      </c>
      <c r="G137" s="5">
        <f t="shared" si="36"/>
        <v>0</v>
      </c>
      <c r="H137" s="5">
        <f t="shared" si="36"/>
        <v>0</v>
      </c>
      <c r="I137" s="5">
        <f t="shared" si="36"/>
        <v>0</v>
      </c>
      <c r="J137" s="13">
        <f t="shared" si="36"/>
        <v>0</v>
      </c>
      <c r="K137" s="12">
        <f t="shared" ref="K137:U137" si="37">SUM(K133:K136)</f>
        <v>0</v>
      </c>
      <c r="L137" s="5">
        <f t="shared" si="37"/>
        <v>0</v>
      </c>
      <c r="M137" s="5">
        <f t="shared" si="37"/>
        <v>0</v>
      </c>
      <c r="N137" s="5">
        <f t="shared" si="37"/>
        <v>0</v>
      </c>
      <c r="O137" s="5">
        <f t="shared" si="37"/>
        <v>0</v>
      </c>
      <c r="P137" s="5">
        <f t="shared" si="37"/>
        <v>0</v>
      </c>
      <c r="Q137" s="5">
        <f t="shared" si="37"/>
        <v>0</v>
      </c>
      <c r="R137" s="5">
        <f t="shared" si="37"/>
        <v>0</v>
      </c>
      <c r="S137" s="5">
        <f t="shared" si="37"/>
        <v>0</v>
      </c>
      <c r="T137" s="5">
        <f t="shared" si="37"/>
        <v>0</v>
      </c>
      <c r="U137" s="13">
        <f t="shared" si="37"/>
        <v>0</v>
      </c>
    </row>
    <row r="138" spans="1:21" x14ac:dyDescent="0.25">
      <c r="A138" s="24"/>
      <c r="B138" s="33"/>
      <c r="C138" s="34"/>
      <c r="D138" s="34"/>
      <c r="E138" s="34"/>
      <c r="F138" s="34"/>
      <c r="G138" s="34"/>
      <c r="H138" s="34"/>
      <c r="I138" s="34"/>
      <c r="J138" s="35"/>
      <c r="K138" s="33"/>
      <c r="L138" s="34"/>
      <c r="M138" s="34"/>
      <c r="N138" s="34"/>
      <c r="O138" s="34"/>
      <c r="P138" s="34"/>
      <c r="Q138" s="34"/>
      <c r="R138" s="34"/>
      <c r="S138" s="34"/>
      <c r="T138" s="34"/>
      <c r="U138" s="35"/>
    </row>
    <row r="139" spans="1:21" x14ac:dyDescent="0.25">
      <c r="A139" s="22" t="s">
        <v>176</v>
      </c>
      <c r="B139" s="33"/>
      <c r="C139" s="34"/>
      <c r="D139" s="34"/>
      <c r="E139" s="34"/>
      <c r="F139" s="34"/>
      <c r="G139" s="34"/>
      <c r="H139" s="34"/>
      <c r="I139" s="34"/>
      <c r="J139" s="35"/>
      <c r="K139" s="33"/>
      <c r="L139" s="34"/>
      <c r="M139" s="34"/>
      <c r="N139" s="34"/>
      <c r="O139" s="34"/>
      <c r="P139" s="34"/>
      <c r="Q139" s="34"/>
      <c r="R139" s="34"/>
      <c r="S139" s="34"/>
      <c r="T139" s="34"/>
      <c r="U139" s="35"/>
    </row>
    <row r="140" spans="1:21" x14ac:dyDescent="0.25">
      <c r="A140" s="25" t="s">
        <v>199</v>
      </c>
      <c r="B140" s="14">
        <v>0</v>
      </c>
      <c r="C140" s="6">
        <v>0</v>
      </c>
      <c r="D140" s="6">
        <v>0</v>
      </c>
      <c r="E140" s="6">
        <v>0</v>
      </c>
      <c r="F140" s="6">
        <v>0</v>
      </c>
      <c r="G140" s="6">
        <v>0</v>
      </c>
      <c r="H140" s="6">
        <v>0</v>
      </c>
      <c r="I140" s="6">
        <v>0</v>
      </c>
      <c r="J140" s="15">
        <v>0</v>
      </c>
      <c r="K140" s="14">
        <v>0</v>
      </c>
      <c r="L140" s="6">
        <v>0</v>
      </c>
      <c r="M140" s="6">
        <v>0</v>
      </c>
      <c r="N140" s="6">
        <v>0</v>
      </c>
      <c r="O140" s="6">
        <v>0</v>
      </c>
      <c r="P140" s="6">
        <v>0</v>
      </c>
      <c r="Q140" s="6">
        <v>0</v>
      </c>
      <c r="R140" s="6">
        <v>0</v>
      </c>
      <c r="S140" s="6">
        <v>0</v>
      </c>
      <c r="T140" s="6">
        <v>0</v>
      </c>
      <c r="U140" s="15">
        <v>0</v>
      </c>
    </row>
    <row r="141" spans="1:21" x14ac:dyDescent="0.25">
      <c r="A141" s="25" t="s">
        <v>200</v>
      </c>
      <c r="B141" s="14">
        <v>0</v>
      </c>
      <c r="C141" s="6">
        <v>0</v>
      </c>
      <c r="D141" s="6">
        <v>0</v>
      </c>
      <c r="E141" s="6">
        <v>0</v>
      </c>
      <c r="F141" s="6">
        <v>0</v>
      </c>
      <c r="G141" s="6">
        <v>0</v>
      </c>
      <c r="H141" s="6">
        <v>0</v>
      </c>
      <c r="I141" s="6">
        <v>0</v>
      </c>
      <c r="J141" s="15">
        <v>0</v>
      </c>
      <c r="K141" s="14">
        <v>0</v>
      </c>
      <c r="L141" s="6">
        <v>0</v>
      </c>
      <c r="M141" s="6">
        <v>0</v>
      </c>
      <c r="N141" s="6">
        <v>0</v>
      </c>
      <c r="O141" s="6">
        <v>0</v>
      </c>
      <c r="P141" s="6">
        <v>0</v>
      </c>
      <c r="Q141" s="6">
        <v>0</v>
      </c>
      <c r="R141" s="6">
        <v>0</v>
      </c>
      <c r="S141" s="6">
        <v>0</v>
      </c>
      <c r="T141" s="6">
        <v>0</v>
      </c>
      <c r="U141" s="15">
        <v>0</v>
      </c>
    </row>
    <row r="142" spans="1:21" x14ac:dyDescent="0.25">
      <c r="A142" s="25" t="s">
        <v>201</v>
      </c>
      <c r="B142" s="14">
        <v>0</v>
      </c>
      <c r="C142" s="6">
        <v>0</v>
      </c>
      <c r="D142" s="6">
        <v>0</v>
      </c>
      <c r="E142" s="6">
        <v>0</v>
      </c>
      <c r="F142" s="6">
        <v>0</v>
      </c>
      <c r="G142" s="6">
        <v>0</v>
      </c>
      <c r="H142" s="6">
        <v>0</v>
      </c>
      <c r="I142" s="6">
        <v>0</v>
      </c>
      <c r="J142" s="15">
        <v>0</v>
      </c>
      <c r="K142" s="14">
        <v>0</v>
      </c>
      <c r="L142" s="6">
        <v>0</v>
      </c>
      <c r="M142" s="6">
        <v>0</v>
      </c>
      <c r="N142" s="6">
        <v>0</v>
      </c>
      <c r="O142" s="6">
        <v>0</v>
      </c>
      <c r="P142" s="6">
        <v>0</v>
      </c>
      <c r="Q142" s="6">
        <v>0</v>
      </c>
      <c r="R142" s="6">
        <v>0</v>
      </c>
      <c r="S142" s="6">
        <v>0</v>
      </c>
      <c r="T142" s="6">
        <v>0</v>
      </c>
      <c r="U142" s="15">
        <v>0</v>
      </c>
    </row>
    <row r="143" spans="1:21" x14ac:dyDescent="0.25">
      <c r="A143" s="25" t="s">
        <v>202</v>
      </c>
      <c r="B143" s="14">
        <v>0</v>
      </c>
      <c r="C143" s="6">
        <v>0</v>
      </c>
      <c r="D143" s="6">
        <v>0</v>
      </c>
      <c r="E143" s="6">
        <v>0</v>
      </c>
      <c r="F143" s="6">
        <v>0</v>
      </c>
      <c r="G143" s="6">
        <v>0</v>
      </c>
      <c r="H143" s="6">
        <v>0</v>
      </c>
      <c r="I143" s="6">
        <v>0</v>
      </c>
      <c r="J143" s="15">
        <v>0</v>
      </c>
      <c r="K143" s="14">
        <v>0</v>
      </c>
      <c r="L143" s="6">
        <v>0</v>
      </c>
      <c r="M143" s="6">
        <v>0</v>
      </c>
      <c r="N143" s="6">
        <v>0</v>
      </c>
      <c r="O143" s="6">
        <v>0</v>
      </c>
      <c r="P143" s="6">
        <v>0</v>
      </c>
      <c r="Q143" s="6">
        <v>0</v>
      </c>
      <c r="R143" s="6">
        <v>0</v>
      </c>
      <c r="S143" s="6">
        <v>0</v>
      </c>
      <c r="T143" s="6">
        <v>0</v>
      </c>
      <c r="U143" s="15">
        <v>0</v>
      </c>
    </row>
    <row r="144" spans="1:21" x14ac:dyDescent="0.25">
      <c r="A144" s="22" t="s">
        <v>157</v>
      </c>
      <c r="B144" s="12">
        <f t="shared" ref="B144:J144" si="38">SUM(B140:B143)</f>
        <v>0</v>
      </c>
      <c r="C144" s="5">
        <f t="shared" si="38"/>
        <v>0</v>
      </c>
      <c r="D144" s="5">
        <f t="shared" si="38"/>
        <v>0</v>
      </c>
      <c r="E144" s="5">
        <f t="shared" si="38"/>
        <v>0</v>
      </c>
      <c r="F144" s="5">
        <f t="shared" si="38"/>
        <v>0</v>
      </c>
      <c r="G144" s="5">
        <f t="shared" si="38"/>
        <v>0</v>
      </c>
      <c r="H144" s="5">
        <f t="shared" si="38"/>
        <v>0</v>
      </c>
      <c r="I144" s="5">
        <f t="shared" si="38"/>
        <v>0</v>
      </c>
      <c r="J144" s="13">
        <f t="shared" si="38"/>
        <v>0</v>
      </c>
      <c r="K144" s="12">
        <f t="shared" ref="K144:U144" si="39">SUM(K140:K143)</f>
        <v>0</v>
      </c>
      <c r="L144" s="5">
        <f t="shared" si="39"/>
        <v>0</v>
      </c>
      <c r="M144" s="5">
        <f t="shared" si="39"/>
        <v>0</v>
      </c>
      <c r="N144" s="5">
        <f t="shared" si="39"/>
        <v>0</v>
      </c>
      <c r="O144" s="5">
        <f t="shared" si="39"/>
        <v>0</v>
      </c>
      <c r="P144" s="5">
        <f t="shared" si="39"/>
        <v>0</v>
      </c>
      <c r="Q144" s="5">
        <f t="shared" si="39"/>
        <v>0</v>
      </c>
      <c r="R144" s="5">
        <f t="shared" si="39"/>
        <v>0</v>
      </c>
      <c r="S144" s="5">
        <f t="shared" si="39"/>
        <v>0</v>
      </c>
      <c r="T144" s="5">
        <f t="shared" si="39"/>
        <v>0</v>
      </c>
      <c r="U144" s="13">
        <f t="shared" si="39"/>
        <v>0</v>
      </c>
    </row>
    <row r="145" spans="1:21" x14ac:dyDescent="0.25">
      <c r="A145" s="24"/>
      <c r="B145" s="33"/>
      <c r="C145" s="34"/>
      <c r="D145" s="34"/>
      <c r="E145" s="34"/>
      <c r="F145" s="34"/>
      <c r="G145" s="34"/>
      <c r="H145" s="34"/>
      <c r="I145" s="34"/>
      <c r="J145" s="35"/>
      <c r="K145" s="33"/>
      <c r="L145" s="34"/>
      <c r="M145" s="34"/>
      <c r="N145" s="34"/>
      <c r="O145" s="34"/>
      <c r="P145" s="34"/>
      <c r="Q145" s="34"/>
      <c r="R145" s="34"/>
      <c r="S145" s="34"/>
      <c r="T145" s="34"/>
      <c r="U145" s="35"/>
    </row>
    <row r="146" spans="1:21" x14ac:dyDescent="0.25">
      <c r="A146" s="22" t="s">
        <v>177</v>
      </c>
      <c r="B146" s="33"/>
      <c r="C146" s="34"/>
      <c r="D146" s="34"/>
      <c r="E146" s="34"/>
      <c r="F146" s="34"/>
      <c r="G146" s="34"/>
      <c r="H146" s="34"/>
      <c r="I146" s="34"/>
      <c r="J146" s="35"/>
      <c r="K146" s="33"/>
      <c r="L146" s="34"/>
      <c r="M146" s="34"/>
      <c r="N146" s="34"/>
      <c r="O146" s="34"/>
      <c r="P146" s="34"/>
      <c r="Q146" s="34"/>
      <c r="R146" s="34"/>
      <c r="S146" s="34"/>
      <c r="T146" s="34"/>
      <c r="U146" s="35"/>
    </row>
    <row r="147" spans="1:21" x14ac:dyDescent="0.25">
      <c r="A147" s="25" t="s">
        <v>199</v>
      </c>
      <c r="B147" s="14">
        <v>0</v>
      </c>
      <c r="C147" s="6">
        <v>0</v>
      </c>
      <c r="D147" s="6">
        <v>0</v>
      </c>
      <c r="E147" s="6">
        <v>0</v>
      </c>
      <c r="F147" s="6">
        <v>0</v>
      </c>
      <c r="G147" s="6">
        <v>0</v>
      </c>
      <c r="H147" s="6">
        <v>0</v>
      </c>
      <c r="I147" s="6">
        <v>0</v>
      </c>
      <c r="J147" s="15">
        <v>0</v>
      </c>
      <c r="K147" s="14">
        <v>0</v>
      </c>
      <c r="L147" s="6">
        <v>0</v>
      </c>
      <c r="M147" s="6">
        <v>0</v>
      </c>
      <c r="N147" s="6">
        <v>0</v>
      </c>
      <c r="O147" s="6">
        <v>0</v>
      </c>
      <c r="P147" s="6">
        <v>0</v>
      </c>
      <c r="Q147" s="6">
        <v>0</v>
      </c>
      <c r="R147" s="6">
        <v>0</v>
      </c>
      <c r="S147" s="6">
        <v>0</v>
      </c>
      <c r="T147" s="6">
        <v>0</v>
      </c>
      <c r="U147" s="15">
        <v>0</v>
      </c>
    </row>
    <row r="148" spans="1:21" x14ac:dyDescent="0.25">
      <c r="A148" s="25" t="s">
        <v>200</v>
      </c>
      <c r="B148" s="14">
        <v>0</v>
      </c>
      <c r="C148" s="6">
        <v>0</v>
      </c>
      <c r="D148" s="6">
        <v>0</v>
      </c>
      <c r="E148" s="6">
        <v>0</v>
      </c>
      <c r="F148" s="6">
        <v>0</v>
      </c>
      <c r="G148" s="6">
        <v>0</v>
      </c>
      <c r="H148" s="6">
        <v>0</v>
      </c>
      <c r="I148" s="6">
        <v>0</v>
      </c>
      <c r="J148" s="15">
        <v>0</v>
      </c>
      <c r="K148" s="14">
        <v>0</v>
      </c>
      <c r="L148" s="6">
        <v>0</v>
      </c>
      <c r="M148" s="6">
        <v>0</v>
      </c>
      <c r="N148" s="6">
        <v>0</v>
      </c>
      <c r="O148" s="6">
        <v>0</v>
      </c>
      <c r="P148" s="6">
        <v>0</v>
      </c>
      <c r="Q148" s="6">
        <v>0</v>
      </c>
      <c r="R148" s="6">
        <v>0</v>
      </c>
      <c r="S148" s="6">
        <v>0</v>
      </c>
      <c r="T148" s="6">
        <v>0</v>
      </c>
      <c r="U148" s="15">
        <v>0</v>
      </c>
    </row>
    <row r="149" spans="1:21" x14ac:dyDescent="0.25">
      <c r="A149" s="25" t="s">
        <v>201</v>
      </c>
      <c r="B149" s="14">
        <v>0</v>
      </c>
      <c r="C149" s="6">
        <v>0</v>
      </c>
      <c r="D149" s="6">
        <v>0</v>
      </c>
      <c r="E149" s="6">
        <v>0</v>
      </c>
      <c r="F149" s="6">
        <v>0</v>
      </c>
      <c r="G149" s="6">
        <v>0</v>
      </c>
      <c r="H149" s="6">
        <v>0</v>
      </c>
      <c r="I149" s="6">
        <v>0</v>
      </c>
      <c r="J149" s="15">
        <v>0</v>
      </c>
      <c r="K149" s="14">
        <v>0</v>
      </c>
      <c r="L149" s="6">
        <v>0</v>
      </c>
      <c r="M149" s="6">
        <v>0</v>
      </c>
      <c r="N149" s="6">
        <v>0</v>
      </c>
      <c r="O149" s="6">
        <v>0</v>
      </c>
      <c r="P149" s="6">
        <v>0</v>
      </c>
      <c r="Q149" s="6">
        <v>0</v>
      </c>
      <c r="R149" s="6">
        <v>0</v>
      </c>
      <c r="S149" s="6">
        <v>0</v>
      </c>
      <c r="T149" s="6">
        <v>0</v>
      </c>
      <c r="U149" s="15">
        <v>0</v>
      </c>
    </row>
    <row r="150" spans="1:21" x14ac:dyDescent="0.25">
      <c r="A150" s="25" t="s">
        <v>202</v>
      </c>
      <c r="B150" s="14">
        <v>0</v>
      </c>
      <c r="C150" s="6">
        <v>0</v>
      </c>
      <c r="D150" s="6">
        <v>0</v>
      </c>
      <c r="E150" s="6">
        <v>0</v>
      </c>
      <c r="F150" s="6">
        <v>0</v>
      </c>
      <c r="G150" s="6">
        <v>0</v>
      </c>
      <c r="H150" s="6">
        <v>0</v>
      </c>
      <c r="I150" s="6">
        <v>0</v>
      </c>
      <c r="J150" s="15">
        <v>0</v>
      </c>
      <c r="K150" s="14">
        <v>0</v>
      </c>
      <c r="L150" s="6">
        <v>0</v>
      </c>
      <c r="M150" s="6">
        <v>0</v>
      </c>
      <c r="N150" s="6">
        <v>0</v>
      </c>
      <c r="O150" s="6">
        <v>0</v>
      </c>
      <c r="P150" s="6">
        <v>0</v>
      </c>
      <c r="Q150" s="6">
        <v>0</v>
      </c>
      <c r="R150" s="6">
        <v>0</v>
      </c>
      <c r="S150" s="6">
        <v>0</v>
      </c>
      <c r="T150" s="6">
        <v>0</v>
      </c>
      <c r="U150" s="15">
        <v>0</v>
      </c>
    </row>
    <row r="151" spans="1:21" x14ac:dyDescent="0.25">
      <c r="A151" s="22" t="s">
        <v>157</v>
      </c>
      <c r="B151" s="12">
        <f t="shared" ref="B151:J151" si="40">SUM(B147:B150)</f>
        <v>0</v>
      </c>
      <c r="C151" s="5">
        <f t="shared" si="40"/>
        <v>0</v>
      </c>
      <c r="D151" s="5">
        <f t="shared" si="40"/>
        <v>0</v>
      </c>
      <c r="E151" s="5">
        <f t="shared" si="40"/>
        <v>0</v>
      </c>
      <c r="F151" s="5">
        <f t="shared" si="40"/>
        <v>0</v>
      </c>
      <c r="G151" s="5">
        <f t="shared" si="40"/>
        <v>0</v>
      </c>
      <c r="H151" s="5">
        <f t="shared" si="40"/>
        <v>0</v>
      </c>
      <c r="I151" s="5">
        <f t="shared" si="40"/>
        <v>0</v>
      </c>
      <c r="J151" s="13">
        <f t="shared" si="40"/>
        <v>0</v>
      </c>
      <c r="K151" s="12">
        <f t="shared" ref="K151:U151" si="41">SUM(K147:K150)</f>
        <v>0</v>
      </c>
      <c r="L151" s="5">
        <f t="shared" si="41"/>
        <v>0</v>
      </c>
      <c r="M151" s="5">
        <f t="shared" si="41"/>
        <v>0</v>
      </c>
      <c r="N151" s="5">
        <f t="shared" si="41"/>
        <v>0</v>
      </c>
      <c r="O151" s="5">
        <f t="shared" si="41"/>
        <v>0</v>
      </c>
      <c r="P151" s="5">
        <f t="shared" si="41"/>
        <v>0</v>
      </c>
      <c r="Q151" s="5">
        <f t="shared" si="41"/>
        <v>0</v>
      </c>
      <c r="R151" s="5">
        <f t="shared" si="41"/>
        <v>0</v>
      </c>
      <c r="S151" s="5">
        <f t="shared" si="41"/>
        <v>0</v>
      </c>
      <c r="T151" s="5">
        <f t="shared" si="41"/>
        <v>0</v>
      </c>
      <c r="U151" s="13">
        <f t="shared" si="41"/>
        <v>0</v>
      </c>
    </row>
    <row r="152" spans="1:21" x14ac:dyDescent="0.25">
      <c r="A152" s="24"/>
      <c r="B152" s="33"/>
      <c r="C152" s="34"/>
      <c r="D152" s="34"/>
      <c r="E152" s="34"/>
      <c r="F152" s="34"/>
      <c r="G152" s="34"/>
      <c r="H152" s="34"/>
      <c r="I152" s="34"/>
      <c r="J152" s="35"/>
      <c r="K152" s="33"/>
      <c r="L152" s="34"/>
      <c r="M152" s="34"/>
      <c r="N152" s="34"/>
      <c r="O152" s="34"/>
      <c r="P152" s="34"/>
      <c r="Q152" s="34"/>
      <c r="R152" s="34"/>
      <c r="S152" s="34"/>
      <c r="T152" s="34"/>
      <c r="U152" s="35"/>
    </row>
    <row r="153" spans="1:21" x14ac:dyDescent="0.25">
      <c r="A153" s="22" t="s">
        <v>178</v>
      </c>
      <c r="B153" s="33"/>
      <c r="C153" s="34"/>
      <c r="D153" s="34"/>
      <c r="E153" s="34"/>
      <c r="F153" s="34"/>
      <c r="G153" s="34"/>
      <c r="H153" s="34"/>
      <c r="I153" s="34"/>
      <c r="J153" s="35"/>
      <c r="K153" s="33"/>
      <c r="L153" s="34"/>
      <c r="M153" s="34"/>
      <c r="N153" s="34"/>
      <c r="O153" s="34"/>
      <c r="P153" s="34"/>
      <c r="Q153" s="34"/>
      <c r="R153" s="34"/>
      <c r="S153" s="34"/>
      <c r="T153" s="34"/>
      <c r="U153" s="35"/>
    </row>
    <row r="154" spans="1:21" x14ac:dyDescent="0.25">
      <c r="A154" s="25" t="s">
        <v>199</v>
      </c>
      <c r="B154" s="14" t="s">
        <v>206</v>
      </c>
      <c r="C154" s="6" t="s">
        <v>206</v>
      </c>
      <c r="D154" s="6" t="s">
        <v>206</v>
      </c>
      <c r="E154" s="6" t="s">
        <v>206</v>
      </c>
      <c r="F154" s="6" t="s">
        <v>206</v>
      </c>
      <c r="G154" s="6" t="s">
        <v>206</v>
      </c>
      <c r="H154" s="6" t="s">
        <v>206</v>
      </c>
      <c r="I154" s="6" t="s">
        <v>206</v>
      </c>
      <c r="J154" s="15" t="s">
        <v>206</v>
      </c>
      <c r="K154" s="14" t="s">
        <v>206</v>
      </c>
      <c r="L154" s="6" t="s">
        <v>206</v>
      </c>
      <c r="M154" s="6" t="s">
        <v>206</v>
      </c>
      <c r="N154" s="6" t="s">
        <v>206</v>
      </c>
      <c r="O154" s="6" t="s">
        <v>206</v>
      </c>
      <c r="P154" s="6" t="s">
        <v>206</v>
      </c>
      <c r="Q154" s="6" t="s">
        <v>206</v>
      </c>
      <c r="R154" s="6" t="s">
        <v>206</v>
      </c>
      <c r="S154" s="6" t="s">
        <v>206</v>
      </c>
      <c r="T154" s="6" t="s">
        <v>206</v>
      </c>
      <c r="U154" s="15" t="s">
        <v>206</v>
      </c>
    </row>
    <row r="155" spans="1:21" x14ac:dyDescent="0.25">
      <c r="A155" s="25" t="s">
        <v>200</v>
      </c>
      <c r="B155" s="14" t="s">
        <v>206</v>
      </c>
      <c r="C155" s="6" t="s">
        <v>206</v>
      </c>
      <c r="D155" s="6" t="s">
        <v>206</v>
      </c>
      <c r="E155" s="6" t="s">
        <v>206</v>
      </c>
      <c r="F155" s="6" t="s">
        <v>206</v>
      </c>
      <c r="G155" s="6" t="s">
        <v>206</v>
      </c>
      <c r="H155" s="6" t="s">
        <v>206</v>
      </c>
      <c r="I155" s="6" t="s">
        <v>206</v>
      </c>
      <c r="J155" s="15" t="s">
        <v>206</v>
      </c>
      <c r="K155" s="14" t="s">
        <v>206</v>
      </c>
      <c r="L155" s="6" t="s">
        <v>206</v>
      </c>
      <c r="M155" s="6" t="s">
        <v>206</v>
      </c>
      <c r="N155" s="6" t="s">
        <v>206</v>
      </c>
      <c r="O155" s="6" t="s">
        <v>206</v>
      </c>
      <c r="P155" s="6" t="s">
        <v>206</v>
      </c>
      <c r="Q155" s="6" t="s">
        <v>206</v>
      </c>
      <c r="R155" s="6" t="s">
        <v>206</v>
      </c>
      <c r="S155" s="6" t="s">
        <v>206</v>
      </c>
      <c r="T155" s="6" t="s">
        <v>206</v>
      </c>
      <c r="U155" s="15" t="s">
        <v>206</v>
      </c>
    </row>
    <row r="156" spans="1:21" x14ac:dyDescent="0.25">
      <c r="A156" s="25" t="s">
        <v>201</v>
      </c>
      <c r="B156" s="14" t="s">
        <v>206</v>
      </c>
      <c r="C156" s="6" t="s">
        <v>206</v>
      </c>
      <c r="D156" s="6" t="s">
        <v>206</v>
      </c>
      <c r="E156" s="6" t="s">
        <v>206</v>
      </c>
      <c r="F156" s="6" t="s">
        <v>206</v>
      </c>
      <c r="G156" s="6" t="s">
        <v>206</v>
      </c>
      <c r="H156" s="6" t="s">
        <v>206</v>
      </c>
      <c r="I156" s="6" t="s">
        <v>206</v>
      </c>
      <c r="J156" s="15" t="s">
        <v>206</v>
      </c>
      <c r="K156" s="14" t="s">
        <v>206</v>
      </c>
      <c r="L156" s="6" t="s">
        <v>206</v>
      </c>
      <c r="M156" s="6" t="s">
        <v>206</v>
      </c>
      <c r="N156" s="6" t="s">
        <v>206</v>
      </c>
      <c r="O156" s="6" t="s">
        <v>206</v>
      </c>
      <c r="P156" s="6" t="s">
        <v>206</v>
      </c>
      <c r="Q156" s="6" t="s">
        <v>206</v>
      </c>
      <c r="R156" s="6" t="s">
        <v>206</v>
      </c>
      <c r="S156" s="6" t="s">
        <v>206</v>
      </c>
      <c r="T156" s="6" t="s">
        <v>206</v>
      </c>
      <c r="U156" s="15" t="s">
        <v>206</v>
      </c>
    </row>
    <row r="157" spans="1:21" x14ac:dyDescent="0.25">
      <c r="A157" s="25" t="s">
        <v>202</v>
      </c>
      <c r="B157" s="14" t="s">
        <v>206</v>
      </c>
      <c r="C157" s="6" t="s">
        <v>206</v>
      </c>
      <c r="D157" s="6" t="s">
        <v>206</v>
      </c>
      <c r="E157" s="6" t="s">
        <v>206</v>
      </c>
      <c r="F157" s="6" t="s">
        <v>206</v>
      </c>
      <c r="G157" s="6" t="s">
        <v>206</v>
      </c>
      <c r="H157" s="6" t="s">
        <v>206</v>
      </c>
      <c r="I157" s="6" t="s">
        <v>206</v>
      </c>
      <c r="J157" s="15" t="s">
        <v>206</v>
      </c>
      <c r="K157" s="14" t="s">
        <v>206</v>
      </c>
      <c r="L157" s="6" t="s">
        <v>206</v>
      </c>
      <c r="M157" s="6" t="s">
        <v>206</v>
      </c>
      <c r="N157" s="6" t="s">
        <v>206</v>
      </c>
      <c r="O157" s="6" t="s">
        <v>206</v>
      </c>
      <c r="P157" s="6" t="s">
        <v>206</v>
      </c>
      <c r="Q157" s="6" t="s">
        <v>206</v>
      </c>
      <c r="R157" s="6" t="s">
        <v>206</v>
      </c>
      <c r="S157" s="6" t="s">
        <v>206</v>
      </c>
      <c r="T157" s="6" t="s">
        <v>206</v>
      </c>
      <c r="U157" s="15" t="s">
        <v>206</v>
      </c>
    </row>
    <row r="158" spans="1:21" x14ac:dyDescent="0.25">
      <c r="A158" s="22" t="s">
        <v>157</v>
      </c>
      <c r="B158" s="12">
        <f t="shared" ref="B158:J158" si="42">SUM(B154:B157)</f>
        <v>0</v>
      </c>
      <c r="C158" s="5">
        <f t="shared" si="42"/>
        <v>0</v>
      </c>
      <c r="D158" s="5">
        <f t="shared" si="42"/>
        <v>0</v>
      </c>
      <c r="E158" s="5">
        <f t="shared" si="42"/>
        <v>0</v>
      </c>
      <c r="F158" s="5">
        <f t="shared" si="42"/>
        <v>0</v>
      </c>
      <c r="G158" s="5">
        <f t="shared" si="42"/>
        <v>0</v>
      </c>
      <c r="H158" s="5">
        <f t="shared" si="42"/>
        <v>0</v>
      </c>
      <c r="I158" s="5">
        <f t="shared" si="42"/>
        <v>0</v>
      </c>
      <c r="J158" s="13">
        <f t="shared" si="42"/>
        <v>0</v>
      </c>
      <c r="K158" s="12">
        <f t="shared" ref="K158:U158" si="43">SUM(K154:K157)</f>
        <v>0</v>
      </c>
      <c r="L158" s="5">
        <f t="shared" si="43"/>
        <v>0</v>
      </c>
      <c r="M158" s="5">
        <f t="shared" si="43"/>
        <v>0</v>
      </c>
      <c r="N158" s="5">
        <f t="shared" si="43"/>
        <v>0</v>
      </c>
      <c r="O158" s="5">
        <f t="shared" si="43"/>
        <v>0</v>
      </c>
      <c r="P158" s="5">
        <f t="shared" si="43"/>
        <v>0</v>
      </c>
      <c r="Q158" s="5">
        <f t="shared" si="43"/>
        <v>0</v>
      </c>
      <c r="R158" s="5">
        <f t="shared" si="43"/>
        <v>0</v>
      </c>
      <c r="S158" s="5">
        <f t="shared" si="43"/>
        <v>0</v>
      </c>
      <c r="T158" s="5">
        <f t="shared" si="43"/>
        <v>0</v>
      </c>
      <c r="U158" s="13">
        <f t="shared" si="43"/>
        <v>0</v>
      </c>
    </row>
    <row r="159" spans="1:21" x14ac:dyDescent="0.25">
      <c r="A159" s="24"/>
      <c r="B159" s="33"/>
      <c r="C159" s="34"/>
      <c r="D159" s="34"/>
      <c r="E159" s="34"/>
      <c r="F159" s="34"/>
      <c r="G159" s="34"/>
      <c r="H159" s="34"/>
      <c r="I159" s="34"/>
      <c r="J159" s="35"/>
      <c r="K159" s="33"/>
      <c r="L159" s="34"/>
      <c r="M159" s="34"/>
      <c r="N159" s="34"/>
      <c r="O159" s="34"/>
      <c r="P159" s="34"/>
      <c r="Q159" s="34"/>
      <c r="R159" s="34"/>
      <c r="S159" s="34"/>
      <c r="T159" s="34"/>
      <c r="U159" s="35"/>
    </row>
    <row r="160" spans="1:21" x14ac:dyDescent="0.25">
      <c r="A160" s="22" t="s">
        <v>179</v>
      </c>
      <c r="B160" s="33"/>
      <c r="C160" s="34"/>
      <c r="D160" s="34"/>
      <c r="E160" s="34"/>
      <c r="F160" s="34"/>
      <c r="G160" s="34"/>
      <c r="H160" s="34"/>
      <c r="I160" s="34"/>
      <c r="J160" s="35"/>
      <c r="K160" s="33"/>
      <c r="L160" s="34"/>
      <c r="M160" s="34"/>
      <c r="N160" s="34"/>
      <c r="O160" s="34"/>
      <c r="P160" s="34"/>
      <c r="Q160" s="34"/>
      <c r="R160" s="34"/>
      <c r="S160" s="34"/>
      <c r="T160" s="34"/>
      <c r="U160" s="35"/>
    </row>
    <row r="161" spans="1:21" x14ac:dyDescent="0.25">
      <c r="A161" s="25" t="s">
        <v>199</v>
      </c>
      <c r="B161" s="14">
        <v>0</v>
      </c>
      <c r="C161" s="6">
        <v>0</v>
      </c>
      <c r="D161" s="6">
        <v>0</v>
      </c>
      <c r="E161" s="6">
        <v>0</v>
      </c>
      <c r="F161" s="6">
        <v>0</v>
      </c>
      <c r="G161" s="6">
        <v>0</v>
      </c>
      <c r="H161" s="6">
        <v>0</v>
      </c>
      <c r="I161" s="6">
        <v>0</v>
      </c>
      <c r="J161" s="15">
        <v>0</v>
      </c>
      <c r="K161" s="14">
        <v>0</v>
      </c>
      <c r="L161" s="6">
        <v>0</v>
      </c>
      <c r="M161" s="6">
        <v>0</v>
      </c>
      <c r="N161" s="6">
        <v>0</v>
      </c>
      <c r="O161" s="6">
        <v>0</v>
      </c>
      <c r="P161" s="6">
        <v>0</v>
      </c>
      <c r="Q161" s="6">
        <v>0</v>
      </c>
      <c r="R161" s="6">
        <v>0</v>
      </c>
      <c r="S161" s="6">
        <v>0</v>
      </c>
      <c r="T161" s="6">
        <v>0</v>
      </c>
      <c r="U161" s="15">
        <v>0</v>
      </c>
    </row>
    <row r="162" spans="1:21" x14ac:dyDescent="0.25">
      <c r="A162" s="25" t="s">
        <v>200</v>
      </c>
      <c r="B162" s="14">
        <v>0</v>
      </c>
      <c r="C162" s="6">
        <v>0</v>
      </c>
      <c r="D162" s="6">
        <v>0</v>
      </c>
      <c r="E162" s="6">
        <v>0</v>
      </c>
      <c r="F162" s="6">
        <v>0</v>
      </c>
      <c r="G162" s="6">
        <v>0</v>
      </c>
      <c r="H162" s="6">
        <v>0</v>
      </c>
      <c r="I162" s="6">
        <v>0</v>
      </c>
      <c r="J162" s="15">
        <v>0</v>
      </c>
      <c r="K162" s="14">
        <v>0</v>
      </c>
      <c r="L162" s="6">
        <v>0</v>
      </c>
      <c r="M162" s="6">
        <v>0</v>
      </c>
      <c r="N162" s="6">
        <v>0</v>
      </c>
      <c r="O162" s="6">
        <v>0</v>
      </c>
      <c r="P162" s="6">
        <v>0</v>
      </c>
      <c r="Q162" s="6">
        <v>0</v>
      </c>
      <c r="R162" s="6">
        <v>0</v>
      </c>
      <c r="S162" s="6">
        <v>0</v>
      </c>
      <c r="T162" s="6">
        <v>0</v>
      </c>
      <c r="U162" s="15">
        <v>0</v>
      </c>
    </row>
    <row r="163" spans="1:21" x14ac:dyDescent="0.25">
      <c r="A163" s="25" t="s">
        <v>201</v>
      </c>
      <c r="B163" s="14">
        <v>0</v>
      </c>
      <c r="C163" s="6">
        <v>0</v>
      </c>
      <c r="D163" s="6">
        <v>0</v>
      </c>
      <c r="E163" s="6">
        <v>0</v>
      </c>
      <c r="F163" s="6">
        <v>0</v>
      </c>
      <c r="G163" s="6">
        <v>0</v>
      </c>
      <c r="H163" s="6">
        <v>0</v>
      </c>
      <c r="I163" s="6">
        <v>0</v>
      </c>
      <c r="J163" s="15">
        <v>0</v>
      </c>
      <c r="K163" s="14">
        <v>0</v>
      </c>
      <c r="L163" s="6">
        <v>0</v>
      </c>
      <c r="M163" s="6">
        <v>0</v>
      </c>
      <c r="N163" s="6">
        <v>0</v>
      </c>
      <c r="O163" s="6">
        <v>0</v>
      </c>
      <c r="P163" s="6">
        <v>0</v>
      </c>
      <c r="Q163" s="6">
        <v>0</v>
      </c>
      <c r="R163" s="6">
        <v>0</v>
      </c>
      <c r="S163" s="6">
        <v>0</v>
      </c>
      <c r="T163" s="6">
        <v>0</v>
      </c>
      <c r="U163" s="15">
        <v>0</v>
      </c>
    </row>
    <row r="164" spans="1:21" x14ac:dyDescent="0.25">
      <c r="A164" s="25" t="s">
        <v>202</v>
      </c>
      <c r="B164" s="14">
        <v>0</v>
      </c>
      <c r="C164" s="6">
        <v>0</v>
      </c>
      <c r="D164" s="6">
        <v>0</v>
      </c>
      <c r="E164" s="6">
        <v>0</v>
      </c>
      <c r="F164" s="6">
        <v>0</v>
      </c>
      <c r="G164" s="6">
        <v>0</v>
      </c>
      <c r="H164" s="6">
        <v>0</v>
      </c>
      <c r="I164" s="6">
        <v>0</v>
      </c>
      <c r="J164" s="15">
        <v>0</v>
      </c>
      <c r="K164" s="14">
        <v>0</v>
      </c>
      <c r="L164" s="6">
        <v>0</v>
      </c>
      <c r="M164" s="6">
        <v>0</v>
      </c>
      <c r="N164" s="6">
        <v>0</v>
      </c>
      <c r="O164" s="6">
        <v>0</v>
      </c>
      <c r="P164" s="6">
        <v>0</v>
      </c>
      <c r="Q164" s="6">
        <v>0</v>
      </c>
      <c r="R164" s="6">
        <v>0</v>
      </c>
      <c r="S164" s="6">
        <v>0</v>
      </c>
      <c r="T164" s="6">
        <v>0</v>
      </c>
      <c r="U164" s="15">
        <v>0</v>
      </c>
    </row>
    <row r="165" spans="1:21" x14ac:dyDescent="0.25">
      <c r="A165" s="22" t="s">
        <v>157</v>
      </c>
      <c r="B165" s="12">
        <f t="shared" ref="B165:J165" si="44">SUM(B161:B164)</f>
        <v>0</v>
      </c>
      <c r="C165" s="5">
        <f t="shared" si="44"/>
        <v>0</v>
      </c>
      <c r="D165" s="5">
        <f t="shared" si="44"/>
        <v>0</v>
      </c>
      <c r="E165" s="5">
        <f t="shared" si="44"/>
        <v>0</v>
      </c>
      <c r="F165" s="5">
        <f t="shared" si="44"/>
        <v>0</v>
      </c>
      <c r="G165" s="5">
        <f t="shared" si="44"/>
        <v>0</v>
      </c>
      <c r="H165" s="5">
        <f t="shared" si="44"/>
        <v>0</v>
      </c>
      <c r="I165" s="5">
        <f t="shared" si="44"/>
        <v>0</v>
      </c>
      <c r="J165" s="13">
        <f t="shared" si="44"/>
        <v>0</v>
      </c>
      <c r="K165" s="12">
        <f t="shared" ref="K165:U165" si="45">SUM(K161:K164)</f>
        <v>0</v>
      </c>
      <c r="L165" s="5">
        <f t="shared" si="45"/>
        <v>0</v>
      </c>
      <c r="M165" s="5">
        <f t="shared" si="45"/>
        <v>0</v>
      </c>
      <c r="N165" s="5">
        <f t="shared" si="45"/>
        <v>0</v>
      </c>
      <c r="O165" s="5">
        <f t="shared" si="45"/>
        <v>0</v>
      </c>
      <c r="P165" s="5">
        <f t="shared" si="45"/>
        <v>0</v>
      </c>
      <c r="Q165" s="5">
        <f t="shared" si="45"/>
        <v>0</v>
      </c>
      <c r="R165" s="5">
        <f t="shared" si="45"/>
        <v>0</v>
      </c>
      <c r="S165" s="5">
        <f t="shared" si="45"/>
        <v>0</v>
      </c>
      <c r="T165" s="5">
        <f t="shared" si="45"/>
        <v>0</v>
      </c>
      <c r="U165" s="13">
        <f t="shared" si="45"/>
        <v>0</v>
      </c>
    </row>
    <row r="166" spans="1:21" x14ac:dyDescent="0.25">
      <c r="A166" s="24"/>
      <c r="B166" s="33"/>
      <c r="C166" s="34"/>
      <c r="D166" s="34"/>
      <c r="E166" s="34"/>
      <c r="F166" s="34"/>
      <c r="G166" s="34"/>
      <c r="H166" s="34"/>
      <c r="I166" s="34"/>
      <c r="J166" s="35"/>
      <c r="K166" s="33"/>
      <c r="L166" s="34"/>
      <c r="M166" s="34"/>
      <c r="N166" s="34"/>
      <c r="O166" s="34"/>
      <c r="P166" s="34"/>
      <c r="Q166" s="34"/>
      <c r="R166" s="34"/>
      <c r="S166" s="34"/>
      <c r="T166" s="34"/>
      <c r="U166" s="35"/>
    </row>
    <row r="167" spans="1:21" x14ac:dyDescent="0.25">
      <c r="A167" s="22" t="s">
        <v>180</v>
      </c>
      <c r="B167" s="33"/>
      <c r="C167" s="34"/>
      <c r="D167" s="34"/>
      <c r="E167" s="34"/>
      <c r="F167" s="34"/>
      <c r="G167" s="34"/>
      <c r="H167" s="34"/>
      <c r="I167" s="34"/>
      <c r="J167" s="35"/>
      <c r="K167" s="33"/>
      <c r="L167" s="34"/>
      <c r="M167" s="34"/>
      <c r="N167" s="34"/>
      <c r="O167" s="34"/>
      <c r="P167" s="34"/>
      <c r="Q167" s="34"/>
      <c r="R167" s="34"/>
      <c r="S167" s="34"/>
      <c r="T167" s="34"/>
      <c r="U167" s="35"/>
    </row>
    <row r="168" spans="1:21" x14ac:dyDescent="0.25">
      <c r="A168" s="25" t="s">
        <v>199</v>
      </c>
      <c r="B168" s="14">
        <v>0</v>
      </c>
      <c r="C168" s="6">
        <v>0</v>
      </c>
      <c r="D168" s="6">
        <v>0</v>
      </c>
      <c r="E168" s="6">
        <v>0</v>
      </c>
      <c r="F168" s="6">
        <v>0</v>
      </c>
      <c r="G168" s="6">
        <v>0</v>
      </c>
      <c r="H168" s="6">
        <v>0</v>
      </c>
      <c r="I168" s="6">
        <v>0</v>
      </c>
      <c r="J168" s="15">
        <v>0</v>
      </c>
      <c r="K168" s="14">
        <v>0</v>
      </c>
      <c r="L168" s="6">
        <v>0</v>
      </c>
      <c r="M168" s="6">
        <v>0</v>
      </c>
      <c r="N168" s="6">
        <v>0</v>
      </c>
      <c r="O168" s="6">
        <v>0</v>
      </c>
      <c r="P168" s="6">
        <v>0</v>
      </c>
      <c r="Q168" s="6">
        <v>0</v>
      </c>
      <c r="R168" s="6">
        <v>0</v>
      </c>
      <c r="S168" s="6">
        <v>0</v>
      </c>
      <c r="T168" s="6">
        <v>0</v>
      </c>
      <c r="U168" s="15">
        <v>0</v>
      </c>
    </row>
    <row r="169" spans="1:21" x14ac:dyDescent="0.25">
      <c r="A169" s="25" t="s">
        <v>200</v>
      </c>
      <c r="B169" s="14">
        <v>0</v>
      </c>
      <c r="C169" s="6">
        <v>0</v>
      </c>
      <c r="D169" s="6">
        <v>0</v>
      </c>
      <c r="E169" s="6">
        <v>0</v>
      </c>
      <c r="F169" s="6">
        <v>0</v>
      </c>
      <c r="G169" s="6">
        <v>0</v>
      </c>
      <c r="H169" s="6">
        <v>0</v>
      </c>
      <c r="I169" s="6">
        <v>0</v>
      </c>
      <c r="J169" s="15">
        <v>0</v>
      </c>
      <c r="K169" s="14">
        <v>0</v>
      </c>
      <c r="L169" s="6">
        <v>0</v>
      </c>
      <c r="M169" s="6">
        <v>0</v>
      </c>
      <c r="N169" s="6">
        <v>0</v>
      </c>
      <c r="O169" s="6">
        <v>0</v>
      </c>
      <c r="P169" s="6">
        <v>0</v>
      </c>
      <c r="Q169" s="6">
        <v>0</v>
      </c>
      <c r="R169" s="6">
        <v>0</v>
      </c>
      <c r="S169" s="6">
        <v>0</v>
      </c>
      <c r="T169" s="6">
        <v>0</v>
      </c>
      <c r="U169" s="15">
        <v>0</v>
      </c>
    </row>
    <row r="170" spans="1:21" x14ac:dyDescent="0.25">
      <c r="A170" s="25" t="s">
        <v>201</v>
      </c>
      <c r="B170" s="14">
        <v>0</v>
      </c>
      <c r="C170" s="6">
        <v>0</v>
      </c>
      <c r="D170" s="6">
        <v>0</v>
      </c>
      <c r="E170" s="6">
        <v>0</v>
      </c>
      <c r="F170" s="6">
        <v>0</v>
      </c>
      <c r="G170" s="6">
        <v>0</v>
      </c>
      <c r="H170" s="6">
        <v>0</v>
      </c>
      <c r="I170" s="6">
        <v>0</v>
      </c>
      <c r="J170" s="15">
        <v>0</v>
      </c>
      <c r="K170" s="14">
        <v>0</v>
      </c>
      <c r="L170" s="6">
        <v>0</v>
      </c>
      <c r="M170" s="6">
        <v>0</v>
      </c>
      <c r="N170" s="6">
        <v>0</v>
      </c>
      <c r="O170" s="6">
        <v>0</v>
      </c>
      <c r="P170" s="6">
        <v>0</v>
      </c>
      <c r="Q170" s="6">
        <v>0</v>
      </c>
      <c r="R170" s="6">
        <v>0</v>
      </c>
      <c r="S170" s="6">
        <v>0</v>
      </c>
      <c r="T170" s="6">
        <v>0</v>
      </c>
      <c r="U170" s="15">
        <v>0</v>
      </c>
    </row>
    <row r="171" spans="1:21" x14ac:dyDescent="0.25">
      <c r="A171" s="25" t="s">
        <v>202</v>
      </c>
      <c r="B171" s="14">
        <v>0</v>
      </c>
      <c r="C171" s="6">
        <v>0</v>
      </c>
      <c r="D171" s="6">
        <v>0</v>
      </c>
      <c r="E171" s="6">
        <v>0</v>
      </c>
      <c r="F171" s="6">
        <v>0</v>
      </c>
      <c r="G171" s="6">
        <v>0</v>
      </c>
      <c r="H171" s="6">
        <v>0</v>
      </c>
      <c r="I171" s="6">
        <v>0</v>
      </c>
      <c r="J171" s="15">
        <v>0</v>
      </c>
      <c r="K171" s="14">
        <v>0</v>
      </c>
      <c r="L171" s="6">
        <v>0</v>
      </c>
      <c r="M171" s="6">
        <v>0</v>
      </c>
      <c r="N171" s="6">
        <v>0</v>
      </c>
      <c r="O171" s="6">
        <v>0</v>
      </c>
      <c r="P171" s="6">
        <v>0</v>
      </c>
      <c r="Q171" s="6">
        <v>0</v>
      </c>
      <c r="R171" s="6">
        <v>0</v>
      </c>
      <c r="S171" s="6">
        <v>0</v>
      </c>
      <c r="T171" s="6">
        <v>0</v>
      </c>
      <c r="U171" s="15">
        <v>0</v>
      </c>
    </row>
    <row r="172" spans="1:21" x14ac:dyDescent="0.25">
      <c r="A172" s="22" t="s">
        <v>157</v>
      </c>
      <c r="B172" s="12">
        <f t="shared" ref="B172:U172" si="46">SUM(B168:B171)</f>
        <v>0</v>
      </c>
      <c r="C172" s="5">
        <f t="shared" si="46"/>
        <v>0</v>
      </c>
      <c r="D172" s="5">
        <f t="shared" si="46"/>
        <v>0</v>
      </c>
      <c r="E172" s="5">
        <f t="shared" si="46"/>
        <v>0</v>
      </c>
      <c r="F172" s="5">
        <f t="shared" si="46"/>
        <v>0</v>
      </c>
      <c r="G172" s="5">
        <f t="shared" si="46"/>
        <v>0</v>
      </c>
      <c r="H172" s="5">
        <f t="shared" si="46"/>
        <v>0</v>
      </c>
      <c r="I172" s="5">
        <f t="shared" si="46"/>
        <v>0</v>
      </c>
      <c r="J172" s="13">
        <f t="shared" si="46"/>
        <v>0</v>
      </c>
      <c r="K172" s="12">
        <f t="shared" si="46"/>
        <v>0</v>
      </c>
      <c r="L172" s="5">
        <f t="shared" si="46"/>
        <v>0</v>
      </c>
      <c r="M172" s="5">
        <f t="shared" si="46"/>
        <v>0</v>
      </c>
      <c r="N172" s="5">
        <f t="shared" si="46"/>
        <v>0</v>
      </c>
      <c r="O172" s="5">
        <f t="shared" si="46"/>
        <v>0</v>
      </c>
      <c r="P172" s="5">
        <f t="shared" si="46"/>
        <v>0</v>
      </c>
      <c r="Q172" s="5">
        <f t="shared" si="46"/>
        <v>0</v>
      </c>
      <c r="R172" s="5">
        <f t="shared" si="46"/>
        <v>0</v>
      </c>
      <c r="S172" s="5">
        <f t="shared" si="46"/>
        <v>0</v>
      </c>
      <c r="T172" s="5">
        <f t="shared" si="46"/>
        <v>0</v>
      </c>
      <c r="U172" s="13">
        <f t="shared" si="46"/>
        <v>0</v>
      </c>
    </row>
    <row r="173" spans="1:21" x14ac:dyDescent="0.25">
      <c r="A173" s="24"/>
      <c r="B173" s="33"/>
      <c r="C173" s="34"/>
      <c r="D173" s="34"/>
      <c r="E173" s="34"/>
      <c r="F173" s="34"/>
      <c r="G173" s="34"/>
      <c r="H173" s="34"/>
      <c r="I173" s="34"/>
      <c r="J173" s="35"/>
      <c r="K173" s="33"/>
      <c r="L173" s="34"/>
      <c r="M173" s="34"/>
      <c r="N173" s="34"/>
      <c r="O173" s="34"/>
      <c r="P173" s="34"/>
      <c r="Q173" s="34"/>
      <c r="R173" s="34"/>
      <c r="S173" s="34"/>
      <c r="T173" s="34"/>
      <c r="U173" s="35"/>
    </row>
    <row r="174" spans="1:21" x14ac:dyDescent="0.25">
      <c r="A174" s="22" t="s">
        <v>181</v>
      </c>
      <c r="B174" s="33"/>
      <c r="C174" s="34"/>
      <c r="D174" s="34"/>
      <c r="E174" s="34"/>
      <c r="F174" s="34"/>
      <c r="G174" s="34"/>
      <c r="H174" s="34"/>
      <c r="I174" s="34"/>
      <c r="J174" s="35"/>
      <c r="K174" s="33"/>
      <c r="L174" s="34"/>
      <c r="M174" s="34"/>
      <c r="N174" s="34"/>
      <c r="O174" s="34"/>
      <c r="P174" s="34"/>
      <c r="Q174" s="34"/>
      <c r="R174" s="34"/>
      <c r="S174" s="34"/>
      <c r="T174" s="34"/>
      <c r="U174" s="35"/>
    </row>
    <row r="175" spans="1:21" x14ac:dyDescent="0.25">
      <c r="A175" s="25" t="s">
        <v>199</v>
      </c>
      <c r="B175" s="14">
        <v>0</v>
      </c>
      <c r="C175" s="6">
        <v>0</v>
      </c>
      <c r="D175" s="6">
        <v>0</v>
      </c>
      <c r="E175" s="6">
        <v>0</v>
      </c>
      <c r="F175" s="6">
        <v>0</v>
      </c>
      <c r="G175" s="6">
        <v>0</v>
      </c>
      <c r="H175" s="6">
        <v>0</v>
      </c>
      <c r="I175" s="6">
        <v>0</v>
      </c>
      <c r="J175" s="15">
        <v>0</v>
      </c>
      <c r="K175" s="14">
        <v>0</v>
      </c>
      <c r="L175" s="6">
        <v>0</v>
      </c>
      <c r="M175" s="6">
        <v>0</v>
      </c>
      <c r="N175" s="6">
        <v>0</v>
      </c>
      <c r="O175" s="6">
        <v>0</v>
      </c>
      <c r="P175" s="6">
        <v>0</v>
      </c>
      <c r="Q175" s="6">
        <v>0</v>
      </c>
      <c r="R175" s="6">
        <v>0</v>
      </c>
      <c r="S175" s="6">
        <v>0</v>
      </c>
      <c r="T175" s="6">
        <v>0</v>
      </c>
      <c r="U175" s="15">
        <v>0</v>
      </c>
    </row>
    <row r="176" spans="1:21" x14ac:dyDescent="0.25">
      <c r="A176" s="25" t="s">
        <v>200</v>
      </c>
      <c r="B176" s="14">
        <v>0</v>
      </c>
      <c r="C176" s="6">
        <v>0</v>
      </c>
      <c r="D176" s="6">
        <v>0</v>
      </c>
      <c r="E176" s="6">
        <v>0</v>
      </c>
      <c r="F176" s="6">
        <v>0</v>
      </c>
      <c r="G176" s="6">
        <v>0</v>
      </c>
      <c r="H176" s="6">
        <v>0</v>
      </c>
      <c r="I176" s="6">
        <v>0</v>
      </c>
      <c r="J176" s="15">
        <v>0</v>
      </c>
      <c r="K176" s="14">
        <v>0</v>
      </c>
      <c r="L176" s="6">
        <v>0</v>
      </c>
      <c r="M176" s="6">
        <v>0</v>
      </c>
      <c r="N176" s="6">
        <v>0</v>
      </c>
      <c r="O176" s="6">
        <v>0</v>
      </c>
      <c r="P176" s="6">
        <v>0</v>
      </c>
      <c r="Q176" s="6">
        <v>0</v>
      </c>
      <c r="R176" s="6">
        <v>0</v>
      </c>
      <c r="S176" s="6">
        <v>0</v>
      </c>
      <c r="T176" s="6">
        <v>0</v>
      </c>
      <c r="U176" s="15">
        <v>0</v>
      </c>
    </row>
    <row r="177" spans="1:21" x14ac:dyDescent="0.25">
      <c r="A177" s="25" t="s">
        <v>201</v>
      </c>
      <c r="B177" s="14">
        <v>0</v>
      </c>
      <c r="C177" s="6">
        <v>0</v>
      </c>
      <c r="D177" s="6">
        <v>0</v>
      </c>
      <c r="E177" s="6">
        <v>0</v>
      </c>
      <c r="F177" s="6">
        <v>0</v>
      </c>
      <c r="G177" s="6">
        <v>0</v>
      </c>
      <c r="H177" s="6">
        <v>0</v>
      </c>
      <c r="I177" s="6">
        <v>0</v>
      </c>
      <c r="J177" s="15">
        <v>0</v>
      </c>
      <c r="K177" s="14">
        <v>0</v>
      </c>
      <c r="L177" s="6">
        <v>0</v>
      </c>
      <c r="M177" s="6">
        <v>0</v>
      </c>
      <c r="N177" s="6">
        <v>0</v>
      </c>
      <c r="O177" s="6">
        <v>0</v>
      </c>
      <c r="P177" s="6">
        <v>0</v>
      </c>
      <c r="Q177" s="6">
        <v>0</v>
      </c>
      <c r="R177" s="6">
        <v>0</v>
      </c>
      <c r="S177" s="6">
        <v>0</v>
      </c>
      <c r="T177" s="6">
        <v>0</v>
      </c>
      <c r="U177" s="15">
        <v>0</v>
      </c>
    </row>
    <row r="178" spans="1:21" x14ac:dyDescent="0.25">
      <c r="A178" s="25" t="s">
        <v>202</v>
      </c>
      <c r="B178" s="14">
        <v>0</v>
      </c>
      <c r="C178" s="6">
        <v>0</v>
      </c>
      <c r="D178" s="6">
        <v>0</v>
      </c>
      <c r="E178" s="6">
        <v>0</v>
      </c>
      <c r="F178" s="6">
        <v>0</v>
      </c>
      <c r="G178" s="6">
        <v>0</v>
      </c>
      <c r="H178" s="6">
        <v>0</v>
      </c>
      <c r="I178" s="6">
        <v>0</v>
      </c>
      <c r="J178" s="15">
        <v>0</v>
      </c>
      <c r="K178" s="14">
        <v>0</v>
      </c>
      <c r="L178" s="6">
        <v>0</v>
      </c>
      <c r="M178" s="6">
        <v>0</v>
      </c>
      <c r="N178" s="6">
        <v>0</v>
      </c>
      <c r="O178" s="6">
        <v>0</v>
      </c>
      <c r="P178" s="6">
        <v>0</v>
      </c>
      <c r="Q178" s="6">
        <v>0</v>
      </c>
      <c r="R178" s="6">
        <v>0</v>
      </c>
      <c r="S178" s="6">
        <v>0</v>
      </c>
      <c r="T178" s="6">
        <v>0</v>
      </c>
      <c r="U178" s="15">
        <v>0</v>
      </c>
    </row>
    <row r="179" spans="1:21" x14ac:dyDescent="0.25">
      <c r="A179" s="22" t="s">
        <v>157</v>
      </c>
      <c r="B179" s="12">
        <f t="shared" ref="B179:J179" si="47">SUM(B175:B178)</f>
        <v>0</v>
      </c>
      <c r="C179" s="5">
        <f t="shared" si="47"/>
        <v>0</v>
      </c>
      <c r="D179" s="5">
        <f t="shared" si="47"/>
        <v>0</v>
      </c>
      <c r="E179" s="5">
        <f t="shared" si="47"/>
        <v>0</v>
      </c>
      <c r="F179" s="5">
        <f t="shared" si="47"/>
        <v>0</v>
      </c>
      <c r="G179" s="5">
        <f t="shared" si="47"/>
        <v>0</v>
      </c>
      <c r="H179" s="5">
        <f t="shared" si="47"/>
        <v>0</v>
      </c>
      <c r="I179" s="5">
        <f t="shared" si="47"/>
        <v>0</v>
      </c>
      <c r="J179" s="13">
        <f t="shared" si="47"/>
        <v>0</v>
      </c>
      <c r="K179" s="12">
        <f t="shared" ref="K179:U179" si="48">SUM(K175:K178)</f>
        <v>0</v>
      </c>
      <c r="L179" s="5">
        <f t="shared" si="48"/>
        <v>0</v>
      </c>
      <c r="M179" s="5">
        <f t="shared" si="48"/>
        <v>0</v>
      </c>
      <c r="N179" s="5">
        <f t="shared" si="48"/>
        <v>0</v>
      </c>
      <c r="O179" s="5">
        <f t="shared" si="48"/>
        <v>0</v>
      </c>
      <c r="P179" s="5">
        <f t="shared" si="48"/>
        <v>0</v>
      </c>
      <c r="Q179" s="5">
        <f t="shared" si="48"/>
        <v>0</v>
      </c>
      <c r="R179" s="5">
        <f t="shared" si="48"/>
        <v>0</v>
      </c>
      <c r="S179" s="5">
        <f t="shared" si="48"/>
        <v>0</v>
      </c>
      <c r="T179" s="5">
        <f t="shared" si="48"/>
        <v>0</v>
      </c>
      <c r="U179" s="13">
        <f t="shared" si="48"/>
        <v>0</v>
      </c>
    </row>
    <row r="180" spans="1:21" x14ac:dyDescent="0.25">
      <c r="A180" s="24"/>
      <c r="B180" s="33"/>
      <c r="C180" s="34"/>
      <c r="D180" s="34"/>
      <c r="E180" s="34"/>
      <c r="F180" s="34"/>
      <c r="G180" s="34"/>
      <c r="H180" s="34"/>
      <c r="I180" s="34"/>
      <c r="J180" s="35"/>
      <c r="K180" s="33"/>
      <c r="L180" s="34"/>
      <c r="M180" s="34"/>
      <c r="N180" s="34"/>
      <c r="O180" s="34"/>
      <c r="P180" s="34"/>
      <c r="Q180" s="34"/>
      <c r="R180" s="34"/>
      <c r="S180" s="34"/>
      <c r="T180" s="34"/>
      <c r="U180" s="35"/>
    </row>
    <row r="181" spans="1:21" x14ac:dyDescent="0.25">
      <c r="A181" s="22" t="s">
        <v>182</v>
      </c>
      <c r="B181" s="33"/>
      <c r="C181" s="34"/>
      <c r="D181" s="34"/>
      <c r="E181" s="34"/>
      <c r="F181" s="34"/>
      <c r="G181" s="34"/>
      <c r="H181" s="34"/>
      <c r="I181" s="34"/>
      <c r="J181" s="35"/>
      <c r="K181" s="33"/>
      <c r="L181" s="34"/>
      <c r="M181" s="34"/>
      <c r="N181" s="34"/>
      <c r="O181" s="34"/>
      <c r="P181" s="34"/>
      <c r="Q181" s="34"/>
      <c r="R181" s="34"/>
      <c r="S181" s="34"/>
      <c r="T181" s="34"/>
      <c r="U181" s="35"/>
    </row>
    <row r="182" spans="1:21" x14ac:dyDescent="0.25">
      <c r="A182" s="25" t="s">
        <v>199</v>
      </c>
      <c r="B182" s="14">
        <v>0</v>
      </c>
      <c r="C182" s="6">
        <v>0</v>
      </c>
      <c r="D182" s="6">
        <v>0</v>
      </c>
      <c r="E182" s="6">
        <v>0</v>
      </c>
      <c r="F182" s="6">
        <v>0</v>
      </c>
      <c r="G182" s="6">
        <v>0</v>
      </c>
      <c r="H182" s="6">
        <v>0</v>
      </c>
      <c r="I182" s="6">
        <v>0</v>
      </c>
      <c r="J182" s="15">
        <v>0</v>
      </c>
      <c r="K182" s="14">
        <v>0</v>
      </c>
      <c r="L182" s="6">
        <v>0</v>
      </c>
      <c r="M182" s="6">
        <v>0</v>
      </c>
      <c r="N182" s="6">
        <v>0</v>
      </c>
      <c r="O182" s="6">
        <v>0</v>
      </c>
      <c r="P182" s="6">
        <v>0</v>
      </c>
      <c r="Q182" s="6">
        <v>0</v>
      </c>
      <c r="R182" s="6">
        <v>0</v>
      </c>
      <c r="S182" s="6">
        <v>0</v>
      </c>
      <c r="T182" s="6">
        <v>0</v>
      </c>
      <c r="U182" s="15">
        <v>0</v>
      </c>
    </row>
    <row r="183" spans="1:21" x14ac:dyDescent="0.25">
      <c r="A183" s="25" t="s">
        <v>200</v>
      </c>
      <c r="B183" s="14">
        <v>0</v>
      </c>
      <c r="C183" s="6">
        <v>0</v>
      </c>
      <c r="D183" s="6">
        <v>0</v>
      </c>
      <c r="E183" s="6">
        <v>0</v>
      </c>
      <c r="F183" s="6">
        <v>0</v>
      </c>
      <c r="G183" s="6">
        <v>0</v>
      </c>
      <c r="H183" s="6">
        <v>0</v>
      </c>
      <c r="I183" s="6">
        <v>0</v>
      </c>
      <c r="J183" s="15">
        <v>0</v>
      </c>
      <c r="K183" s="14">
        <v>0</v>
      </c>
      <c r="L183" s="6">
        <v>0</v>
      </c>
      <c r="M183" s="6">
        <v>0</v>
      </c>
      <c r="N183" s="6">
        <v>0</v>
      </c>
      <c r="O183" s="6">
        <v>0</v>
      </c>
      <c r="P183" s="6">
        <v>0</v>
      </c>
      <c r="Q183" s="6">
        <v>0</v>
      </c>
      <c r="R183" s="6">
        <v>0</v>
      </c>
      <c r="S183" s="6">
        <v>0</v>
      </c>
      <c r="T183" s="6">
        <v>0</v>
      </c>
      <c r="U183" s="15">
        <v>0</v>
      </c>
    </row>
    <row r="184" spans="1:21" x14ac:dyDescent="0.25">
      <c r="A184" s="25" t="s">
        <v>201</v>
      </c>
      <c r="B184" s="14">
        <v>0</v>
      </c>
      <c r="C184" s="6">
        <v>0</v>
      </c>
      <c r="D184" s="6">
        <v>0</v>
      </c>
      <c r="E184" s="6">
        <v>0</v>
      </c>
      <c r="F184" s="6">
        <v>0</v>
      </c>
      <c r="G184" s="6">
        <v>0</v>
      </c>
      <c r="H184" s="6">
        <v>0</v>
      </c>
      <c r="I184" s="6">
        <v>0</v>
      </c>
      <c r="J184" s="15">
        <v>0</v>
      </c>
      <c r="K184" s="14">
        <v>0</v>
      </c>
      <c r="L184" s="6">
        <v>0</v>
      </c>
      <c r="M184" s="6">
        <v>0</v>
      </c>
      <c r="N184" s="6">
        <v>0</v>
      </c>
      <c r="O184" s="6">
        <v>0</v>
      </c>
      <c r="P184" s="6">
        <v>0</v>
      </c>
      <c r="Q184" s="6">
        <v>0</v>
      </c>
      <c r="R184" s="6">
        <v>0</v>
      </c>
      <c r="S184" s="6">
        <v>0</v>
      </c>
      <c r="T184" s="6">
        <v>0</v>
      </c>
      <c r="U184" s="15">
        <v>0</v>
      </c>
    </row>
    <row r="185" spans="1:21" x14ac:dyDescent="0.25">
      <c r="A185" s="25" t="s">
        <v>202</v>
      </c>
      <c r="B185" s="14">
        <v>0</v>
      </c>
      <c r="C185" s="6">
        <v>0</v>
      </c>
      <c r="D185" s="6">
        <v>0</v>
      </c>
      <c r="E185" s="6">
        <v>0</v>
      </c>
      <c r="F185" s="6">
        <v>0</v>
      </c>
      <c r="G185" s="6">
        <v>0</v>
      </c>
      <c r="H185" s="6">
        <v>0</v>
      </c>
      <c r="I185" s="6">
        <v>0</v>
      </c>
      <c r="J185" s="15">
        <v>0</v>
      </c>
      <c r="K185" s="14">
        <v>0</v>
      </c>
      <c r="L185" s="6">
        <v>0</v>
      </c>
      <c r="M185" s="6">
        <v>0</v>
      </c>
      <c r="N185" s="6">
        <v>0</v>
      </c>
      <c r="O185" s="6">
        <v>0</v>
      </c>
      <c r="P185" s="6">
        <v>0</v>
      </c>
      <c r="Q185" s="6">
        <v>0</v>
      </c>
      <c r="R185" s="6">
        <v>0</v>
      </c>
      <c r="S185" s="6">
        <v>0</v>
      </c>
      <c r="T185" s="6">
        <v>0</v>
      </c>
      <c r="U185" s="15">
        <v>0</v>
      </c>
    </row>
    <row r="186" spans="1:21" x14ac:dyDescent="0.25">
      <c r="A186" s="22" t="s">
        <v>157</v>
      </c>
      <c r="B186" s="12">
        <f t="shared" ref="B186:J186" si="49">SUM(B182:B185)</f>
        <v>0</v>
      </c>
      <c r="C186" s="5">
        <f t="shared" si="49"/>
        <v>0</v>
      </c>
      <c r="D186" s="5">
        <f t="shared" si="49"/>
        <v>0</v>
      </c>
      <c r="E186" s="5">
        <f t="shared" si="49"/>
        <v>0</v>
      </c>
      <c r="F186" s="5">
        <f t="shared" si="49"/>
        <v>0</v>
      </c>
      <c r="G186" s="5">
        <f t="shared" si="49"/>
        <v>0</v>
      </c>
      <c r="H186" s="5">
        <f t="shared" si="49"/>
        <v>0</v>
      </c>
      <c r="I186" s="5">
        <f t="shared" si="49"/>
        <v>0</v>
      </c>
      <c r="J186" s="13">
        <f t="shared" si="49"/>
        <v>0</v>
      </c>
      <c r="K186" s="12">
        <f t="shared" ref="K186:U186" si="50">SUM(K182:K185)</f>
        <v>0</v>
      </c>
      <c r="L186" s="5">
        <f t="shared" si="50"/>
        <v>0</v>
      </c>
      <c r="M186" s="5">
        <f t="shared" si="50"/>
        <v>0</v>
      </c>
      <c r="N186" s="5">
        <f t="shared" si="50"/>
        <v>0</v>
      </c>
      <c r="O186" s="5">
        <f t="shared" si="50"/>
        <v>0</v>
      </c>
      <c r="P186" s="5">
        <f t="shared" si="50"/>
        <v>0</v>
      </c>
      <c r="Q186" s="5">
        <f t="shared" si="50"/>
        <v>0</v>
      </c>
      <c r="R186" s="5">
        <f t="shared" si="50"/>
        <v>0</v>
      </c>
      <c r="S186" s="5">
        <f t="shared" si="50"/>
        <v>0</v>
      </c>
      <c r="T186" s="5">
        <f t="shared" si="50"/>
        <v>0</v>
      </c>
      <c r="U186" s="13">
        <f t="shared" si="50"/>
        <v>0</v>
      </c>
    </row>
    <row r="187" spans="1:21" x14ac:dyDescent="0.25">
      <c r="A187" s="24"/>
      <c r="B187" s="33"/>
      <c r="C187" s="34"/>
      <c r="D187" s="34"/>
      <c r="E187" s="34"/>
      <c r="F187" s="34"/>
      <c r="G187" s="34"/>
      <c r="H187" s="34"/>
      <c r="I187" s="34"/>
      <c r="J187" s="35"/>
      <c r="K187" s="33"/>
      <c r="L187" s="34"/>
      <c r="M187" s="34"/>
      <c r="N187" s="34"/>
      <c r="O187" s="34"/>
      <c r="P187" s="34"/>
      <c r="Q187" s="34"/>
      <c r="R187" s="34"/>
      <c r="S187" s="34"/>
      <c r="T187" s="34"/>
      <c r="U187" s="35"/>
    </row>
    <row r="188" spans="1:21" x14ac:dyDescent="0.25">
      <c r="A188" s="22" t="s">
        <v>183</v>
      </c>
      <c r="B188" s="33"/>
      <c r="C188" s="34"/>
      <c r="D188" s="34"/>
      <c r="E188" s="34"/>
      <c r="F188" s="34"/>
      <c r="G188" s="34"/>
      <c r="H188" s="34"/>
      <c r="I188" s="34"/>
      <c r="J188" s="35"/>
      <c r="K188" s="33"/>
      <c r="L188" s="34"/>
      <c r="M188" s="34"/>
      <c r="N188" s="34"/>
      <c r="O188" s="34"/>
      <c r="P188" s="34"/>
      <c r="Q188" s="34"/>
      <c r="R188" s="34"/>
      <c r="S188" s="34"/>
      <c r="T188" s="34"/>
      <c r="U188" s="35"/>
    </row>
    <row r="189" spans="1:21" x14ac:dyDescent="0.25">
      <c r="A189" s="25" t="s">
        <v>199</v>
      </c>
      <c r="B189" s="14">
        <v>0</v>
      </c>
      <c r="C189" s="6">
        <v>0</v>
      </c>
      <c r="D189" s="6">
        <v>0</v>
      </c>
      <c r="E189" s="6">
        <v>0</v>
      </c>
      <c r="F189" s="6">
        <v>0</v>
      </c>
      <c r="G189" s="6">
        <v>0</v>
      </c>
      <c r="H189" s="6">
        <v>0</v>
      </c>
      <c r="I189" s="6">
        <v>0</v>
      </c>
      <c r="J189" s="15">
        <v>0</v>
      </c>
      <c r="K189" s="14">
        <v>0</v>
      </c>
      <c r="L189" s="6">
        <v>0</v>
      </c>
      <c r="M189" s="6">
        <v>0</v>
      </c>
      <c r="N189" s="6">
        <v>0</v>
      </c>
      <c r="O189" s="6">
        <v>0</v>
      </c>
      <c r="P189" s="6">
        <v>0</v>
      </c>
      <c r="Q189" s="6">
        <v>0</v>
      </c>
      <c r="R189" s="6">
        <v>0</v>
      </c>
      <c r="S189" s="6">
        <v>0</v>
      </c>
      <c r="T189" s="6">
        <v>0</v>
      </c>
      <c r="U189" s="15">
        <v>0</v>
      </c>
    </row>
    <row r="190" spans="1:21" x14ac:dyDescent="0.25">
      <c r="A190" s="25" t="s">
        <v>200</v>
      </c>
      <c r="B190" s="14">
        <v>0</v>
      </c>
      <c r="C190" s="6">
        <v>0</v>
      </c>
      <c r="D190" s="6">
        <v>0</v>
      </c>
      <c r="E190" s="6">
        <v>0</v>
      </c>
      <c r="F190" s="6">
        <v>0</v>
      </c>
      <c r="G190" s="6">
        <v>0</v>
      </c>
      <c r="H190" s="6">
        <v>0</v>
      </c>
      <c r="I190" s="6">
        <v>0</v>
      </c>
      <c r="J190" s="15">
        <v>0</v>
      </c>
      <c r="K190" s="14">
        <v>0</v>
      </c>
      <c r="L190" s="6">
        <v>0</v>
      </c>
      <c r="M190" s="6">
        <v>0</v>
      </c>
      <c r="N190" s="6">
        <v>0</v>
      </c>
      <c r="O190" s="6">
        <v>0</v>
      </c>
      <c r="P190" s="6">
        <v>0</v>
      </c>
      <c r="Q190" s="6">
        <v>0</v>
      </c>
      <c r="R190" s="6">
        <v>0</v>
      </c>
      <c r="S190" s="6">
        <v>0</v>
      </c>
      <c r="T190" s="6">
        <v>0</v>
      </c>
      <c r="U190" s="15">
        <v>0</v>
      </c>
    </row>
    <row r="191" spans="1:21" x14ac:dyDescent="0.25">
      <c r="A191" s="25" t="s">
        <v>201</v>
      </c>
      <c r="B191" s="14">
        <v>0</v>
      </c>
      <c r="C191" s="6">
        <v>0</v>
      </c>
      <c r="D191" s="6">
        <v>0</v>
      </c>
      <c r="E191" s="6">
        <v>0</v>
      </c>
      <c r="F191" s="6">
        <v>0</v>
      </c>
      <c r="G191" s="6">
        <v>0</v>
      </c>
      <c r="H191" s="6">
        <v>0</v>
      </c>
      <c r="I191" s="6">
        <v>0</v>
      </c>
      <c r="J191" s="15">
        <v>0</v>
      </c>
      <c r="K191" s="14">
        <v>0</v>
      </c>
      <c r="L191" s="6">
        <v>0</v>
      </c>
      <c r="M191" s="6">
        <v>0</v>
      </c>
      <c r="N191" s="6">
        <v>0</v>
      </c>
      <c r="O191" s="6">
        <v>0</v>
      </c>
      <c r="P191" s="6">
        <v>0</v>
      </c>
      <c r="Q191" s="6">
        <v>0</v>
      </c>
      <c r="R191" s="6">
        <v>0</v>
      </c>
      <c r="S191" s="6">
        <v>0</v>
      </c>
      <c r="T191" s="6">
        <v>0</v>
      </c>
      <c r="U191" s="15">
        <v>0</v>
      </c>
    </row>
    <row r="192" spans="1:21" x14ac:dyDescent="0.25">
      <c r="A192" s="25" t="s">
        <v>202</v>
      </c>
      <c r="B192" s="14">
        <v>0</v>
      </c>
      <c r="C192" s="6">
        <v>0</v>
      </c>
      <c r="D192" s="6">
        <v>0</v>
      </c>
      <c r="E192" s="6">
        <v>0</v>
      </c>
      <c r="F192" s="6">
        <v>0</v>
      </c>
      <c r="G192" s="6">
        <v>0</v>
      </c>
      <c r="H192" s="6">
        <v>0</v>
      </c>
      <c r="I192" s="6">
        <v>0</v>
      </c>
      <c r="J192" s="15">
        <v>0</v>
      </c>
      <c r="K192" s="14">
        <v>0</v>
      </c>
      <c r="L192" s="6">
        <v>0</v>
      </c>
      <c r="M192" s="6">
        <v>0</v>
      </c>
      <c r="N192" s="6">
        <v>0</v>
      </c>
      <c r="O192" s="6">
        <v>0</v>
      </c>
      <c r="P192" s="6">
        <v>0</v>
      </c>
      <c r="Q192" s="6">
        <v>0</v>
      </c>
      <c r="R192" s="6">
        <v>0</v>
      </c>
      <c r="S192" s="6">
        <v>0</v>
      </c>
      <c r="T192" s="6">
        <v>0</v>
      </c>
      <c r="U192" s="15">
        <v>0</v>
      </c>
    </row>
    <row r="193" spans="1:21" x14ac:dyDescent="0.25">
      <c r="A193" s="22" t="s">
        <v>157</v>
      </c>
      <c r="B193" s="12">
        <f t="shared" ref="B193:J193" si="51">SUM(B189:B192)</f>
        <v>0</v>
      </c>
      <c r="C193" s="5">
        <f t="shared" si="51"/>
        <v>0</v>
      </c>
      <c r="D193" s="5">
        <f t="shared" si="51"/>
        <v>0</v>
      </c>
      <c r="E193" s="5">
        <f t="shared" si="51"/>
        <v>0</v>
      </c>
      <c r="F193" s="5">
        <f t="shared" si="51"/>
        <v>0</v>
      </c>
      <c r="G193" s="5">
        <f t="shared" si="51"/>
        <v>0</v>
      </c>
      <c r="H193" s="5">
        <f t="shared" si="51"/>
        <v>0</v>
      </c>
      <c r="I193" s="5">
        <f t="shared" si="51"/>
        <v>0</v>
      </c>
      <c r="J193" s="13">
        <f t="shared" si="51"/>
        <v>0</v>
      </c>
      <c r="K193" s="12">
        <f t="shared" ref="K193:U193" si="52">SUM(K189:K192)</f>
        <v>0</v>
      </c>
      <c r="L193" s="5">
        <f t="shared" si="52"/>
        <v>0</v>
      </c>
      <c r="M193" s="5">
        <f t="shared" si="52"/>
        <v>0</v>
      </c>
      <c r="N193" s="5">
        <f t="shared" si="52"/>
        <v>0</v>
      </c>
      <c r="O193" s="5">
        <f t="shared" si="52"/>
        <v>0</v>
      </c>
      <c r="P193" s="5">
        <f t="shared" si="52"/>
        <v>0</v>
      </c>
      <c r="Q193" s="5">
        <f t="shared" si="52"/>
        <v>0</v>
      </c>
      <c r="R193" s="5">
        <f t="shared" si="52"/>
        <v>0</v>
      </c>
      <c r="S193" s="5">
        <f t="shared" si="52"/>
        <v>0</v>
      </c>
      <c r="T193" s="5">
        <f t="shared" si="52"/>
        <v>0</v>
      </c>
      <c r="U193" s="13">
        <f t="shared" si="52"/>
        <v>0</v>
      </c>
    </row>
    <row r="194" spans="1:21" x14ac:dyDescent="0.25">
      <c r="A194" s="24"/>
      <c r="B194" s="33"/>
      <c r="C194" s="34"/>
      <c r="D194" s="34"/>
      <c r="E194" s="34"/>
      <c r="F194" s="34"/>
      <c r="G194" s="34"/>
      <c r="H194" s="34"/>
      <c r="I194" s="34"/>
      <c r="J194" s="35"/>
      <c r="K194" s="33"/>
      <c r="L194" s="34"/>
      <c r="M194" s="34"/>
      <c r="N194" s="34"/>
      <c r="O194" s="34"/>
      <c r="P194" s="34"/>
      <c r="Q194" s="34"/>
      <c r="R194" s="34"/>
      <c r="S194" s="34"/>
      <c r="T194" s="34"/>
      <c r="U194" s="35"/>
    </row>
    <row r="195" spans="1:21" x14ac:dyDescent="0.25">
      <c r="A195" s="22" t="s">
        <v>184</v>
      </c>
      <c r="B195" s="33"/>
      <c r="C195" s="34"/>
      <c r="D195" s="34"/>
      <c r="E195" s="34"/>
      <c r="F195" s="34"/>
      <c r="G195" s="34"/>
      <c r="H195" s="34"/>
      <c r="I195" s="34"/>
      <c r="J195" s="35"/>
      <c r="K195" s="33"/>
      <c r="L195" s="34"/>
      <c r="M195" s="34"/>
      <c r="N195" s="34"/>
      <c r="O195" s="34"/>
      <c r="P195" s="34"/>
      <c r="Q195" s="34"/>
      <c r="R195" s="34"/>
      <c r="S195" s="34"/>
      <c r="T195" s="34"/>
      <c r="U195" s="35"/>
    </row>
    <row r="196" spans="1:21" x14ac:dyDescent="0.25">
      <c r="A196" s="25" t="s">
        <v>199</v>
      </c>
      <c r="B196" s="14">
        <v>0</v>
      </c>
      <c r="C196" s="6">
        <v>0</v>
      </c>
      <c r="D196" s="6">
        <v>0</v>
      </c>
      <c r="E196" s="6">
        <v>0</v>
      </c>
      <c r="F196" s="6">
        <v>0</v>
      </c>
      <c r="G196" s="6">
        <v>0</v>
      </c>
      <c r="H196" s="6">
        <v>0</v>
      </c>
      <c r="I196" s="6">
        <v>0</v>
      </c>
      <c r="J196" s="15">
        <v>0</v>
      </c>
      <c r="K196" s="14">
        <v>0</v>
      </c>
      <c r="L196" s="6">
        <v>0</v>
      </c>
      <c r="M196" s="6">
        <v>0</v>
      </c>
      <c r="N196" s="6">
        <v>0</v>
      </c>
      <c r="O196" s="6">
        <v>0</v>
      </c>
      <c r="P196" s="6">
        <v>0</v>
      </c>
      <c r="Q196" s="6">
        <v>0</v>
      </c>
      <c r="R196" s="6">
        <v>0</v>
      </c>
      <c r="S196" s="6">
        <v>0</v>
      </c>
      <c r="T196" s="6">
        <v>0</v>
      </c>
      <c r="U196" s="15">
        <v>0</v>
      </c>
    </row>
    <row r="197" spans="1:21" x14ac:dyDescent="0.25">
      <c r="A197" s="25" t="s">
        <v>200</v>
      </c>
      <c r="B197" s="14">
        <v>0</v>
      </c>
      <c r="C197" s="6">
        <v>0</v>
      </c>
      <c r="D197" s="6">
        <v>0</v>
      </c>
      <c r="E197" s="6">
        <v>0</v>
      </c>
      <c r="F197" s="6">
        <v>0</v>
      </c>
      <c r="G197" s="6">
        <v>0</v>
      </c>
      <c r="H197" s="6">
        <v>0</v>
      </c>
      <c r="I197" s="6">
        <v>0</v>
      </c>
      <c r="J197" s="15">
        <v>0</v>
      </c>
      <c r="K197" s="14">
        <v>0</v>
      </c>
      <c r="L197" s="6">
        <v>0</v>
      </c>
      <c r="M197" s="6">
        <v>0</v>
      </c>
      <c r="N197" s="6">
        <v>0</v>
      </c>
      <c r="O197" s="6">
        <v>0</v>
      </c>
      <c r="P197" s="6">
        <v>0</v>
      </c>
      <c r="Q197" s="6">
        <v>0</v>
      </c>
      <c r="R197" s="6">
        <v>0</v>
      </c>
      <c r="S197" s="6">
        <v>0</v>
      </c>
      <c r="T197" s="6">
        <v>0</v>
      </c>
      <c r="U197" s="15">
        <v>0</v>
      </c>
    </row>
    <row r="198" spans="1:21" x14ac:dyDescent="0.25">
      <c r="A198" s="25" t="s">
        <v>201</v>
      </c>
      <c r="B198" s="14">
        <v>0</v>
      </c>
      <c r="C198" s="6">
        <v>0</v>
      </c>
      <c r="D198" s="6">
        <v>0</v>
      </c>
      <c r="E198" s="6">
        <v>0</v>
      </c>
      <c r="F198" s="6">
        <v>0</v>
      </c>
      <c r="G198" s="6">
        <v>0</v>
      </c>
      <c r="H198" s="6">
        <v>0</v>
      </c>
      <c r="I198" s="6">
        <v>0</v>
      </c>
      <c r="J198" s="15">
        <v>0</v>
      </c>
      <c r="K198" s="14">
        <v>0</v>
      </c>
      <c r="L198" s="6">
        <v>0</v>
      </c>
      <c r="M198" s="6">
        <v>0</v>
      </c>
      <c r="N198" s="6">
        <v>0</v>
      </c>
      <c r="O198" s="6">
        <v>0</v>
      </c>
      <c r="P198" s="6">
        <v>0</v>
      </c>
      <c r="Q198" s="6">
        <v>0</v>
      </c>
      <c r="R198" s="6">
        <v>0</v>
      </c>
      <c r="S198" s="6">
        <v>0</v>
      </c>
      <c r="T198" s="6">
        <v>0</v>
      </c>
      <c r="U198" s="15">
        <v>0</v>
      </c>
    </row>
    <row r="199" spans="1:21" x14ac:dyDescent="0.25">
      <c r="A199" s="25" t="s">
        <v>202</v>
      </c>
      <c r="B199" s="14">
        <v>0</v>
      </c>
      <c r="C199" s="6">
        <v>0</v>
      </c>
      <c r="D199" s="6">
        <v>0</v>
      </c>
      <c r="E199" s="6">
        <v>0</v>
      </c>
      <c r="F199" s="6">
        <v>0</v>
      </c>
      <c r="G199" s="6">
        <v>0</v>
      </c>
      <c r="H199" s="6">
        <v>0</v>
      </c>
      <c r="I199" s="6">
        <v>0</v>
      </c>
      <c r="J199" s="15">
        <v>0</v>
      </c>
      <c r="K199" s="14">
        <v>0</v>
      </c>
      <c r="L199" s="6">
        <v>0</v>
      </c>
      <c r="M199" s="6">
        <v>0</v>
      </c>
      <c r="N199" s="6">
        <v>0</v>
      </c>
      <c r="O199" s="6">
        <v>0</v>
      </c>
      <c r="P199" s="6">
        <v>0</v>
      </c>
      <c r="Q199" s="6">
        <v>0</v>
      </c>
      <c r="R199" s="6">
        <v>0</v>
      </c>
      <c r="S199" s="6">
        <v>0</v>
      </c>
      <c r="T199" s="6">
        <v>0</v>
      </c>
      <c r="U199" s="15">
        <v>0</v>
      </c>
    </row>
    <row r="200" spans="1:21" x14ac:dyDescent="0.25">
      <c r="A200" s="22" t="s">
        <v>157</v>
      </c>
      <c r="B200" s="12">
        <f t="shared" ref="B200:J200" si="53">SUM(B196:B199)</f>
        <v>0</v>
      </c>
      <c r="C200" s="5">
        <f t="shared" si="53"/>
        <v>0</v>
      </c>
      <c r="D200" s="5">
        <f t="shared" si="53"/>
        <v>0</v>
      </c>
      <c r="E200" s="5">
        <f t="shared" si="53"/>
        <v>0</v>
      </c>
      <c r="F200" s="5">
        <f t="shared" si="53"/>
        <v>0</v>
      </c>
      <c r="G200" s="5">
        <f t="shared" si="53"/>
        <v>0</v>
      </c>
      <c r="H200" s="5">
        <f t="shared" si="53"/>
        <v>0</v>
      </c>
      <c r="I200" s="5">
        <f t="shared" si="53"/>
        <v>0</v>
      </c>
      <c r="J200" s="13">
        <f t="shared" si="53"/>
        <v>0</v>
      </c>
      <c r="K200" s="12">
        <f t="shared" ref="K200:U200" si="54">SUM(K196:K199)</f>
        <v>0</v>
      </c>
      <c r="L200" s="5">
        <f t="shared" si="54"/>
        <v>0</v>
      </c>
      <c r="M200" s="5">
        <f t="shared" si="54"/>
        <v>0</v>
      </c>
      <c r="N200" s="5">
        <f t="shared" si="54"/>
        <v>0</v>
      </c>
      <c r="O200" s="5">
        <f t="shared" si="54"/>
        <v>0</v>
      </c>
      <c r="P200" s="5">
        <f t="shared" si="54"/>
        <v>0</v>
      </c>
      <c r="Q200" s="5">
        <f t="shared" si="54"/>
        <v>0</v>
      </c>
      <c r="R200" s="5">
        <f t="shared" si="54"/>
        <v>0</v>
      </c>
      <c r="S200" s="5">
        <f t="shared" si="54"/>
        <v>0</v>
      </c>
      <c r="T200" s="5">
        <f t="shared" si="54"/>
        <v>0</v>
      </c>
      <c r="U200" s="13">
        <f t="shared" si="54"/>
        <v>0</v>
      </c>
    </row>
    <row r="201" spans="1:21" x14ac:dyDescent="0.25">
      <c r="A201" s="24"/>
      <c r="B201" s="33"/>
      <c r="C201" s="34"/>
      <c r="D201" s="34"/>
      <c r="E201" s="34"/>
      <c r="F201" s="34"/>
      <c r="G201" s="34"/>
      <c r="H201" s="34"/>
      <c r="I201" s="34"/>
      <c r="J201" s="35"/>
      <c r="K201" s="33"/>
      <c r="L201" s="34"/>
      <c r="M201" s="34"/>
      <c r="N201" s="34"/>
      <c r="O201" s="34"/>
      <c r="P201" s="34"/>
      <c r="Q201" s="34"/>
      <c r="R201" s="34"/>
      <c r="S201" s="34"/>
      <c r="T201" s="34"/>
      <c r="U201" s="35"/>
    </row>
    <row r="202" spans="1:21" x14ac:dyDescent="0.25">
      <c r="A202" s="22" t="s">
        <v>185</v>
      </c>
      <c r="B202" s="33"/>
      <c r="C202" s="34"/>
      <c r="D202" s="34"/>
      <c r="E202" s="34"/>
      <c r="F202" s="34"/>
      <c r="G202" s="34"/>
      <c r="H202" s="34"/>
      <c r="I202" s="34"/>
      <c r="J202" s="35"/>
      <c r="K202" s="33"/>
      <c r="L202" s="34"/>
      <c r="M202" s="34"/>
      <c r="N202" s="34"/>
      <c r="O202" s="34"/>
      <c r="P202" s="34"/>
      <c r="Q202" s="34"/>
      <c r="R202" s="34"/>
      <c r="S202" s="34"/>
      <c r="T202" s="34"/>
      <c r="U202" s="35"/>
    </row>
    <row r="203" spans="1:21" x14ac:dyDescent="0.25">
      <c r="A203" s="25" t="s">
        <v>199</v>
      </c>
      <c r="B203" s="14">
        <v>447640</v>
      </c>
      <c r="C203" s="6">
        <v>0</v>
      </c>
      <c r="D203" s="6">
        <v>0</v>
      </c>
      <c r="E203" s="6">
        <v>0</v>
      </c>
      <c r="F203" s="6">
        <v>0</v>
      </c>
      <c r="G203" s="6">
        <v>0</v>
      </c>
      <c r="H203" s="6">
        <v>175274</v>
      </c>
      <c r="I203" s="6">
        <v>0</v>
      </c>
      <c r="J203" s="15">
        <v>622914</v>
      </c>
      <c r="K203" s="14">
        <v>0</v>
      </c>
      <c r="L203" s="6">
        <v>0</v>
      </c>
      <c r="M203" s="6">
        <v>0</v>
      </c>
      <c r="N203" s="6">
        <v>0</v>
      </c>
      <c r="O203" s="6">
        <v>0</v>
      </c>
      <c r="P203" s="6">
        <v>0</v>
      </c>
      <c r="Q203" s="6">
        <v>18786</v>
      </c>
      <c r="R203" s="6">
        <v>0</v>
      </c>
      <c r="S203" s="6">
        <v>0</v>
      </c>
      <c r="T203" s="6">
        <v>0</v>
      </c>
      <c r="U203" s="15">
        <v>18786</v>
      </c>
    </row>
    <row r="204" spans="1:21" x14ac:dyDescent="0.25">
      <c r="A204" s="25" t="s">
        <v>200</v>
      </c>
      <c r="B204" s="14">
        <v>526080</v>
      </c>
      <c r="C204" s="6">
        <v>0</v>
      </c>
      <c r="D204" s="6">
        <v>0</v>
      </c>
      <c r="E204" s="6">
        <v>0</v>
      </c>
      <c r="F204" s="6">
        <v>0</v>
      </c>
      <c r="G204" s="6">
        <v>0</v>
      </c>
      <c r="H204" s="6">
        <v>114762</v>
      </c>
      <c r="I204" s="6">
        <v>0</v>
      </c>
      <c r="J204" s="15">
        <v>640842</v>
      </c>
      <c r="K204" s="14">
        <v>0</v>
      </c>
      <c r="L204" s="6">
        <v>0</v>
      </c>
      <c r="M204" s="6">
        <v>0</v>
      </c>
      <c r="N204" s="6">
        <v>0</v>
      </c>
      <c r="O204" s="6">
        <v>0</v>
      </c>
      <c r="P204" s="6">
        <v>0</v>
      </c>
      <c r="Q204" s="6">
        <v>15066</v>
      </c>
      <c r="R204" s="6">
        <v>0</v>
      </c>
      <c r="S204" s="6">
        <v>0</v>
      </c>
      <c r="T204" s="6">
        <v>490</v>
      </c>
      <c r="U204" s="15">
        <v>15556</v>
      </c>
    </row>
    <row r="205" spans="1:21" x14ac:dyDescent="0.25">
      <c r="A205" s="25" t="s">
        <v>201</v>
      </c>
      <c r="B205" s="14">
        <v>569470</v>
      </c>
      <c r="C205" s="6">
        <v>0</v>
      </c>
      <c r="D205" s="6">
        <v>0</v>
      </c>
      <c r="E205" s="6">
        <v>0</v>
      </c>
      <c r="F205" s="6">
        <v>0</v>
      </c>
      <c r="G205" s="6">
        <v>0</v>
      </c>
      <c r="H205" s="6">
        <v>85560</v>
      </c>
      <c r="I205" s="6">
        <v>0</v>
      </c>
      <c r="J205" s="15">
        <v>655030</v>
      </c>
      <c r="K205" s="14">
        <v>0</v>
      </c>
      <c r="L205" s="6">
        <v>0</v>
      </c>
      <c r="M205" s="6">
        <v>0</v>
      </c>
      <c r="N205" s="6">
        <v>0</v>
      </c>
      <c r="O205" s="6">
        <v>0</v>
      </c>
      <c r="P205" s="6">
        <v>0</v>
      </c>
      <c r="Q205" s="6">
        <v>77817</v>
      </c>
      <c r="R205" s="6">
        <v>0</v>
      </c>
      <c r="S205" s="6">
        <v>7750</v>
      </c>
      <c r="T205" s="6">
        <v>0</v>
      </c>
      <c r="U205" s="15">
        <v>85567</v>
      </c>
    </row>
    <row r="206" spans="1:21" x14ac:dyDescent="0.25">
      <c r="A206" s="25" t="s">
        <v>202</v>
      </c>
      <c r="B206" s="14">
        <v>496089</v>
      </c>
      <c r="C206" s="6">
        <v>0</v>
      </c>
      <c r="D206" s="6">
        <v>0</v>
      </c>
      <c r="E206" s="6">
        <v>0</v>
      </c>
      <c r="F206" s="6">
        <v>0</v>
      </c>
      <c r="G206" s="6">
        <v>0</v>
      </c>
      <c r="H206" s="6">
        <v>145642</v>
      </c>
      <c r="I206" s="6">
        <v>0</v>
      </c>
      <c r="J206" s="15">
        <v>641731</v>
      </c>
      <c r="K206" s="14">
        <v>0</v>
      </c>
      <c r="L206" s="6">
        <v>0</v>
      </c>
      <c r="M206" s="6">
        <v>0</v>
      </c>
      <c r="N206" s="6">
        <v>0</v>
      </c>
      <c r="O206" s="6">
        <v>0</v>
      </c>
      <c r="P206" s="6">
        <v>0</v>
      </c>
      <c r="Q206" s="6">
        <v>13739</v>
      </c>
      <c r="R206" s="6">
        <v>0</v>
      </c>
      <c r="S206" s="6">
        <v>0</v>
      </c>
      <c r="T206" s="6">
        <v>0</v>
      </c>
      <c r="U206" s="15">
        <v>13739</v>
      </c>
    </row>
    <row r="207" spans="1:21" x14ac:dyDescent="0.25">
      <c r="A207" s="22" t="s">
        <v>157</v>
      </c>
      <c r="B207" s="12">
        <f t="shared" ref="B207:J207" si="55">SUM(B203:B206)</f>
        <v>2039279</v>
      </c>
      <c r="C207" s="5">
        <f t="shared" si="55"/>
        <v>0</v>
      </c>
      <c r="D207" s="5">
        <f t="shared" si="55"/>
        <v>0</v>
      </c>
      <c r="E207" s="5">
        <f t="shared" si="55"/>
        <v>0</v>
      </c>
      <c r="F207" s="5">
        <f t="shared" si="55"/>
        <v>0</v>
      </c>
      <c r="G207" s="5">
        <f t="shared" si="55"/>
        <v>0</v>
      </c>
      <c r="H207" s="5">
        <f t="shared" si="55"/>
        <v>521238</v>
      </c>
      <c r="I207" s="5">
        <f t="shared" si="55"/>
        <v>0</v>
      </c>
      <c r="J207" s="13">
        <f t="shared" si="55"/>
        <v>2560517</v>
      </c>
      <c r="K207" s="12">
        <f t="shared" ref="K207:U207" si="56">SUM(K203:K206)</f>
        <v>0</v>
      </c>
      <c r="L207" s="5">
        <f t="shared" si="56"/>
        <v>0</v>
      </c>
      <c r="M207" s="5">
        <f t="shared" si="56"/>
        <v>0</v>
      </c>
      <c r="N207" s="5">
        <f t="shared" si="56"/>
        <v>0</v>
      </c>
      <c r="O207" s="5">
        <f t="shared" si="56"/>
        <v>0</v>
      </c>
      <c r="P207" s="5">
        <f t="shared" si="56"/>
        <v>0</v>
      </c>
      <c r="Q207" s="5">
        <f t="shared" si="56"/>
        <v>125408</v>
      </c>
      <c r="R207" s="5">
        <f t="shared" si="56"/>
        <v>0</v>
      </c>
      <c r="S207" s="5">
        <f t="shared" si="56"/>
        <v>7750</v>
      </c>
      <c r="T207" s="5">
        <f t="shared" si="56"/>
        <v>490</v>
      </c>
      <c r="U207" s="13">
        <f t="shared" si="56"/>
        <v>133648</v>
      </c>
    </row>
    <row r="208" spans="1:21" x14ac:dyDescent="0.25">
      <c r="A208" s="24"/>
      <c r="B208" s="33"/>
      <c r="C208" s="34"/>
      <c r="D208" s="34"/>
      <c r="E208" s="34"/>
      <c r="F208" s="34"/>
      <c r="G208" s="34"/>
      <c r="H208" s="34"/>
      <c r="I208" s="34"/>
      <c r="J208" s="35"/>
      <c r="K208" s="33"/>
      <c r="L208" s="34"/>
      <c r="M208" s="34"/>
      <c r="N208" s="34"/>
      <c r="O208" s="34"/>
      <c r="P208" s="34"/>
      <c r="Q208" s="34"/>
      <c r="R208" s="34"/>
      <c r="S208" s="34"/>
      <c r="T208" s="34"/>
      <c r="U208" s="35"/>
    </row>
    <row r="209" spans="1:21" x14ac:dyDescent="0.25">
      <c r="A209" s="22" t="s">
        <v>186</v>
      </c>
      <c r="B209" s="33"/>
      <c r="C209" s="34"/>
      <c r="D209" s="34"/>
      <c r="E209" s="34"/>
      <c r="F209" s="34"/>
      <c r="G209" s="34"/>
      <c r="H209" s="34"/>
      <c r="I209" s="34"/>
      <c r="J209" s="35"/>
      <c r="K209" s="33"/>
      <c r="L209" s="34"/>
      <c r="M209" s="34"/>
      <c r="N209" s="34"/>
      <c r="O209" s="34"/>
      <c r="P209" s="34"/>
      <c r="Q209" s="34"/>
      <c r="R209" s="34"/>
      <c r="S209" s="34"/>
      <c r="T209" s="34"/>
      <c r="U209" s="35"/>
    </row>
    <row r="210" spans="1:21" x14ac:dyDescent="0.25">
      <c r="A210" s="25" t="s">
        <v>199</v>
      </c>
      <c r="B210" s="14">
        <v>0</v>
      </c>
      <c r="C210" s="6">
        <v>0</v>
      </c>
      <c r="D210" s="6">
        <v>0</v>
      </c>
      <c r="E210" s="6">
        <v>0</v>
      </c>
      <c r="F210" s="6">
        <v>0</v>
      </c>
      <c r="G210" s="6">
        <v>0</v>
      </c>
      <c r="H210" s="6">
        <v>0</v>
      </c>
      <c r="I210" s="6">
        <v>0</v>
      </c>
      <c r="J210" s="15">
        <v>0</v>
      </c>
      <c r="K210" s="14">
        <v>0</v>
      </c>
      <c r="L210" s="6">
        <v>0</v>
      </c>
      <c r="M210" s="6">
        <v>0</v>
      </c>
      <c r="N210" s="6">
        <v>0</v>
      </c>
      <c r="O210" s="6">
        <v>0</v>
      </c>
      <c r="P210" s="6">
        <v>0</v>
      </c>
      <c r="Q210" s="6">
        <v>0</v>
      </c>
      <c r="R210" s="6">
        <v>0</v>
      </c>
      <c r="S210" s="6">
        <v>0</v>
      </c>
      <c r="T210" s="6">
        <v>0</v>
      </c>
      <c r="U210" s="15">
        <v>0</v>
      </c>
    </row>
    <row r="211" spans="1:21" x14ac:dyDescent="0.25">
      <c r="A211" s="25" t="s">
        <v>200</v>
      </c>
      <c r="B211" s="14">
        <v>0</v>
      </c>
      <c r="C211" s="6">
        <v>0</v>
      </c>
      <c r="D211" s="6">
        <v>0</v>
      </c>
      <c r="E211" s="6">
        <v>0</v>
      </c>
      <c r="F211" s="6">
        <v>0</v>
      </c>
      <c r="G211" s="6">
        <v>0</v>
      </c>
      <c r="H211" s="6">
        <v>0</v>
      </c>
      <c r="I211" s="6">
        <v>0</v>
      </c>
      <c r="J211" s="15">
        <v>0</v>
      </c>
      <c r="K211" s="14">
        <v>0</v>
      </c>
      <c r="L211" s="6">
        <v>0</v>
      </c>
      <c r="M211" s="6">
        <v>0</v>
      </c>
      <c r="N211" s="6">
        <v>0</v>
      </c>
      <c r="O211" s="6">
        <v>0</v>
      </c>
      <c r="P211" s="6">
        <v>0</v>
      </c>
      <c r="Q211" s="6">
        <v>0</v>
      </c>
      <c r="R211" s="6">
        <v>0</v>
      </c>
      <c r="S211" s="6">
        <v>0</v>
      </c>
      <c r="T211" s="6">
        <v>0</v>
      </c>
      <c r="U211" s="15">
        <v>0</v>
      </c>
    </row>
    <row r="212" spans="1:21" x14ac:dyDescent="0.25">
      <c r="A212" s="25" t="s">
        <v>201</v>
      </c>
      <c r="B212" s="14">
        <v>0</v>
      </c>
      <c r="C212" s="6">
        <v>0</v>
      </c>
      <c r="D212" s="6">
        <v>0</v>
      </c>
      <c r="E212" s="6">
        <v>0</v>
      </c>
      <c r="F212" s="6">
        <v>0</v>
      </c>
      <c r="G212" s="6">
        <v>0</v>
      </c>
      <c r="H212" s="6">
        <v>0</v>
      </c>
      <c r="I212" s="6">
        <v>0</v>
      </c>
      <c r="J212" s="15">
        <v>0</v>
      </c>
      <c r="K212" s="14">
        <v>0</v>
      </c>
      <c r="L212" s="6">
        <v>0</v>
      </c>
      <c r="M212" s="6">
        <v>0</v>
      </c>
      <c r="N212" s="6">
        <v>0</v>
      </c>
      <c r="O212" s="6">
        <v>0</v>
      </c>
      <c r="P212" s="6">
        <v>0</v>
      </c>
      <c r="Q212" s="6">
        <v>0</v>
      </c>
      <c r="R212" s="6">
        <v>0</v>
      </c>
      <c r="S212" s="6">
        <v>0</v>
      </c>
      <c r="T212" s="6">
        <v>0</v>
      </c>
      <c r="U212" s="15">
        <v>0</v>
      </c>
    </row>
    <row r="213" spans="1:21" x14ac:dyDescent="0.25">
      <c r="A213" s="25" t="s">
        <v>202</v>
      </c>
      <c r="B213" s="14">
        <v>0</v>
      </c>
      <c r="C213" s="6">
        <v>0</v>
      </c>
      <c r="D213" s="6">
        <v>0</v>
      </c>
      <c r="E213" s="6">
        <v>0</v>
      </c>
      <c r="F213" s="6">
        <v>0</v>
      </c>
      <c r="G213" s="6">
        <v>0</v>
      </c>
      <c r="H213" s="6">
        <v>0</v>
      </c>
      <c r="I213" s="6">
        <v>0</v>
      </c>
      <c r="J213" s="15">
        <v>0</v>
      </c>
      <c r="K213" s="14">
        <v>0</v>
      </c>
      <c r="L213" s="6">
        <v>0</v>
      </c>
      <c r="M213" s="6">
        <v>0</v>
      </c>
      <c r="N213" s="6">
        <v>0</v>
      </c>
      <c r="O213" s="6">
        <v>0</v>
      </c>
      <c r="P213" s="6">
        <v>0</v>
      </c>
      <c r="Q213" s="6">
        <v>0</v>
      </c>
      <c r="R213" s="6">
        <v>0</v>
      </c>
      <c r="S213" s="6">
        <v>0</v>
      </c>
      <c r="T213" s="6">
        <v>0</v>
      </c>
      <c r="U213" s="15">
        <v>0</v>
      </c>
    </row>
    <row r="214" spans="1:21" x14ac:dyDescent="0.25">
      <c r="A214" s="22" t="s">
        <v>157</v>
      </c>
      <c r="B214" s="12">
        <f t="shared" ref="B214:J214" si="57">SUM(B210:B213)</f>
        <v>0</v>
      </c>
      <c r="C214" s="5">
        <f t="shared" si="57"/>
        <v>0</v>
      </c>
      <c r="D214" s="5">
        <f t="shared" si="57"/>
        <v>0</v>
      </c>
      <c r="E214" s="5">
        <f t="shared" si="57"/>
        <v>0</v>
      </c>
      <c r="F214" s="5">
        <f t="shared" si="57"/>
        <v>0</v>
      </c>
      <c r="G214" s="5">
        <f t="shared" si="57"/>
        <v>0</v>
      </c>
      <c r="H214" s="5">
        <f t="shared" si="57"/>
        <v>0</v>
      </c>
      <c r="I214" s="5">
        <f t="shared" si="57"/>
        <v>0</v>
      </c>
      <c r="J214" s="13">
        <f t="shared" si="57"/>
        <v>0</v>
      </c>
      <c r="K214" s="12">
        <f t="shared" ref="K214:U214" si="58">SUM(K210:K213)</f>
        <v>0</v>
      </c>
      <c r="L214" s="5">
        <f t="shared" si="58"/>
        <v>0</v>
      </c>
      <c r="M214" s="5">
        <f t="shared" si="58"/>
        <v>0</v>
      </c>
      <c r="N214" s="5">
        <f t="shared" si="58"/>
        <v>0</v>
      </c>
      <c r="O214" s="5">
        <f t="shared" si="58"/>
        <v>0</v>
      </c>
      <c r="P214" s="5">
        <f t="shared" si="58"/>
        <v>0</v>
      </c>
      <c r="Q214" s="5">
        <f t="shared" si="58"/>
        <v>0</v>
      </c>
      <c r="R214" s="5">
        <f t="shared" si="58"/>
        <v>0</v>
      </c>
      <c r="S214" s="5">
        <f t="shared" si="58"/>
        <v>0</v>
      </c>
      <c r="T214" s="5">
        <f t="shared" si="58"/>
        <v>0</v>
      </c>
      <c r="U214" s="13">
        <f t="shared" si="58"/>
        <v>0</v>
      </c>
    </row>
    <row r="215" spans="1:21" x14ac:dyDescent="0.25">
      <c r="A215" s="24"/>
      <c r="B215" s="33"/>
      <c r="C215" s="34"/>
      <c r="D215" s="34"/>
      <c r="E215" s="34"/>
      <c r="F215" s="34"/>
      <c r="G215" s="34"/>
      <c r="H215" s="34"/>
      <c r="I215" s="34"/>
      <c r="J215" s="35"/>
      <c r="K215" s="33"/>
      <c r="L215" s="34"/>
      <c r="M215" s="34"/>
      <c r="N215" s="34"/>
      <c r="O215" s="34"/>
      <c r="P215" s="34"/>
      <c r="Q215" s="34"/>
      <c r="R215" s="34"/>
      <c r="S215" s="34"/>
      <c r="T215" s="34"/>
      <c r="U215" s="35"/>
    </row>
    <row r="216" spans="1:21" x14ac:dyDescent="0.25">
      <c r="A216" s="22" t="s">
        <v>187</v>
      </c>
      <c r="B216" s="33"/>
      <c r="C216" s="34"/>
      <c r="D216" s="34"/>
      <c r="E216" s="34"/>
      <c r="F216" s="34"/>
      <c r="G216" s="34"/>
      <c r="H216" s="34"/>
      <c r="I216" s="34"/>
      <c r="J216" s="35"/>
      <c r="K216" s="33"/>
      <c r="L216" s="34"/>
      <c r="M216" s="34"/>
      <c r="N216" s="34"/>
      <c r="O216" s="34"/>
      <c r="P216" s="34"/>
      <c r="Q216" s="34"/>
      <c r="R216" s="34"/>
      <c r="S216" s="34"/>
      <c r="T216" s="34"/>
      <c r="U216" s="35"/>
    </row>
    <row r="217" spans="1:21" x14ac:dyDescent="0.25">
      <c r="A217" s="25" t="s">
        <v>199</v>
      </c>
      <c r="B217" s="14">
        <v>0</v>
      </c>
      <c r="C217" s="6">
        <v>0</v>
      </c>
      <c r="D217" s="6">
        <v>0</v>
      </c>
      <c r="E217" s="6">
        <v>0</v>
      </c>
      <c r="F217" s="6">
        <v>0</v>
      </c>
      <c r="G217" s="6">
        <v>0</v>
      </c>
      <c r="H217" s="6">
        <v>0</v>
      </c>
      <c r="I217" s="6">
        <v>0</v>
      </c>
      <c r="J217" s="15">
        <v>0</v>
      </c>
      <c r="K217" s="14">
        <v>0</v>
      </c>
      <c r="L217" s="6">
        <v>0</v>
      </c>
      <c r="M217" s="6">
        <v>0</v>
      </c>
      <c r="N217" s="6">
        <v>0</v>
      </c>
      <c r="O217" s="6">
        <v>0</v>
      </c>
      <c r="P217" s="6">
        <v>0</v>
      </c>
      <c r="Q217" s="6">
        <v>0</v>
      </c>
      <c r="R217" s="6">
        <v>0</v>
      </c>
      <c r="S217" s="6">
        <v>0</v>
      </c>
      <c r="T217" s="6">
        <v>0</v>
      </c>
      <c r="U217" s="15">
        <v>0</v>
      </c>
    </row>
    <row r="218" spans="1:21" x14ac:dyDescent="0.25">
      <c r="A218" s="25" t="s">
        <v>200</v>
      </c>
      <c r="B218" s="14">
        <v>0</v>
      </c>
      <c r="C218" s="6">
        <v>0</v>
      </c>
      <c r="D218" s="6">
        <v>0</v>
      </c>
      <c r="E218" s="6">
        <v>0</v>
      </c>
      <c r="F218" s="6">
        <v>0</v>
      </c>
      <c r="G218" s="6">
        <v>0</v>
      </c>
      <c r="H218" s="6">
        <v>0</v>
      </c>
      <c r="I218" s="6">
        <v>0</v>
      </c>
      <c r="J218" s="15">
        <v>0</v>
      </c>
      <c r="K218" s="14">
        <v>0</v>
      </c>
      <c r="L218" s="6">
        <v>0</v>
      </c>
      <c r="M218" s="6">
        <v>0</v>
      </c>
      <c r="N218" s="6">
        <v>0</v>
      </c>
      <c r="O218" s="6">
        <v>0</v>
      </c>
      <c r="P218" s="6">
        <v>0</v>
      </c>
      <c r="Q218" s="6">
        <v>0</v>
      </c>
      <c r="R218" s="6">
        <v>0</v>
      </c>
      <c r="S218" s="6">
        <v>0</v>
      </c>
      <c r="T218" s="6">
        <v>0</v>
      </c>
      <c r="U218" s="15">
        <v>0</v>
      </c>
    </row>
    <row r="219" spans="1:21" x14ac:dyDescent="0.25">
      <c r="A219" s="25" t="s">
        <v>201</v>
      </c>
      <c r="B219" s="14">
        <v>0</v>
      </c>
      <c r="C219" s="6">
        <v>0</v>
      </c>
      <c r="D219" s="6">
        <v>0</v>
      </c>
      <c r="E219" s="6">
        <v>0</v>
      </c>
      <c r="F219" s="6">
        <v>0</v>
      </c>
      <c r="G219" s="6">
        <v>0</v>
      </c>
      <c r="H219" s="6">
        <v>0</v>
      </c>
      <c r="I219" s="6">
        <v>0</v>
      </c>
      <c r="J219" s="15">
        <v>0</v>
      </c>
      <c r="K219" s="14">
        <v>0</v>
      </c>
      <c r="L219" s="6">
        <v>0</v>
      </c>
      <c r="M219" s="6">
        <v>0</v>
      </c>
      <c r="N219" s="6">
        <v>0</v>
      </c>
      <c r="O219" s="6">
        <v>0</v>
      </c>
      <c r="P219" s="6">
        <v>0</v>
      </c>
      <c r="Q219" s="6">
        <v>0</v>
      </c>
      <c r="R219" s="6">
        <v>0</v>
      </c>
      <c r="S219" s="6">
        <v>0</v>
      </c>
      <c r="T219" s="6">
        <v>0</v>
      </c>
      <c r="U219" s="15">
        <v>0</v>
      </c>
    </row>
    <row r="220" spans="1:21" x14ac:dyDescent="0.25">
      <c r="A220" s="25" t="s">
        <v>202</v>
      </c>
      <c r="B220" s="14">
        <v>0</v>
      </c>
      <c r="C220" s="6">
        <v>0</v>
      </c>
      <c r="D220" s="6">
        <v>0</v>
      </c>
      <c r="E220" s="6">
        <v>0</v>
      </c>
      <c r="F220" s="6">
        <v>0</v>
      </c>
      <c r="G220" s="6">
        <v>0</v>
      </c>
      <c r="H220" s="6">
        <v>0</v>
      </c>
      <c r="I220" s="6">
        <v>0</v>
      </c>
      <c r="J220" s="15">
        <v>0</v>
      </c>
      <c r="K220" s="14">
        <v>0</v>
      </c>
      <c r="L220" s="6">
        <v>0</v>
      </c>
      <c r="M220" s="6">
        <v>0</v>
      </c>
      <c r="N220" s="6">
        <v>0</v>
      </c>
      <c r="O220" s="6">
        <v>0</v>
      </c>
      <c r="P220" s="6">
        <v>0</v>
      </c>
      <c r="Q220" s="6">
        <v>0</v>
      </c>
      <c r="R220" s="6">
        <v>0</v>
      </c>
      <c r="S220" s="6">
        <v>0</v>
      </c>
      <c r="T220" s="6">
        <v>0</v>
      </c>
      <c r="U220" s="15">
        <v>0</v>
      </c>
    </row>
    <row r="221" spans="1:21" x14ac:dyDescent="0.25">
      <c r="A221" s="22" t="s">
        <v>157</v>
      </c>
      <c r="B221" s="12">
        <f t="shared" ref="B221:J221" si="59">SUM(B217:B220)</f>
        <v>0</v>
      </c>
      <c r="C221" s="5">
        <f t="shared" si="59"/>
        <v>0</v>
      </c>
      <c r="D221" s="5">
        <f t="shared" si="59"/>
        <v>0</v>
      </c>
      <c r="E221" s="5">
        <f t="shared" si="59"/>
        <v>0</v>
      </c>
      <c r="F221" s="5">
        <f t="shared" si="59"/>
        <v>0</v>
      </c>
      <c r="G221" s="5">
        <f t="shared" si="59"/>
        <v>0</v>
      </c>
      <c r="H221" s="5">
        <f t="shared" si="59"/>
        <v>0</v>
      </c>
      <c r="I221" s="5">
        <f t="shared" si="59"/>
        <v>0</v>
      </c>
      <c r="J221" s="13">
        <f t="shared" si="59"/>
        <v>0</v>
      </c>
      <c r="K221" s="12">
        <f t="shared" ref="K221:U221" si="60">SUM(K217:K220)</f>
        <v>0</v>
      </c>
      <c r="L221" s="5">
        <f t="shared" si="60"/>
        <v>0</v>
      </c>
      <c r="M221" s="5">
        <f t="shared" si="60"/>
        <v>0</v>
      </c>
      <c r="N221" s="5">
        <f t="shared" si="60"/>
        <v>0</v>
      </c>
      <c r="O221" s="5">
        <f t="shared" si="60"/>
        <v>0</v>
      </c>
      <c r="P221" s="5">
        <f t="shared" si="60"/>
        <v>0</v>
      </c>
      <c r="Q221" s="5">
        <f t="shared" si="60"/>
        <v>0</v>
      </c>
      <c r="R221" s="5">
        <f t="shared" si="60"/>
        <v>0</v>
      </c>
      <c r="S221" s="5">
        <f t="shared" si="60"/>
        <v>0</v>
      </c>
      <c r="T221" s="5">
        <f t="shared" si="60"/>
        <v>0</v>
      </c>
      <c r="U221" s="13">
        <f t="shared" si="60"/>
        <v>0</v>
      </c>
    </row>
    <row r="222" spans="1:21" x14ac:dyDescent="0.25">
      <c r="A222" s="24"/>
      <c r="B222" s="33"/>
      <c r="C222" s="34"/>
      <c r="D222" s="34"/>
      <c r="E222" s="34"/>
      <c r="F222" s="34"/>
      <c r="G222" s="34"/>
      <c r="H222" s="34"/>
      <c r="I222" s="34"/>
      <c r="J222" s="35"/>
      <c r="K222" s="33"/>
      <c r="L222" s="34"/>
      <c r="M222" s="34"/>
      <c r="N222" s="34"/>
      <c r="O222" s="34"/>
      <c r="P222" s="34"/>
      <c r="Q222" s="34"/>
      <c r="R222" s="34"/>
      <c r="S222" s="34"/>
      <c r="T222" s="34"/>
      <c r="U222" s="35"/>
    </row>
    <row r="223" spans="1:21" x14ac:dyDescent="0.25">
      <c r="A223" s="22" t="s">
        <v>188</v>
      </c>
      <c r="B223" s="33"/>
      <c r="C223" s="34"/>
      <c r="D223" s="34"/>
      <c r="E223" s="34"/>
      <c r="F223" s="34"/>
      <c r="G223" s="34"/>
      <c r="H223" s="34"/>
      <c r="I223" s="34"/>
      <c r="J223" s="35"/>
      <c r="K223" s="33"/>
      <c r="L223" s="34"/>
      <c r="M223" s="34"/>
      <c r="N223" s="34"/>
      <c r="O223" s="34"/>
      <c r="P223" s="34"/>
      <c r="Q223" s="34"/>
      <c r="R223" s="34"/>
      <c r="S223" s="34"/>
      <c r="T223" s="34"/>
      <c r="U223" s="35"/>
    </row>
    <row r="224" spans="1:21" x14ac:dyDescent="0.25">
      <c r="A224" s="25" t="s">
        <v>199</v>
      </c>
      <c r="B224" s="14">
        <v>0</v>
      </c>
      <c r="C224" s="6">
        <v>0</v>
      </c>
      <c r="D224" s="6">
        <v>0</v>
      </c>
      <c r="E224" s="6">
        <v>0</v>
      </c>
      <c r="F224" s="6">
        <v>0</v>
      </c>
      <c r="G224" s="6">
        <v>0</v>
      </c>
      <c r="H224" s="6">
        <v>0</v>
      </c>
      <c r="I224" s="6">
        <v>0</v>
      </c>
      <c r="J224" s="15">
        <v>0</v>
      </c>
      <c r="K224" s="14">
        <v>0</v>
      </c>
      <c r="L224" s="6">
        <v>0</v>
      </c>
      <c r="M224" s="6">
        <v>0</v>
      </c>
      <c r="N224" s="6">
        <v>0</v>
      </c>
      <c r="O224" s="6">
        <v>0</v>
      </c>
      <c r="P224" s="6">
        <v>0</v>
      </c>
      <c r="Q224" s="6">
        <v>0</v>
      </c>
      <c r="R224" s="6">
        <v>0</v>
      </c>
      <c r="S224" s="6">
        <v>0</v>
      </c>
      <c r="T224" s="6">
        <v>0</v>
      </c>
      <c r="U224" s="15">
        <v>0</v>
      </c>
    </row>
    <row r="225" spans="1:21" x14ac:dyDescent="0.25">
      <c r="A225" s="25" t="s">
        <v>200</v>
      </c>
      <c r="B225" s="14">
        <v>0</v>
      </c>
      <c r="C225" s="6">
        <v>0</v>
      </c>
      <c r="D225" s="6">
        <v>0</v>
      </c>
      <c r="E225" s="6">
        <v>0</v>
      </c>
      <c r="F225" s="6">
        <v>0</v>
      </c>
      <c r="G225" s="6">
        <v>0</v>
      </c>
      <c r="H225" s="6">
        <v>0</v>
      </c>
      <c r="I225" s="6">
        <v>0</v>
      </c>
      <c r="J225" s="15">
        <v>0</v>
      </c>
      <c r="K225" s="14">
        <v>0</v>
      </c>
      <c r="L225" s="6">
        <v>0</v>
      </c>
      <c r="M225" s="6">
        <v>0</v>
      </c>
      <c r="N225" s="6">
        <v>0</v>
      </c>
      <c r="O225" s="6">
        <v>0</v>
      </c>
      <c r="P225" s="6">
        <v>0</v>
      </c>
      <c r="Q225" s="6">
        <v>0</v>
      </c>
      <c r="R225" s="6">
        <v>0</v>
      </c>
      <c r="S225" s="6">
        <v>0</v>
      </c>
      <c r="T225" s="6">
        <v>0</v>
      </c>
      <c r="U225" s="15">
        <v>0</v>
      </c>
    </row>
    <row r="226" spans="1:21" x14ac:dyDescent="0.25">
      <c r="A226" s="25" t="s">
        <v>201</v>
      </c>
      <c r="B226" s="14">
        <v>0</v>
      </c>
      <c r="C226" s="6">
        <v>0</v>
      </c>
      <c r="D226" s="6">
        <v>0</v>
      </c>
      <c r="E226" s="6">
        <v>0</v>
      </c>
      <c r="F226" s="6">
        <v>0</v>
      </c>
      <c r="G226" s="6">
        <v>0</v>
      </c>
      <c r="H226" s="6">
        <v>0</v>
      </c>
      <c r="I226" s="6">
        <v>0</v>
      </c>
      <c r="J226" s="15">
        <v>0</v>
      </c>
      <c r="K226" s="14">
        <v>0</v>
      </c>
      <c r="L226" s="6">
        <v>0</v>
      </c>
      <c r="M226" s="6">
        <v>0</v>
      </c>
      <c r="N226" s="6">
        <v>0</v>
      </c>
      <c r="O226" s="6">
        <v>0</v>
      </c>
      <c r="P226" s="6">
        <v>0</v>
      </c>
      <c r="Q226" s="6">
        <v>0</v>
      </c>
      <c r="R226" s="6">
        <v>0</v>
      </c>
      <c r="S226" s="6">
        <v>0</v>
      </c>
      <c r="T226" s="6">
        <v>0</v>
      </c>
      <c r="U226" s="15">
        <v>0</v>
      </c>
    </row>
    <row r="227" spans="1:21" x14ac:dyDescent="0.25">
      <c r="A227" s="25" t="s">
        <v>202</v>
      </c>
      <c r="B227" s="14">
        <v>0</v>
      </c>
      <c r="C227" s="6">
        <v>0</v>
      </c>
      <c r="D227" s="6">
        <v>0</v>
      </c>
      <c r="E227" s="6">
        <v>0</v>
      </c>
      <c r="F227" s="6">
        <v>0</v>
      </c>
      <c r="G227" s="6">
        <v>0</v>
      </c>
      <c r="H227" s="6">
        <v>0</v>
      </c>
      <c r="I227" s="6">
        <v>0</v>
      </c>
      <c r="J227" s="15">
        <v>0</v>
      </c>
      <c r="K227" s="14">
        <v>0</v>
      </c>
      <c r="L227" s="6">
        <v>0</v>
      </c>
      <c r="M227" s="6">
        <v>0</v>
      </c>
      <c r="N227" s="6">
        <v>0</v>
      </c>
      <c r="O227" s="6">
        <v>0</v>
      </c>
      <c r="P227" s="6">
        <v>0</v>
      </c>
      <c r="Q227" s="6">
        <v>0</v>
      </c>
      <c r="R227" s="6">
        <v>0</v>
      </c>
      <c r="S227" s="6">
        <v>0</v>
      </c>
      <c r="T227" s="6">
        <v>0</v>
      </c>
      <c r="U227" s="15">
        <v>0</v>
      </c>
    </row>
    <row r="228" spans="1:21" x14ac:dyDescent="0.25">
      <c r="A228" s="22" t="s">
        <v>157</v>
      </c>
      <c r="B228" s="12">
        <f t="shared" ref="B228:J228" si="61">SUM(B224:B227)</f>
        <v>0</v>
      </c>
      <c r="C228" s="5">
        <f t="shared" si="61"/>
        <v>0</v>
      </c>
      <c r="D228" s="5">
        <f t="shared" si="61"/>
        <v>0</v>
      </c>
      <c r="E228" s="5">
        <f t="shared" si="61"/>
        <v>0</v>
      </c>
      <c r="F228" s="5">
        <f t="shared" si="61"/>
        <v>0</v>
      </c>
      <c r="G228" s="5">
        <f t="shared" si="61"/>
        <v>0</v>
      </c>
      <c r="H228" s="5">
        <f t="shared" si="61"/>
        <v>0</v>
      </c>
      <c r="I228" s="5">
        <f t="shared" si="61"/>
        <v>0</v>
      </c>
      <c r="J228" s="13">
        <f t="shared" si="61"/>
        <v>0</v>
      </c>
      <c r="K228" s="12">
        <f t="shared" ref="K228:U228" si="62">SUM(K224:K227)</f>
        <v>0</v>
      </c>
      <c r="L228" s="5">
        <f t="shared" si="62"/>
        <v>0</v>
      </c>
      <c r="M228" s="5">
        <f t="shared" si="62"/>
        <v>0</v>
      </c>
      <c r="N228" s="5">
        <f t="shared" si="62"/>
        <v>0</v>
      </c>
      <c r="O228" s="5">
        <f t="shared" si="62"/>
        <v>0</v>
      </c>
      <c r="P228" s="5">
        <f t="shared" si="62"/>
        <v>0</v>
      </c>
      <c r="Q228" s="5">
        <f t="shared" si="62"/>
        <v>0</v>
      </c>
      <c r="R228" s="5">
        <f t="shared" si="62"/>
        <v>0</v>
      </c>
      <c r="S228" s="5">
        <f t="shared" si="62"/>
        <v>0</v>
      </c>
      <c r="T228" s="5">
        <f t="shared" si="62"/>
        <v>0</v>
      </c>
      <c r="U228" s="13">
        <f t="shared" si="62"/>
        <v>0</v>
      </c>
    </row>
    <row r="229" spans="1:21" x14ac:dyDescent="0.25">
      <c r="A229" s="24"/>
      <c r="B229" s="33"/>
      <c r="C229" s="34"/>
      <c r="D229" s="34"/>
      <c r="E229" s="34"/>
      <c r="F229" s="34"/>
      <c r="G229" s="34"/>
      <c r="H229" s="34"/>
      <c r="I229" s="34"/>
      <c r="J229" s="35"/>
      <c r="K229" s="33"/>
      <c r="L229" s="34"/>
      <c r="M229" s="34"/>
      <c r="N229" s="34"/>
      <c r="O229" s="34"/>
      <c r="P229" s="34"/>
      <c r="Q229" s="34"/>
      <c r="R229" s="34"/>
      <c r="S229" s="34"/>
      <c r="T229" s="34"/>
      <c r="U229" s="35"/>
    </row>
    <row r="230" spans="1:21" x14ac:dyDescent="0.25">
      <c r="A230" s="22" t="s">
        <v>189</v>
      </c>
      <c r="B230" s="33"/>
      <c r="C230" s="34"/>
      <c r="D230" s="34"/>
      <c r="E230" s="34"/>
      <c r="F230" s="34"/>
      <c r="G230" s="34"/>
      <c r="H230" s="34"/>
      <c r="I230" s="34"/>
      <c r="J230" s="35"/>
      <c r="K230" s="33"/>
      <c r="L230" s="34"/>
      <c r="M230" s="34"/>
      <c r="N230" s="34"/>
      <c r="O230" s="34"/>
      <c r="P230" s="34"/>
      <c r="Q230" s="34"/>
      <c r="R230" s="34"/>
      <c r="S230" s="34"/>
      <c r="T230" s="34"/>
      <c r="U230" s="35"/>
    </row>
    <row r="231" spans="1:21" x14ac:dyDescent="0.25">
      <c r="A231" s="25" t="s">
        <v>199</v>
      </c>
      <c r="B231" s="14">
        <v>331320</v>
      </c>
      <c r="C231" s="6">
        <v>0</v>
      </c>
      <c r="D231" s="6">
        <v>0</v>
      </c>
      <c r="E231" s="6">
        <v>0</v>
      </c>
      <c r="F231" s="6">
        <v>0</v>
      </c>
      <c r="G231" s="6">
        <v>0</v>
      </c>
      <c r="H231" s="6">
        <v>51480</v>
      </c>
      <c r="I231" s="6">
        <v>0</v>
      </c>
      <c r="J231" s="15">
        <v>382800</v>
      </c>
      <c r="K231" s="14">
        <v>0</v>
      </c>
      <c r="L231" s="6">
        <v>0</v>
      </c>
      <c r="M231" s="6">
        <v>0</v>
      </c>
      <c r="N231" s="6">
        <v>0</v>
      </c>
      <c r="O231" s="6">
        <v>0</v>
      </c>
      <c r="P231" s="6">
        <v>0</v>
      </c>
      <c r="Q231" s="6">
        <v>0</v>
      </c>
      <c r="R231" s="6">
        <v>0</v>
      </c>
      <c r="S231" s="6">
        <v>-1297.49</v>
      </c>
      <c r="T231" s="6">
        <v>0</v>
      </c>
      <c r="U231" s="15">
        <v>-1297.49</v>
      </c>
    </row>
    <row r="232" spans="1:21" x14ac:dyDescent="0.25">
      <c r="A232" s="25" t="s">
        <v>200</v>
      </c>
      <c r="B232" s="14">
        <v>359538</v>
      </c>
      <c r="C232" s="6">
        <v>0</v>
      </c>
      <c r="D232" s="6">
        <v>0</v>
      </c>
      <c r="E232" s="6">
        <v>0</v>
      </c>
      <c r="F232" s="6">
        <v>0</v>
      </c>
      <c r="G232" s="6">
        <v>0</v>
      </c>
      <c r="H232" s="6">
        <v>54780</v>
      </c>
      <c r="I232" s="6">
        <v>0</v>
      </c>
      <c r="J232" s="15">
        <v>414318</v>
      </c>
      <c r="K232" s="14">
        <v>0</v>
      </c>
      <c r="L232" s="6">
        <v>0</v>
      </c>
      <c r="M232" s="6">
        <v>0</v>
      </c>
      <c r="N232" s="6">
        <v>0</v>
      </c>
      <c r="O232" s="6">
        <v>0</v>
      </c>
      <c r="P232" s="6">
        <v>0</v>
      </c>
      <c r="Q232" s="6">
        <v>0</v>
      </c>
      <c r="R232" s="6">
        <v>0</v>
      </c>
      <c r="S232" s="6">
        <v>144.02000000000001</v>
      </c>
      <c r="T232" s="6">
        <v>0</v>
      </c>
      <c r="U232" s="15">
        <v>144.02000000000001</v>
      </c>
    </row>
    <row r="233" spans="1:21" x14ac:dyDescent="0.25">
      <c r="A233" s="25" t="s">
        <v>201</v>
      </c>
      <c r="B233" s="14">
        <v>344704</v>
      </c>
      <c r="C233" s="6">
        <v>0</v>
      </c>
      <c r="D233" s="6">
        <v>0</v>
      </c>
      <c r="E233" s="6">
        <v>0</v>
      </c>
      <c r="F233" s="6">
        <v>0</v>
      </c>
      <c r="G233" s="6">
        <v>0</v>
      </c>
      <c r="H233" s="6">
        <v>58410</v>
      </c>
      <c r="I233" s="6">
        <v>0</v>
      </c>
      <c r="J233" s="15">
        <v>403114</v>
      </c>
      <c r="K233" s="14">
        <v>0</v>
      </c>
      <c r="L233" s="6">
        <v>0</v>
      </c>
      <c r="M233" s="6">
        <v>0</v>
      </c>
      <c r="N233" s="6">
        <v>0</v>
      </c>
      <c r="O233" s="6">
        <v>0</v>
      </c>
      <c r="P233" s="6">
        <v>0</v>
      </c>
      <c r="Q233" s="6">
        <v>0</v>
      </c>
      <c r="R233" s="6">
        <v>0</v>
      </c>
      <c r="S233" s="6">
        <v>655</v>
      </c>
      <c r="T233" s="6">
        <v>0</v>
      </c>
      <c r="U233" s="15">
        <v>655</v>
      </c>
    </row>
    <row r="234" spans="1:21" x14ac:dyDescent="0.25">
      <c r="A234" s="25" t="s">
        <v>202</v>
      </c>
      <c r="B234" s="14">
        <v>400620</v>
      </c>
      <c r="C234" s="6">
        <v>0</v>
      </c>
      <c r="D234" s="6">
        <v>0</v>
      </c>
      <c r="E234" s="6">
        <v>0</v>
      </c>
      <c r="F234" s="6">
        <v>0</v>
      </c>
      <c r="G234" s="6">
        <v>0</v>
      </c>
      <c r="H234" s="6">
        <v>59978</v>
      </c>
      <c r="I234" s="6">
        <v>0</v>
      </c>
      <c r="J234" s="15">
        <v>460598</v>
      </c>
      <c r="K234" s="14">
        <v>0</v>
      </c>
      <c r="L234" s="6">
        <v>0</v>
      </c>
      <c r="M234" s="6">
        <v>0</v>
      </c>
      <c r="N234" s="6">
        <v>0</v>
      </c>
      <c r="O234" s="6">
        <v>0</v>
      </c>
      <c r="P234" s="6">
        <v>0</v>
      </c>
      <c r="Q234" s="6">
        <v>0</v>
      </c>
      <c r="R234" s="6">
        <v>0</v>
      </c>
      <c r="S234" s="6">
        <v>0</v>
      </c>
      <c r="T234" s="6">
        <v>0</v>
      </c>
      <c r="U234" s="15">
        <v>0</v>
      </c>
    </row>
    <row r="235" spans="1:21" x14ac:dyDescent="0.25">
      <c r="A235" s="22" t="s">
        <v>157</v>
      </c>
      <c r="B235" s="12">
        <f t="shared" ref="B235:J235" si="63">SUM(B231:B234)</f>
        <v>1436182</v>
      </c>
      <c r="C235" s="5">
        <f t="shared" si="63"/>
        <v>0</v>
      </c>
      <c r="D235" s="5">
        <f t="shared" si="63"/>
        <v>0</v>
      </c>
      <c r="E235" s="5">
        <f t="shared" si="63"/>
        <v>0</v>
      </c>
      <c r="F235" s="5">
        <f t="shared" si="63"/>
        <v>0</v>
      </c>
      <c r="G235" s="5">
        <f t="shared" si="63"/>
        <v>0</v>
      </c>
      <c r="H235" s="5">
        <f t="shared" si="63"/>
        <v>224648</v>
      </c>
      <c r="I235" s="5">
        <f t="shared" si="63"/>
        <v>0</v>
      </c>
      <c r="J235" s="13">
        <f t="shared" si="63"/>
        <v>1660830</v>
      </c>
      <c r="K235" s="12">
        <f t="shared" ref="K235:U235" si="64">SUM(K231:K234)</f>
        <v>0</v>
      </c>
      <c r="L235" s="5">
        <f t="shared" si="64"/>
        <v>0</v>
      </c>
      <c r="M235" s="5">
        <f t="shared" si="64"/>
        <v>0</v>
      </c>
      <c r="N235" s="5">
        <f t="shared" si="64"/>
        <v>0</v>
      </c>
      <c r="O235" s="5">
        <f t="shared" si="64"/>
        <v>0</v>
      </c>
      <c r="P235" s="5">
        <f t="shared" si="64"/>
        <v>0</v>
      </c>
      <c r="Q235" s="5">
        <f t="shared" si="64"/>
        <v>0</v>
      </c>
      <c r="R235" s="5">
        <f t="shared" si="64"/>
        <v>0</v>
      </c>
      <c r="S235" s="5">
        <f t="shared" si="64"/>
        <v>-498.47</v>
      </c>
      <c r="T235" s="5">
        <f t="shared" si="64"/>
        <v>0</v>
      </c>
      <c r="U235" s="13">
        <f t="shared" si="64"/>
        <v>-498.47</v>
      </c>
    </row>
    <row r="236" spans="1:21" x14ac:dyDescent="0.25">
      <c r="A236" s="24"/>
      <c r="B236" s="33"/>
      <c r="C236" s="34"/>
      <c r="D236" s="34"/>
      <c r="E236" s="34"/>
      <c r="F236" s="34"/>
      <c r="G236" s="34"/>
      <c r="H236" s="34"/>
      <c r="I236" s="34"/>
      <c r="J236" s="35"/>
      <c r="K236" s="33"/>
      <c r="L236" s="34"/>
      <c r="M236" s="34"/>
      <c r="N236" s="34"/>
      <c r="O236" s="34"/>
      <c r="P236" s="34"/>
      <c r="Q236" s="34"/>
      <c r="R236" s="34"/>
      <c r="S236" s="34"/>
      <c r="T236" s="34"/>
      <c r="U236" s="35"/>
    </row>
    <row r="237" spans="1:21" x14ac:dyDescent="0.25">
      <c r="A237" s="22" t="s">
        <v>190</v>
      </c>
      <c r="B237" s="33"/>
      <c r="C237" s="34"/>
      <c r="D237" s="34"/>
      <c r="E237" s="34"/>
      <c r="F237" s="34"/>
      <c r="G237" s="34"/>
      <c r="H237" s="34"/>
      <c r="I237" s="34"/>
      <c r="J237" s="35"/>
      <c r="K237" s="33"/>
      <c r="L237" s="34"/>
      <c r="M237" s="34"/>
      <c r="N237" s="34"/>
      <c r="O237" s="34"/>
      <c r="P237" s="34"/>
      <c r="Q237" s="34"/>
      <c r="R237" s="34"/>
      <c r="S237" s="34"/>
      <c r="T237" s="34"/>
      <c r="U237" s="35"/>
    </row>
    <row r="238" spans="1:21" x14ac:dyDescent="0.25">
      <c r="A238" s="25" t="s">
        <v>199</v>
      </c>
      <c r="B238" s="14">
        <v>700879</v>
      </c>
      <c r="C238" s="6">
        <v>0</v>
      </c>
      <c r="D238" s="6">
        <v>112791</v>
      </c>
      <c r="E238" s="6">
        <v>0</v>
      </c>
      <c r="F238" s="6">
        <v>0</v>
      </c>
      <c r="G238" s="6">
        <v>24371</v>
      </c>
      <c r="H238" s="6">
        <v>287166</v>
      </c>
      <c r="I238" s="6">
        <v>0</v>
      </c>
      <c r="J238" s="15">
        <v>1125207</v>
      </c>
      <c r="K238" s="14">
        <v>777</v>
      </c>
      <c r="L238" s="6">
        <v>0</v>
      </c>
      <c r="M238" s="6">
        <v>6368</v>
      </c>
      <c r="N238" s="6">
        <v>0</v>
      </c>
      <c r="O238" s="6">
        <v>0</v>
      </c>
      <c r="P238" s="6">
        <v>0</v>
      </c>
      <c r="Q238" s="6">
        <v>0</v>
      </c>
      <c r="R238" s="6">
        <v>0</v>
      </c>
      <c r="S238" s="6">
        <v>0</v>
      </c>
      <c r="T238" s="6">
        <v>22923</v>
      </c>
      <c r="U238" s="15">
        <v>30068</v>
      </c>
    </row>
    <row r="239" spans="1:21" x14ac:dyDescent="0.25">
      <c r="A239" s="25" t="s">
        <v>200</v>
      </c>
      <c r="B239" s="14">
        <v>710745</v>
      </c>
      <c r="C239" s="6">
        <v>0</v>
      </c>
      <c r="D239" s="6">
        <v>253843</v>
      </c>
      <c r="E239" s="6">
        <v>0</v>
      </c>
      <c r="F239" s="6">
        <v>0</v>
      </c>
      <c r="G239" s="6">
        <v>34188</v>
      </c>
      <c r="H239" s="6">
        <v>292281</v>
      </c>
      <c r="I239" s="6">
        <v>0</v>
      </c>
      <c r="J239" s="15">
        <v>1291057</v>
      </c>
      <c r="K239" s="14">
        <v>0</v>
      </c>
      <c r="L239" s="6">
        <v>0</v>
      </c>
      <c r="M239" s="6">
        <v>2066</v>
      </c>
      <c r="N239" s="6">
        <v>0</v>
      </c>
      <c r="O239" s="6">
        <v>0</v>
      </c>
      <c r="P239" s="6">
        <v>0</v>
      </c>
      <c r="Q239" s="6">
        <v>0</v>
      </c>
      <c r="R239" s="6">
        <v>0</v>
      </c>
      <c r="S239" s="6">
        <v>0</v>
      </c>
      <c r="T239" s="6">
        <v>23097</v>
      </c>
      <c r="U239" s="15">
        <v>25163</v>
      </c>
    </row>
    <row r="240" spans="1:21" x14ac:dyDescent="0.25">
      <c r="A240" s="25" t="s">
        <v>201</v>
      </c>
      <c r="B240" s="14">
        <v>439615</v>
      </c>
      <c r="C240" s="6">
        <v>0</v>
      </c>
      <c r="D240" s="6">
        <v>212476</v>
      </c>
      <c r="E240" s="6">
        <v>0</v>
      </c>
      <c r="F240" s="6">
        <v>0</v>
      </c>
      <c r="G240" s="6">
        <v>45297</v>
      </c>
      <c r="H240" s="6">
        <v>279105</v>
      </c>
      <c r="I240" s="6">
        <v>0</v>
      </c>
      <c r="J240" s="15">
        <v>976493</v>
      </c>
      <c r="K240" s="14">
        <v>0</v>
      </c>
      <c r="L240" s="6">
        <v>0</v>
      </c>
      <c r="M240" s="6">
        <v>9303</v>
      </c>
      <c r="N240" s="6">
        <v>0</v>
      </c>
      <c r="O240" s="6">
        <v>0</v>
      </c>
      <c r="P240" s="6">
        <v>0</v>
      </c>
      <c r="Q240" s="6">
        <v>0</v>
      </c>
      <c r="R240" s="6">
        <v>0</v>
      </c>
      <c r="S240" s="6">
        <v>0</v>
      </c>
      <c r="T240" s="6">
        <v>23316</v>
      </c>
      <c r="U240" s="15">
        <v>32619</v>
      </c>
    </row>
    <row r="241" spans="1:21" x14ac:dyDescent="0.25">
      <c r="A241" s="25" t="s">
        <v>202</v>
      </c>
      <c r="B241" s="14">
        <v>626088</v>
      </c>
      <c r="C241" s="6">
        <v>0</v>
      </c>
      <c r="D241" s="6">
        <v>105274</v>
      </c>
      <c r="E241" s="6">
        <v>0</v>
      </c>
      <c r="F241" s="6">
        <v>0</v>
      </c>
      <c r="G241" s="6">
        <v>35445</v>
      </c>
      <c r="H241" s="6">
        <v>203165</v>
      </c>
      <c r="I241" s="6">
        <v>0</v>
      </c>
      <c r="J241" s="15">
        <v>969972</v>
      </c>
      <c r="K241" s="14">
        <v>0</v>
      </c>
      <c r="L241" s="6">
        <v>0</v>
      </c>
      <c r="M241" s="6">
        <v>1830</v>
      </c>
      <c r="N241" s="6">
        <v>0</v>
      </c>
      <c r="O241" s="6">
        <v>0</v>
      </c>
      <c r="P241" s="6">
        <v>2592</v>
      </c>
      <c r="Q241" s="6">
        <v>0</v>
      </c>
      <c r="R241" s="6">
        <v>0</v>
      </c>
      <c r="S241" s="6">
        <v>0</v>
      </c>
      <c r="T241" s="6">
        <v>0</v>
      </c>
      <c r="U241" s="15">
        <v>4422</v>
      </c>
    </row>
    <row r="242" spans="1:21" x14ac:dyDescent="0.25">
      <c r="A242" s="22" t="s">
        <v>157</v>
      </c>
      <c r="B242" s="12">
        <f t="shared" ref="B242:J242" si="65">SUM(B238:B241)</f>
        <v>2477327</v>
      </c>
      <c r="C242" s="5">
        <f t="shared" si="65"/>
        <v>0</v>
      </c>
      <c r="D242" s="5">
        <f t="shared" si="65"/>
        <v>684384</v>
      </c>
      <c r="E242" s="5">
        <f t="shared" si="65"/>
        <v>0</v>
      </c>
      <c r="F242" s="5">
        <f t="shared" si="65"/>
        <v>0</v>
      </c>
      <c r="G242" s="5">
        <f t="shared" si="65"/>
        <v>139301</v>
      </c>
      <c r="H242" s="5">
        <f t="shared" si="65"/>
        <v>1061717</v>
      </c>
      <c r="I242" s="5">
        <f t="shared" si="65"/>
        <v>0</v>
      </c>
      <c r="J242" s="13">
        <f t="shared" si="65"/>
        <v>4362729</v>
      </c>
      <c r="K242" s="12">
        <f t="shared" ref="K242:U242" si="66">SUM(K238:K241)</f>
        <v>777</v>
      </c>
      <c r="L242" s="5">
        <f t="shared" si="66"/>
        <v>0</v>
      </c>
      <c r="M242" s="5">
        <f t="shared" si="66"/>
        <v>19567</v>
      </c>
      <c r="N242" s="5">
        <f t="shared" si="66"/>
        <v>0</v>
      </c>
      <c r="O242" s="5">
        <f t="shared" si="66"/>
        <v>0</v>
      </c>
      <c r="P242" s="5">
        <f t="shared" si="66"/>
        <v>2592</v>
      </c>
      <c r="Q242" s="5">
        <f t="shared" si="66"/>
        <v>0</v>
      </c>
      <c r="R242" s="5">
        <f t="shared" si="66"/>
        <v>0</v>
      </c>
      <c r="S242" s="5">
        <f t="shared" si="66"/>
        <v>0</v>
      </c>
      <c r="T242" s="5">
        <f t="shared" si="66"/>
        <v>69336</v>
      </c>
      <c r="U242" s="13">
        <f t="shared" si="66"/>
        <v>92272</v>
      </c>
    </row>
    <row r="243" spans="1:21" x14ac:dyDescent="0.25">
      <c r="A243" s="24"/>
      <c r="B243" s="33"/>
      <c r="C243" s="34"/>
      <c r="D243" s="34"/>
      <c r="E243" s="34"/>
      <c r="F243" s="34"/>
      <c r="G243" s="34"/>
      <c r="H243" s="34"/>
      <c r="I243" s="34"/>
      <c r="J243" s="35"/>
      <c r="K243" s="33"/>
      <c r="L243" s="34"/>
      <c r="M243" s="34"/>
      <c r="N243" s="34"/>
      <c r="O243" s="34"/>
      <c r="P243" s="34"/>
      <c r="Q243" s="34"/>
      <c r="R243" s="34"/>
      <c r="S243" s="34"/>
      <c r="T243" s="34"/>
      <c r="U243" s="35"/>
    </row>
    <row r="244" spans="1:21" x14ac:dyDescent="0.25">
      <c r="A244" s="22" t="s">
        <v>191</v>
      </c>
      <c r="B244" s="33"/>
      <c r="C244" s="34"/>
      <c r="D244" s="34"/>
      <c r="E244" s="34"/>
      <c r="F244" s="34"/>
      <c r="G244" s="34"/>
      <c r="H244" s="34"/>
      <c r="I244" s="34"/>
      <c r="J244" s="35"/>
      <c r="K244" s="33"/>
      <c r="L244" s="34"/>
      <c r="M244" s="34"/>
      <c r="N244" s="34"/>
      <c r="O244" s="34"/>
      <c r="P244" s="34"/>
      <c r="Q244" s="34"/>
      <c r="R244" s="34"/>
      <c r="S244" s="34"/>
      <c r="T244" s="34"/>
      <c r="U244" s="35"/>
    </row>
    <row r="245" spans="1:21" x14ac:dyDescent="0.25">
      <c r="A245" s="25" t="s">
        <v>199</v>
      </c>
      <c r="B245" s="14">
        <v>0</v>
      </c>
      <c r="C245" s="6">
        <v>0</v>
      </c>
      <c r="D245" s="6">
        <v>0</v>
      </c>
      <c r="E245" s="6">
        <v>0</v>
      </c>
      <c r="F245" s="6">
        <v>0</v>
      </c>
      <c r="G245" s="6">
        <v>0</v>
      </c>
      <c r="H245" s="6">
        <v>0</v>
      </c>
      <c r="I245" s="6">
        <v>0</v>
      </c>
      <c r="J245" s="15">
        <v>0</v>
      </c>
      <c r="K245" s="14">
        <v>0</v>
      </c>
      <c r="L245" s="6">
        <v>0</v>
      </c>
      <c r="M245" s="6">
        <v>0</v>
      </c>
      <c r="N245" s="6">
        <v>0</v>
      </c>
      <c r="O245" s="6">
        <v>0</v>
      </c>
      <c r="P245" s="6">
        <v>0</v>
      </c>
      <c r="Q245" s="6">
        <v>0</v>
      </c>
      <c r="R245" s="6">
        <v>0</v>
      </c>
      <c r="S245" s="6">
        <v>0</v>
      </c>
      <c r="T245" s="6">
        <v>0</v>
      </c>
      <c r="U245" s="15">
        <v>0</v>
      </c>
    </row>
    <row r="246" spans="1:21" x14ac:dyDescent="0.25">
      <c r="A246" s="25" t="s">
        <v>200</v>
      </c>
      <c r="B246" s="14">
        <v>0</v>
      </c>
      <c r="C246" s="6">
        <v>0</v>
      </c>
      <c r="D246" s="6">
        <v>0</v>
      </c>
      <c r="E246" s="6">
        <v>0</v>
      </c>
      <c r="F246" s="6">
        <v>0</v>
      </c>
      <c r="G246" s="6">
        <v>0</v>
      </c>
      <c r="H246" s="6">
        <v>0</v>
      </c>
      <c r="I246" s="6">
        <v>0</v>
      </c>
      <c r="J246" s="15">
        <v>0</v>
      </c>
      <c r="K246" s="14">
        <v>0</v>
      </c>
      <c r="L246" s="6">
        <v>0</v>
      </c>
      <c r="M246" s="6">
        <v>0</v>
      </c>
      <c r="N246" s="6">
        <v>0</v>
      </c>
      <c r="O246" s="6">
        <v>0</v>
      </c>
      <c r="P246" s="6">
        <v>0</v>
      </c>
      <c r="Q246" s="6">
        <v>0</v>
      </c>
      <c r="R246" s="6">
        <v>0</v>
      </c>
      <c r="S246" s="6">
        <v>0</v>
      </c>
      <c r="T246" s="6">
        <v>0</v>
      </c>
      <c r="U246" s="15">
        <v>0</v>
      </c>
    </row>
    <row r="247" spans="1:21" x14ac:dyDescent="0.25">
      <c r="A247" s="25" t="s">
        <v>201</v>
      </c>
      <c r="B247" s="14">
        <v>0</v>
      </c>
      <c r="C247" s="6">
        <v>0</v>
      </c>
      <c r="D247" s="6">
        <v>0</v>
      </c>
      <c r="E247" s="6">
        <v>0</v>
      </c>
      <c r="F247" s="6">
        <v>0</v>
      </c>
      <c r="G247" s="6">
        <v>0</v>
      </c>
      <c r="H247" s="6">
        <v>0</v>
      </c>
      <c r="I247" s="6">
        <v>0</v>
      </c>
      <c r="J247" s="15">
        <v>0</v>
      </c>
      <c r="K247" s="14">
        <v>0</v>
      </c>
      <c r="L247" s="6">
        <v>0</v>
      </c>
      <c r="M247" s="6">
        <v>0</v>
      </c>
      <c r="N247" s="6">
        <v>0</v>
      </c>
      <c r="O247" s="6">
        <v>0</v>
      </c>
      <c r="P247" s="6">
        <v>0</v>
      </c>
      <c r="Q247" s="6">
        <v>0</v>
      </c>
      <c r="R247" s="6">
        <v>0</v>
      </c>
      <c r="S247" s="6">
        <v>0</v>
      </c>
      <c r="T247" s="6">
        <v>0</v>
      </c>
      <c r="U247" s="15">
        <v>0</v>
      </c>
    </row>
    <row r="248" spans="1:21" x14ac:dyDescent="0.25">
      <c r="A248" s="25" t="s">
        <v>202</v>
      </c>
      <c r="B248" s="14">
        <v>0</v>
      </c>
      <c r="C248" s="6">
        <v>0</v>
      </c>
      <c r="D248" s="6">
        <v>0</v>
      </c>
      <c r="E248" s="6">
        <v>0</v>
      </c>
      <c r="F248" s="6">
        <v>0</v>
      </c>
      <c r="G248" s="6">
        <v>0</v>
      </c>
      <c r="H248" s="6">
        <v>0</v>
      </c>
      <c r="I248" s="6">
        <v>0</v>
      </c>
      <c r="J248" s="15">
        <v>0</v>
      </c>
      <c r="K248" s="14">
        <v>0</v>
      </c>
      <c r="L248" s="6">
        <v>0</v>
      </c>
      <c r="M248" s="6">
        <v>0</v>
      </c>
      <c r="N248" s="6">
        <v>0</v>
      </c>
      <c r="O248" s="6">
        <v>0</v>
      </c>
      <c r="P248" s="6">
        <v>0</v>
      </c>
      <c r="Q248" s="6">
        <v>0</v>
      </c>
      <c r="R248" s="6">
        <v>0</v>
      </c>
      <c r="S248" s="6">
        <v>0</v>
      </c>
      <c r="T248" s="6">
        <v>0</v>
      </c>
      <c r="U248" s="15">
        <v>0</v>
      </c>
    </row>
    <row r="249" spans="1:21" x14ac:dyDescent="0.25">
      <c r="A249" s="22" t="s">
        <v>157</v>
      </c>
      <c r="B249" s="12">
        <f t="shared" ref="B249:J249" si="67">SUM(B245:B248)</f>
        <v>0</v>
      </c>
      <c r="C249" s="5">
        <f t="shared" si="67"/>
        <v>0</v>
      </c>
      <c r="D249" s="5">
        <f t="shared" si="67"/>
        <v>0</v>
      </c>
      <c r="E249" s="5">
        <f t="shared" si="67"/>
        <v>0</v>
      </c>
      <c r="F249" s="5">
        <f t="shared" si="67"/>
        <v>0</v>
      </c>
      <c r="G249" s="5">
        <f t="shared" si="67"/>
        <v>0</v>
      </c>
      <c r="H249" s="5">
        <f t="shared" si="67"/>
        <v>0</v>
      </c>
      <c r="I249" s="5">
        <f t="shared" si="67"/>
        <v>0</v>
      </c>
      <c r="J249" s="13">
        <f t="shared" si="67"/>
        <v>0</v>
      </c>
      <c r="K249" s="12">
        <f t="shared" ref="K249:U249" si="68">SUM(K245:K248)</f>
        <v>0</v>
      </c>
      <c r="L249" s="5">
        <f t="shared" si="68"/>
        <v>0</v>
      </c>
      <c r="M249" s="5">
        <f t="shared" si="68"/>
        <v>0</v>
      </c>
      <c r="N249" s="5">
        <f t="shared" si="68"/>
        <v>0</v>
      </c>
      <c r="O249" s="5">
        <f t="shared" si="68"/>
        <v>0</v>
      </c>
      <c r="P249" s="5">
        <f t="shared" si="68"/>
        <v>0</v>
      </c>
      <c r="Q249" s="5">
        <f t="shared" si="68"/>
        <v>0</v>
      </c>
      <c r="R249" s="5">
        <f t="shared" si="68"/>
        <v>0</v>
      </c>
      <c r="S249" s="5">
        <f t="shared" si="68"/>
        <v>0</v>
      </c>
      <c r="T249" s="5">
        <f t="shared" si="68"/>
        <v>0</v>
      </c>
      <c r="U249" s="13">
        <f t="shared" si="68"/>
        <v>0</v>
      </c>
    </row>
    <row r="250" spans="1:21" x14ac:dyDescent="0.25">
      <c r="A250" s="24"/>
      <c r="B250" s="33"/>
      <c r="C250" s="34"/>
      <c r="D250" s="34"/>
      <c r="E250" s="34"/>
      <c r="F250" s="34"/>
      <c r="G250" s="34"/>
      <c r="H250" s="34"/>
      <c r="I250" s="34"/>
      <c r="J250" s="35"/>
      <c r="K250" s="33"/>
      <c r="L250" s="34"/>
      <c r="M250" s="34"/>
      <c r="N250" s="34"/>
      <c r="O250" s="34"/>
      <c r="P250" s="34"/>
      <c r="Q250" s="34"/>
      <c r="R250" s="34"/>
      <c r="S250" s="34"/>
      <c r="T250" s="34"/>
      <c r="U250" s="35"/>
    </row>
    <row r="251" spans="1:21" x14ac:dyDescent="0.25">
      <c r="A251" s="22" t="s">
        <v>192</v>
      </c>
      <c r="B251" s="33"/>
      <c r="C251" s="34"/>
      <c r="D251" s="34"/>
      <c r="E251" s="34"/>
      <c r="F251" s="34"/>
      <c r="G251" s="34"/>
      <c r="H251" s="34"/>
      <c r="I251" s="34"/>
      <c r="J251" s="35"/>
      <c r="K251" s="33"/>
      <c r="L251" s="34"/>
      <c r="M251" s="34"/>
      <c r="N251" s="34"/>
      <c r="O251" s="34"/>
      <c r="P251" s="34"/>
      <c r="Q251" s="34"/>
      <c r="R251" s="34"/>
      <c r="S251" s="34"/>
      <c r="T251" s="34"/>
      <c r="U251" s="35"/>
    </row>
    <row r="252" spans="1:21" x14ac:dyDescent="0.25">
      <c r="A252" s="25" t="s">
        <v>199</v>
      </c>
      <c r="B252" s="14">
        <v>0</v>
      </c>
      <c r="C252" s="6">
        <v>0</v>
      </c>
      <c r="D252" s="6">
        <v>0</v>
      </c>
      <c r="E252" s="6">
        <v>0</v>
      </c>
      <c r="F252" s="6">
        <v>0</v>
      </c>
      <c r="G252" s="6">
        <v>0</v>
      </c>
      <c r="H252" s="6">
        <v>0</v>
      </c>
      <c r="I252" s="6">
        <v>0</v>
      </c>
      <c r="J252" s="15">
        <v>0</v>
      </c>
      <c r="K252" s="14">
        <v>0</v>
      </c>
      <c r="L252" s="6">
        <v>0</v>
      </c>
      <c r="M252" s="6">
        <v>0</v>
      </c>
      <c r="N252" s="6">
        <v>0</v>
      </c>
      <c r="O252" s="6">
        <v>0</v>
      </c>
      <c r="P252" s="6">
        <v>0</v>
      </c>
      <c r="Q252" s="6">
        <v>0</v>
      </c>
      <c r="R252" s="6">
        <v>0</v>
      </c>
      <c r="S252" s="6">
        <v>0</v>
      </c>
      <c r="T252" s="6">
        <v>0</v>
      </c>
      <c r="U252" s="15">
        <v>0</v>
      </c>
    </row>
    <row r="253" spans="1:21" x14ac:dyDescent="0.25">
      <c r="A253" s="25" t="s">
        <v>200</v>
      </c>
      <c r="B253" s="14">
        <v>0</v>
      </c>
      <c r="C253" s="6">
        <v>0</v>
      </c>
      <c r="D253" s="6">
        <v>0</v>
      </c>
      <c r="E253" s="6">
        <v>0</v>
      </c>
      <c r="F253" s="6">
        <v>0</v>
      </c>
      <c r="G253" s="6">
        <v>0</v>
      </c>
      <c r="H253" s="6">
        <v>0</v>
      </c>
      <c r="I253" s="6">
        <v>0</v>
      </c>
      <c r="J253" s="15">
        <v>0</v>
      </c>
      <c r="K253" s="14">
        <v>0</v>
      </c>
      <c r="L253" s="6">
        <v>0</v>
      </c>
      <c r="M253" s="6">
        <v>0</v>
      </c>
      <c r="N253" s="6">
        <v>0</v>
      </c>
      <c r="O253" s="6">
        <v>0</v>
      </c>
      <c r="P253" s="6">
        <v>0</v>
      </c>
      <c r="Q253" s="6">
        <v>0</v>
      </c>
      <c r="R253" s="6">
        <v>0</v>
      </c>
      <c r="S253" s="6">
        <v>0</v>
      </c>
      <c r="T253" s="6">
        <v>0</v>
      </c>
      <c r="U253" s="15">
        <v>0</v>
      </c>
    </row>
    <row r="254" spans="1:21" x14ac:dyDescent="0.25">
      <c r="A254" s="25" t="s">
        <v>201</v>
      </c>
      <c r="B254" s="14">
        <v>0</v>
      </c>
      <c r="C254" s="6">
        <v>0</v>
      </c>
      <c r="D254" s="6">
        <v>0</v>
      </c>
      <c r="E254" s="6">
        <v>0</v>
      </c>
      <c r="F254" s="6">
        <v>0</v>
      </c>
      <c r="G254" s="6">
        <v>0</v>
      </c>
      <c r="H254" s="6">
        <v>0</v>
      </c>
      <c r="I254" s="6">
        <v>0</v>
      </c>
      <c r="J254" s="15">
        <v>0</v>
      </c>
      <c r="K254" s="14">
        <v>0</v>
      </c>
      <c r="L254" s="6">
        <v>0</v>
      </c>
      <c r="M254" s="6">
        <v>0</v>
      </c>
      <c r="N254" s="6">
        <v>0</v>
      </c>
      <c r="O254" s="6">
        <v>0</v>
      </c>
      <c r="P254" s="6">
        <v>0</v>
      </c>
      <c r="Q254" s="6">
        <v>0</v>
      </c>
      <c r="R254" s="6">
        <v>0</v>
      </c>
      <c r="S254" s="6">
        <v>0</v>
      </c>
      <c r="T254" s="6">
        <v>0</v>
      </c>
      <c r="U254" s="15">
        <v>0</v>
      </c>
    </row>
    <row r="255" spans="1:21" x14ac:dyDescent="0.25">
      <c r="A255" s="25" t="s">
        <v>202</v>
      </c>
      <c r="B255" s="14">
        <v>0</v>
      </c>
      <c r="C255" s="6">
        <v>0</v>
      </c>
      <c r="D255" s="6">
        <v>0</v>
      </c>
      <c r="E255" s="6">
        <v>0</v>
      </c>
      <c r="F255" s="6">
        <v>0</v>
      </c>
      <c r="G255" s="6">
        <v>0</v>
      </c>
      <c r="H255" s="6">
        <v>0</v>
      </c>
      <c r="I255" s="6">
        <v>0</v>
      </c>
      <c r="J255" s="15">
        <v>0</v>
      </c>
      <c r="K255" s="14">
        <v>0</v>
      </c>
      <c r="L255" s="6">
        <v>0</v>
      </c>
      <c r="M255" s="6">
        <v>0</v>
      </c>
      <c r="N255" s="6">
        <v>0</v>
      </c>
      <c r="O255" s="6">
        <v>0</v>
      </c>
      <c r="P255" s="6">
        <v>0</v>
      </c>
      <c r="Q255" s="6">
        <v>0</v>
      </c>
      <c r="R255" s="6">
        <v>0</v>
      </c>
      <c r="S255" s="6">
        <v>0</v>
      </c>
      <c r="T255" s="6">
        <v>0</v>
      </c>
      <c r="U255" s="15">
        <v>0</v>
      </c>
    </row>
    <row r="256" spans="1:21" x14ac:dyDescent="0.25">
      <c r="A256" s="22" t="s">
        <v>157</v>
      </c>
      <c r="B256" s="12">
        <f t="shared" ref="B256:J256" si="69">SUM(B252:B255)</f>
        <v>0</v>
      </c>
      <c r="C256" s="5">
        <f t="shared" si="69"/>
        <v>0</v>
      </c>
      <c r="D256" s="5">
        <f t="shared" si="69"/>
        <v>0</v>
      </c>
      <c r="E256" s="5">
        <f t="shared" si="69"/>
        <v>0</v>
      </c>
      <c r="F256" s="5">
        <f t="shared" si="69"/>
        <v>0</v>
      </c>
      <c r="G256" s="5">
        <f t="shared" si="69"/>
        <v>0</v>
      </c>
      <c r="H256" s="5">
        <f t="shared" si="69"/>
        <v>0</v>
      </c>
      <c r="I256" s="5">
        <f t="shared" si="69"/>
        <v>0</v>
      </c>
      <c r="J256" s="13">
        <f t="shared" si="69"/>
        <v>0</v>
      </c>
      <c r="K256" s="12">
        <f t="shared" ref="K256:U256" si="70">SUM(K252:K255)</f>
        <v>0</v>
      </c>
      <c r="L256" s="5">
        <f t="shared" si="70"/>
        <v>0</v>
      </c>
      <c r="M256" s="5">
        <f t="shared" si="70"/>
        <v>0</v>
      </c>
      <c r="N256" s="5">
        <f t="shared" si="70"/>
        <v>0</v>
      </c>
      <c r="O256" s="5">
        <f t="shared" si="70"/>
        <v>0</v>
      </c>
      <c r="P256" s="5">
        <f t="shared" si="70"/>
        <v>0</v>
      </c>
      <c r="Q256" s="5">
        <f t="shared" si="70"/>
        <v>0</v>
      </c>
      <c r="R256" s="5">
        <f t="shared" si="70"/>
        <v>0</v>
      </c>
      <c r="S256" s="5">
        <f t="shared" si="70"/>
        <v>0</v>
      </c>
      <c r="T256" s="5">
        <f t="shared" si="70"/>
        <v>0</v>
      </c>
      <c r="U256" s="13">
        <f t="shared" si="70"/>
        <v>0</v>
      </c>
    </row>
    <row r="257" spans="1:21" x14ac:dyDescent="0.25">
      <c r="A257" s="24"/>
      <c r="B257" s="33"/>
      <c r="C257" s="34"/>
      <c r="D257" s="34"/>
      <c r="E257" s="34"/>
      <c r="F257" s="34"/>
      <c r="G257" s="34"/>
      <c r="H257" s="34"/>
      <c r="I257" s="34"/>
      <c r="J257" s="35"/>
      <c r="K257" s="33"/>
      <c r="L257" s="34"/>
      <c r="M257" s="34"/>
      <c r="N257" s="34"/>
      <c r="O257" s="34"/>
      <c r="P257" s="34"/>
      <c r="Q257" s="34"/>
      <c r="R257" s="34"/>
      <c r="S257" s="34"/>
      <c r="T257" s="34"/>
      <c r="U257" s="35"/>
    </row>
    <row r="258" spans="1:21" x14ac:dyDescent="0.25">
      <c r="A258" s="22" t="s">
        <v>193</v>
      </c>
      <c r="B258" s="33"/>
      <c r="C258" s="34"/>
      <c r="D258" s="34"/>
      <c r="E258" s="34"/>
      <c r="F258" s="34"/>
      <c r="G258" s="34"/>
      <c r="H258" s="34"/>
      <c r="I258" s="34"/>
      <c r="J258" s="35"/>
      <c r="K258" s="33"/>
      <c r="L258" s="34"/>
      <c r="M258" s="34"/>
      <c r="N258" s="34"/>
      <c r="O258" s="34"/>
      <c r="P258" s="34"/>
      <c r="Q258" s="34"/>
      <c r="R258" s="34"/>
      <c r="S258" s="34"/>
      <c r="T258" s="34"/>
      <c r="U258" s="35"/>
    </row>
    <row r="259" spans="1:21" x14ac:dyDescent="0.25">
      <c r="A259" s="25" t="s">
        <v>199</v>
      </c>
      <c r="B259" s="14">
        <v>679746</v>
      </c>
      <c r="C259" s="6">
        <v>0</v>
      </c>
      <c r="D259" s="6">
        <v>0</v>
      </c>
      <c r="E259" s="6">
        <v>0</v>
      </c>
      <c r="F259" s="6">
        <v>0</v>
      </c>
      <c r="G259" s="6">
        <v>0</v>
      </c>
      <c r="H259" s="6">
        <v>74550</v>
      </c>
      <c r="I259" s="6">
        <v>0</v>
      </c>
      <c r="J259" s="15">
        <v>754296</v>
      </c>
      <c r="K259" s="14">
        <v>9233</v>
      </c>
      <c r="L259" s="6">
        <v>0</v>
      </c>
      <c r="M259" s="6">
        <v>0</v>
      </c>
      <c r="N259" s="6">
        <v>0</v>
      </c>
      <c r="O259" s="6">
        <v>0</v>
      </c>
      <c r="P259" s="6">
        <v>0</v>
      </c>
      <c r="Q259" s="6">
        <v>3629</v>
      </c>
      <c r="R259" s="6">
        <v>0</v>
      </c>
      <c r="S259" s="6">
        <v>700</v>
      </c>
      <c r="T259" s="6">
        <v>0</v>
      </c>
      <c r="U259" s="15">
        <v>13562</v>
      </c>
    </row>
    <row r="260" spans="1:21" x14ac:dyDescent="0.25">
      <c r="A260" s="25" t="s">
        <v>200</v>
      </c>
      <c r="B260" s="14">
        <v>646252</v>
      </c>
      <c r="C260" s="6">
        <v>0</v>
      </c>
      <c r="D260" s="6">
        <v>0</v>
      </c>
      <c r="E260" s="6">
        <v>0</v>
      </c>
      <c r="F260" s="6">
        <v>0</v>
      </c>
      <c r="G260" s="6">
        <v>0</v>
      </c>
      <c r="H260" s="6">
        <v>101150</v>
      </c>
      <c r="I260" s="6">
        <v>0</v>
      </c>
      <c r="J260" s="15">
        <v>747402</v>
      </c>
      <c r="K260" s="14">
        <v>-10314</v>
      </c>
      <c r="L260" s="6">
        <v>0</v>
      </c>
      <c r="M260" s="6">
        <v>0</v>
      </c>
      <c r="N260" s="6">
        <v>0</v>
      </c>
      <c r="O260" s="6">
        <v>0</v>
      </c>
      <c r="P260" s="6">
        <v>0</v>
      </c>
      <c r="Q260" s="6">
        <v>22805</v>
      </c>
      <c r="R260" s="6">
        <v>0</v>
      </c>
      <c r="S260" s="6">
        <v>0</v>
      </c>
      <c r="T260" s="6">
        <v>0</v>
      </c>
      <c r="U260" s="15">
        <v>12491</v>
      </c>
    </row>
    <row r="261" spans="1:21" x14ac:dyDescent="0.25">
      <c r="A261" s="25" t="s">
        <v>201</v>
      </c>
      <c r="B261" s="14">
        <v>612931</v>
      </c>
      <c r="C261" s="6">
        <v>0</v>
      </c>
      <c r="D261" s="6">
        <v>10362</v>
      </c>
      <c r="E261" s="6">
        <v>0</v>
      </c>
      <c r="F261" s="6">
        <v>0</v>
      </c>
      <c r="G261" s="6">
        <v>18900</v>
      </c>
      <c r="H261" s="6">
        <v>142220</v>
      </c>
      <c r="I261" s="6">
        <v>0</v>
      </c>
      <c r="J261" s="15">
        <v>784413</v>
      </c>
      <c r="K261" s="14">
        <v>16765</v>
      </c>
      <c r="L261" s="6">
        <v>0</v>
      </c>
      <c r="M261" s="6">
        <v>0</v>
      </c>
      <c r="N261" s="6">
        <v>0</v>
      </c>
      <c r="O261" s="6">
        <v>0</v>
      </c>
      <c r="P261" s="6">
        <v>0</v>
      </c>
      <c r="Q261" s="6">
        <v>30689</v>
      </c>
      <c r="R261" s="6">
        <v>0</v>
      </c>
      <c r="S261" s="6">
        <v>4900</v>
      </c>
      <c r="T261" s="6">
        <v>0</v>
      </c>
      <c r="U261" s="15">
        <v>52354</v>
      </c>
    </row>
    <row r="262" spans="1:21" x14ac:dyDescent="0.25">
      <c r="A262" s="25" t="s">
        <v>202</v>
      </c>
      <c r="B262" s="14">
        <v>623960</v>
      </c>
      <c r="C262" s="6">
        <v>0</v>
      </c>
      <c r="D262" s="6">
        <v>0</v>
      </c>
      <c r="E262" s="6">
        <v>0</v>
      </c>
      <c r="F262" s="6">
        <v>0</v>
      </c>
      <c r="G262" s="6">
        <v>-18900</v>
      </c>
      <c r="H262" s="6">
        <v>178256</v>
      </c>
      <c r="I262" s="6">
        <v>0</v>
      </c>
      <c r="J262" s="15">
        <v>783316</v>
      </c>
      <c r="K262" s="14">
        <v>5202</v>
      </c>
      <c r="L262" s="6">
        <v>0</v>
      </c>
      <c r="M262" s="6">
        <v>0</v>
      </c>
      <c r="N262" s="6">
        <v>0</v>
      </c>
      <c r="O262" s="6">
        <v>0</v>
      </c>
      <c r="P262" s="6">
        <v>0</v>
      </c>
      <c r="Q262" s="6">
        <v>24657</v>
      </c>
      <c r="R262" s="6">
        <v>0</v>
      </c>
      <c r="S262" s="6">
        <v>5902</v>
      </c>
      <c r="T262" s="6">
        <v>0</v>
      </c>
      <c r="U262" s="15">
        <v>35761</v>
      </c>
    </row>
    <row r="263" spans="1:21" x14ac:dyDescent="0.25">
      <c r="A263" s="22" t="s">
        <v>157</v>
      </c>
      <c r="B263" s="12">
        <f t="shared" ref="B263:J263" si="71">SUM(B259:B262)</f>
        <v>2562889</v>
      </c>
      <c r="C263" s="5">
        <f t="shared" si="71"/>
        <v>0</v>
      </c>
      <c r="D263" s="5">
        <f t="shared" si="71"/>
        <v>10362</v>
      </c>
      <c r="E263" s="5">
        <f t="shared" si="71"/>
        <v>0</v>
      </c>
      <c r="F263" s="5">
        <f t="shared" si="71"/>
        <v>0</v>
      </c>
      <c r="G263" s="5">
        <f t="shared" si="71"/>
        <v>0</v>
      </c>
      <c r="H263" s="5">
        <f t="shared" si="71"/>
        <v>496176</v>
      </c>
      <c r="I263" s="5">
        <f t="shared" si="71"/>
        <v>0</v>
      </c>
      <c r="J263" s="13">
        <f t="shared" si="71"/>
        <v>3069427</v>
      </c>
      <c r="K263" s="12">
        <f t="shared" ref="K263:U263" si="72">SUM(K259:K262)</f>
        <v>20886</v>
      </c>
      <c r="L263" s="5">
        <f t="shared" si="72"/>
        <v>0</v>
      </c>
      <c r="M263" s="5">
        <f t="shared" si="72"/>
        <v>0</v>
      </c>
      <c r="N263" s="5">
        <f t="shared" si="72"/>
        <v>0</v>
      </c>
      <c r="O263" s="5">
        <f t="shared" si="72"/>
        <v>0</v>
      </c>
      <c r="P263" s="5">
        <f t="shared" si="72"/>
        <v>0</v>
      </c>
      <c r="Q263" s="5">
        <f t="shared" si="72"/>
        <v>81780</v>
      </c>
      <c r="R263" s="5">
        <f t="shared" si="72"/>
        <v>0</v>
      </c>
      <c r="S263" s="5">
        <f t="shared" si="72"/>
        <v>11502</v>
      </c>
      <c r="T263" s="5">
        <f t="shared" si="72"/>
        <v>0</v>
      </c>
      <c r="U263" s="13">
        <f t="shared" si="72"/>
        <v>114168</v>
      </c>
    </row>
    <row r="264" spans="1:21" x14ac:dyDescent="0.25">
      <c r="A264" s="24"/>
      <c r="B264" s="33"/>
      <c r="C264" s="34"/>
      <c r="D264" s="34"/>
      <c r="E264" s="34"/>
      <c r="F264" s="34"/>
      <c r="G264" s="34"/>
      <c r="H264" s="34"/>
      <c r="I264" s="34"/>
      <c r="J264" s="35"/>
      <c r="K264" s="33"/>
      <c r="L264" s="34"/>
      <c r="M264" s="34"/>
      <c r="N264" s="34"/>
      <c r="O264" s="34"/>
      <c r="P264" s="34"/>
      <c r="Q264" s="34"/>
      <c r="R264" s="34"/>
      <c r="S264" s="34"/>
      <c r="T264" s="34"/>
      <c r="U264" s="35"/>
    </row>
    <row r="265" spans="1:21" x14ac:dyDescent="0.25">
      <c r="A265" s="22" t="s">
        <v>194</v>
      </c>
      <c r="B265" s="33"/>
      <c r="C265" s="34"/>
      <c r="D265" s="34"/>
      <c r="E265" s="34"/>
      <c r="F265" s="34"/>
      <c r="G265" s="34"/>
      <c r="H265" s="34"/>
      <c r="I265" s="34"/>
      <c r="J265" s="35"/>
      <c r="K265" s="33"/>
      <c r="L265" s="34"/>
      <c r="M265" s="34"/>
      <c r="N265" s="34"/>
      <c r="O265" s="34"/>
      <c r="P265" s="34"/>
      <c r="Q265" s="34"/>
      <c r="R265" s="34"/>
      <c r="S265" s="34"/>
      <c r="T265" s="34"/>
      <c r="U265" s="35"/>
    </row>
    <row r="266" spans="1:21" x14ac:dyDescent="0.25">
      <c r="A266" s="25" t="s">
        <v>199</v>
      </c>
      <c r="B266" s="14">
        <v>0</v>
      </c>
      <c r="C266" s="6">
        <v>0</v>
      </c>
      <c r="D266" s="6">
        <v>0</v>
      </c>
      <c r="E266" s="6">
        <v>0</v>
      </c>
      <c r="F266" s="6">
        <v>0</v>
      </c>
      <c r="G266" s="6">
        <v>0</v>
      </c>
      <c r="H266" s="6">
        <v>0</v>
      </c>
      <c r="I266" s="6">
        <v>0</v>
      </c>
      <c r="J266" s="15">
        <v>0</v>
      </c>
      <c r="K266" s="14">
        <v>0</v>
      </c>
      <c r="L266" s="6">
        <v>0</v>
      </c>
      <c r="M266" s="6">
        <v>0</v>
      </c>
      <c r="N266" s="6">
        <v>0</v>
      </c>
      <c r="O266" s="6">
        <v>0</v>
      </c>
      <c r="P266" s="6">
        <v>0</v>
      </c>
      <c r="Q266" s="6">
        <v>0</v>
      </c>
      <c r="R266" s="6">
        <v>0</v>
      </c>
      <c r="S266" s="6">
        <v>0</v>
      </c>
      <c r="T266" s="6">
        <v>0</v>
      </c>
      <c r="U266" s="15">
        <v>0</v>
      </c>
    </row>
    <row r="267" spans="1:21" x14ac:dyDescent="0.25">
      <c r="A267" s="25" t="s">
        <v>200</v>
      </c>
      <c r="B267" s="14">
        <v>0</v>
      </c>
      <c r="C267" s="6">
        <v>0</v>
      </c>
      <c r="D267" s="6">
        <v>0</v>
      </c>
      <c r="E267" s="6">
        <v>0</v>
      </c>
      <c r="F267" s="6">
        <v>0</v>
      </c>
      <c r="G267" s="6">
        <v>0</v>
      </c>
      <c r="H267" s="6">
        <v>0</v>
      </c>
      <c r="I267" s="6">
        <v>0</v>
      </c>
      <c r="J267" s="15">
        <v>0</v>
      </c>
      <c r="K267" s="14">
        <v>0</v>
      </c>
      <c r="L267" s="6">
        <v>0</v>
      </c>
      <c r="M267" s="6">
        <v>0</v>
      </c>
      <c r="N267" s="6">
        <v>0</v>
      </c>
      <c r="O267" s="6">
        <v>0</v>
      </c>
      <c r="P267" s="6">
        <v>0</v>
      </c>
      <c r="Q267" s="6">
        <v>0</v>
      </c>
      <c r="R267" s="6">
        <v>0</v>
      </c>
      <c r="S267" s="6">
        <v>0</v>
      </c>
      <c r="T267" s="6">
        <v>0</v>
      </c>
      <c r="U267" s="15">
        <v>0</v>
      </c>
    </row>
    <row r="268" spans="1:21" x14ac:dyDescent="0.25">
      <c r="A268" s="25" t="s">
        <v>201</v>
      </c>
      <c r="B268" s="14">
        <v>0</v>
      </c>
      <c r="C268" s="6">
        <v>0</v>
      </c>
      <c r="D268" s="6">
        <v>0</v>
      </c>
      <c r="E268" s="6">
        <v>0</v>
      </c>
      <c r="F268" s="6">
        <v>0</v>
      </c>
      <c r="G268" s="6">
        <v>0</v>
      </c>
      <c r="H268" s="6">
        <v>0</v>
      </c>
      <c r="I268" s="6">
        <v>0</v>
      </c>
      <c r="J268" s="15">
        <v>0</v>
      </c>
      <c r="K268" s="14">
        <v>0</v>
      </c>
      <c r="L268" s="6">
        <v>0</v>
      </c>
      <c r="M268" s="6">
        <v>0</v>
      </c>
      <c r="N268" s="6">
        <v>0</v>
      </c>
      <c r="O268" s="6">
        <v>0</v>
      </c>
      <c r="P268" s="6">
        <v>0</v>
      </c>
      <c r="Q268" s="6">
        <v>0</v>
      </c>
      <c r="R268" s="6">
        <v>0</v>
      </c>
      <c r="S268" s="6">
        <v>0</v>
      </c>
      <c r="T268" s="6">
        <v>0</v>
      </c>
      <c r="U268" s="15">
        <v>0</v>
      </c>
    </row>
    <row r="269" spans="1:21" x14ac:dyDescent="0.25">
      <c r="A269" s="25" t="s">
        <v>202</v>
      </c>
      <c r="B269" s="14">
        <v>0</v>
      </c>
      <c r="C269" s="6">
        <v>0</v>
      </c>
      <c r="D269" s="6">
        <v>0</v>
      </c>
      <c r="E269" s="6">
        <v>0</v>
      </c>
      <c r="F269" s="6">
        <v>0</v>
      </c>
      <c r="G269" s="6">
        <v>0</v>
      </c>
      <c r="H269" s="6">
        <v>0</v>
      </c>
      <c r="I269" s="6">
        <v>0</v>
      </c>
      <c r="J269" s="15">
        <v>0</v>
      </c>
      <c r="K269" s="14">
        <v>0</v>
      </c>
      <c r="L269" s="6">
        <v>0</v>
      </c>
      <c r="M269" s="6">
        <v>0</v>
      </c>
      <c r="N269" s="6">
        <v>0</v>
      </c>
      <c r="O269" s="6">
        <v>0</v>
      </c>
      <c r="P269" s="6">
        <v>0</v>
      </c>
      <c r="Q269" s="6">
        <v>0</v>
      </c>
      <c r="R269" s="6">
        <v>0</v>
      </c>
      <c r="S269" s="6">
        <v>0</v>
      </c>
      <c r="T269" s="6">
        <v>0</v>
      </c>
      <c r="U269" s="15">
        <v>0</v>
      </c>
    </row>
    <row r="270" spans="1:21" x14ac:dyDescent="0.25">
      <c r="A270" s="22" t="s">
        <v>157</v>
      </c>
      <c r="B270" s="12">
        <f t="shared" ref="B270:J270" si="73">SUM(B266:B269)</f>
        <v>0</v>
      </c>
      <c r="C270" s="5">
        <f t="shared" si="73"/>
        <v>0</v>
      </c>
      <c r="D270" s="5">
        <f t="shared" si="73"/>
        <v>0</v>
      </c>
      <c r="E270" s="5">
        <f t="shared" si="73"/>
        <v>0</v>
      </c>
      <c r="F270" s="5">
        <f t="shared" si="73"/>
        <v>0</v>
      </c>
      <c r="G270" s="5">
        <f t="shared" si="73"/>
        <v>0</v>
      </c>
      <c r="H270" s="5">
        <f t="shared" si="73"/>
        <v>0</v>
      </c>
      <c r="I270" s="5">
        <f t="shared" si="73"/>
        <v>0</v>
      </c>
      <c r="J270" s="13">
        <f t="shared" si="73"/>
        <v>0</v>
      </c>
      <c r="K270" s="12">
        <f t="shared" ref="K270:U270" si="74">SUM(K266:K269)</f>
        <v>0</v>
      </c>
      <c r="L270" s="5">
        <f t="shared" si="74"/>
        <v>0</v>
      </c>
      <c r="M270" s="5">
        <f t="shared" si="74"/>
        <v>0</v>
      </c>
      <c r="N270" s="5">
        <f t="shared" si="74"/>
        <v>0</v>
      </c>
      <c r="O270" s="5">
        <f t="shared" si="74"/>
        <v>0</v>
      </c>
      <c r="P270" s="5">
        <f t="shared" si="74"/>
        <v>0</v>
      </c>
      <c r="Q270" s="5">
        <f t="shared" si="74"/>
        <v>0</v>
      </c>
      <c r="R270" s="5">
        <f t="shared" si="74"/>
        <v>0</v>
      </c>
      <c r="S270" s="5">
        <f t="shared" si="74"/>
        <v>0</v>
      </c>
      <c r="T270" s="5">
        <f t="shared" si="74"/>
        <v>0</v>
      </c>
      <c r="U270" s="13">
        <f t="shared" si="74"/>
        <v>0</v>
      </c>
    </row>
    <row r="271" spans="1:21" x14ac:dyDescent="0.25">
      <c r="A271" s="24"/>
      <c r="B271" s="33"/>
      <c r="C271" s="34"/>
      <c r="D271" s="34"/>
      <c r="E271" s="34"/>
      <c r="F271" s="34"/>
      <c r="G271" s="34"/>
      <c r="H271" s="34"/>
      <c r="I271" s="34"/>
      <c r="J271" s="35"/>
      <c r="K271" s="33"/>
      <c r="L271" s="34"/>
      <c r="M271" s="34"/>
      <c r="N271" s="34"/>
      <c r="O271" s="34"/>
      <c r="P271" s="34"/>
      <c r="Q271" s="34"/>
      <c r="R271" s="34"/>
      <c r="S271" s="34"/>
      <c r="T271" s="34"/>
      <c r="U271" s="35"/>
    </row>
    <row r="272" spans="1:21" x14ac:dyDescent="0.25">
      <c r="A272" s="22" t="s">
        <v>195</v>
      </c>
      <c r="B272" s="33"/>
      <c r="C272" s="34"/>
      <c r="D272" s="34"/>
      <c r="E272" s="34"/>
      <c r="F272" s="34"/>
      <c r="G272" s="34"/>
      <c r="H272" s="34"/>
      <c r="I272" s="34"/>
      <c r="J272" s="35"/>
      <c r="K272" s="33"/>
      <c r="L272" s="34"/>
      <c r="M272" s="34"/>
      <c r="N272" s="34"/>
      <c r="O272" s="34"/>
      <c r="P272" s="34"/>
      <c r="Q272" s="34"/>
      <c r="R272" s="34"/>
      <c r="S272" s="34"/>
      <c r="T272" s="34"/>
      <c r="U272" s="35"/>
    </row>
    <row r="273" spans="1:21" x14ac:dyDescent="0.25">
      <c r="A273" s="25" t="s">
        <v>199</v>
      </c>
      <c r="B273" s="14">
        <v>133</v>
      </c>
      <c r="C273" s="6">
        <v>0</v>
      </c>
      <c r="D273" s="6">
        <v>506787</v>
      </c>
      <c r="E273" s="6">
        <v>0</v>
      </c>
      <c r="F273" s="6">
        <v>0</v>
      </c>
      <c r="G273" s="6">
        <v>5960</v>
      </c>
      <c r="H273" s="6">
        <v>0</v>
      </c>
      <c r="I273" s="6">
        <v>0</v>
      </c>
      <c r="J273" s="15">
        <v>512880</v>
      </c>
      <c r="K273" s="14">
        <v>133</v>
      </c>
      <c r="L273" s="6">
        <v>0</v>
      </c>
      <c r="M273" s="6">
        <v>-60866</v>
      </c>
      <c r="N273" s="6">
        <v>0</v>
      </c>
      <c r="O273" s="6">
        <v>0</v>
      </c>
      <c r="P273" s="6">
        <v>2384</v>
      </c>
      <c r="Q273" s="6">
        <v>0</v>
      </c>
      <c r="R273" s="6">
        <v>0</v>
      </c>
      <c r="S273" s="6">
        <v>0</v>
      </c>
      <c r="T273" s="6">
        <v>0</v>
      </c>
      <c r="U273" s="15">
        <v>-58349</v>
      </c>
    </row>
    <row r="274" spans="1:21" x14ac:dyDescent="0.25">
      <c r="A274" s="25" t="s">
        <v>200</v>
      </c>
      <c r="B274" s="14">
        <v>0</v>
      </c>
      <c r="C274" s="6">
        <v>0</v>
      </c>
      <c r="D274" s="6">
        <v>697399</v>
      </c>
      <c r="E274" s="6">
        <v>0</v>
      </c>
      <c r="F274" s="6">
        <v>0</v>
      </c>
      <c r="G274" s="6">
        <v>59</v>
      </c>
      <c r="H274" s="6">
        <v>0</v>
      </c>
      <c r="I274" s="6">
        <v>0</v>
      </c>
      <c r="J274" s="15">
        <v>697458</v>
      </c>
      <c r="K274" s="14">
        <v>0</v>
      </c>
      <c r="L274" s="6">
        <v>0</v>
      </c>
      <c r="M274" s="6">
        <v>-1240812</v>
      </c>
      <c r="N274" s="6">
        <v>0</v>
      </c>
      <c r="O274" s="6">
        <v>0</v>
      </c>
      <c r="P274" s="6">
        <v>23</v>
      </c>
      <c r="Q274" s="6">
        <v>0</v>
      </c>
      <c r="R274" s="6">
        <v>0</v>
      </c>
      <c r="S274" s="6">
        <v>0</v>
      </c>
      <c r="T274" s="6">
        <v>0</v>
      </c>
      <c r="U274" s="15">
        <v>-1240789</v>
      </c>
    </row>
    <row r="275" spans="1:21" x14ac:dyDescent="0.25">
      <c r="A275" s="25" t="s">
        <v>201</v>
      </c>
      <c r="B275" s="14">
        <v>40</v>
      </c>
      <c r="C275" s="6">
        <v>0</v>
      </c>
      <c r="D275" s="6">
        <v>239094</v>
      </c>
      <c r="E275" s="6">
        <v>0</v>
      </c>
      <c r="F275" s="6">
        <v>0</v>
      </c>
      <c r="G275" s="6">
        <v>17395</v>
      </c>
      <c r="H275" s="6">
        <v>14</v>
      </c>
      <c r="I275" s="6">
        <v>0</v>
      </c>
      <c r="J275" s="15">
        <v>256543</v>
      </c>
      <c r="K275" s="14">
        <v>0</v>
      </c>
      <c r="L275" s="6">
        <v>0</v>
      </c>
      <c r="M275" s="6">
        <v>-411290</v>
      </c>
      <c r="N275" s="6">
        <v>0</v>
      </c>
      <c r="O275" s="6">
        <v>0</v>
      </c>
      <c r="P275" s="6">
        <v>0</v>
      </c>
      <c r="Q275" s="6">
        <v>0</v>
      </c>
      <c r="R275" s="6">
        <v>0</v>
      </c>
      <c r="S275" s="6">
        <v>0</v>
      </c>
      <c r="T275" s="6">
        <v>0</v>
      </c>
      <c r="U275" s="15">
        <v>-411290</v>
      </c>
    </row>
    <row r="276" spans="1:21" x14ac:dyDescent="0.25">
      <c r="A276" s="25" t="s">
        <v>202</v>
      </c>
      <c r="B276" s="14">
        <v>0</v>
      </c>
      <c r="C276" s="6">
        <v>0</v>
      </c>
      <c r="D276" s="6">
        <v>390767</v>
      </c>
      <c r="E276" s="6">
        <v>0</v>
      </c>
      <c r="F276" s="6">
        <v>0</v>
      </c>
      <c r="G276" s="6">
        <v>38874</v>
      </c>
      <c r="H276" s="6">
        <v>0</v>
      </c>
      <c r="I276" s="6">
        <v>0</v>
      </c>
      <c r="J276" s="15">
        <v>429641</v>
      </c>
      <c r="K276" s="14">
        <v>0</v>
      </c>
      <c r="L276" s="6">
        <v>0</v>
      </c>
      <c r="M276" s="6">
        <v>-250477</v>
      </c>
      <c r="N276" s="6">
        <v>0</v>
      </c>
      <c r="O276" s="6">
        <v>0</v>
      </c>
      <c r="P276" s="6">
        <v>15549</v>
      </c>
      <c r="Q276" s="6">
        <v>0</v>
      </c>
      <c r="R276" s="6">
        <v>0</v>
      </c>
      <c r="S276" s="6">
        <v>0</v>
      </c>
      <c r="T276" s="6">
        <v>0</v>
      </c>
      <c r="U276" s="15">
        <v>-234928</v>
      </c>
    </row>
    <row r="277" spans="1:21" x14ac:dyDescent="0.25">
      <c r="A277" s="22" t="s">
        <v>157</v>
      </c>
      <c r="B277" s="12">
        <f t="shared" ref="B277:J277" si="75">SUM(B273:B276)</f>
        <v>173</v>
      </c>
      <c r="C277" s="5">
        <f t="shared" si="75"/>
        <v>0</v>
      </c>
      <c r="D277" s="5">
        <f t="shared" si="75"/>
        <v>1834047</v>
      </c>
      <c r="E277" s="5">
        <f t="shared" si="75"/>
        <v>0</v>
      </c>
      <c r="F277" s="5">
        <f t="shared" si="75"/>
        <v>0</v>
      </c>
      <c r="G277" s="5">
        <f t="shared" si="75"/>
        <v>62288</v>
      </c>
      <c r="H277" s="5">
        <f t="shared" si="75"/>
        <v>14</v>
      </c>
      <c r="I277" s="5">
        <f t="shared" si="75"/>
        <v>0</v>
      </c>
      <c r="J277" s="13">
        <f t="shared" si="75"/>
        <v>1896522</v>
      </c>
      <c r="K277" s="12">
        <f t="shared" ref="K277:U277" si="76">SUM(K273:K276)</f>
        <v>133</v>
      </c>
      <c r="L277" s="5">
        <f t="shared" si="76"/>
        <v>0</v>
      </c>
      <c r="M277" s="5">
        <f t="shared" si="76"/>
        <v>-1963445</v>
      </c>
      <c r="N277" s="5">
        <f t="shared" si="76"/>
        <v>0</v>
      </c>
      <c r="O277" s="5">
        <f t="shared" si="76"/>
        <v>0</v>
      </c>
      <c r="P277" s="5">
        <f t="shared" si="76"/>
        <v>17956</v>
      </c>
      <c r="Q277" s="5">
        <f t="shared" si="76"/>
        <v>0</v>
      </c>
      <c r="R277" s="5">
        <f t="shared" si="76"/>
        <v>0</v>
      </c>
      <c r="S277" s="5">
        <f t="shared" si="76"/>
        <v>0</v>
      </c>
      <c r="T277" s="5">
        <f t="shared" si="76"/>
        <v>0</v>
      </c>
      <c r="U277" s="13">
        <f t="shared" si="76"/>
        <v>-1945356</v>
      </c>
    </row>
    <row r="278" spans="1:21" x14ac:dyDescent="0.25">
      <c r="A278" s="24"/>
      <c r="B278" s="33"/>
      <c r="C278" s="34"/>
      <c r="D278" s="34"/>
      <c r="E278" s="34"/>
      <c r="F278" s="34"/>
      <c r="G278" s="34"/>
      <c r="H278" s="34"/>
      <c r="I278" s="34"/>
      <c r="J278" s="35"/>
      <c r="K278" s="33"/>
      <c r="L278" s="34"/>
      <c r="M278" s="34"/>
      <c r="N278" s="34"/>
      <c r="O278" s="34"/>
      <c r="P278" s="34"/>
      <c r="Q278" s="34"/>
      <c r="R278" s="34"/>
      <c r="S278" s="34"/>
      <c r="T278" s="34"/>
      <c r="U278" s="35"/>
    </row>
    <row r="279" spans="1:21" x14ac:dyDescent="0.25">
      <c r="A279" s="22" t="s">
        <v>196</v>
      </c>
      <c r="B279" s="33"/>
      <c r="C279" s="34"/>
      <c r="D279" s="34"/>
      <c r="E279" s="34"/>
      <c r="F279" s="34"/>
      <c r="G279" s="34"/>
      <c r="H279" s="34"/>
      <c r="I279" s="34"/>
      <c r="J279" s="35"/>
      <c r="K279" s="33"/>
      <c r="L279" s="34"/>
      <c r="M279" s="34"/>
      <c r="N279" s="34"/>
      <c r="O279" s="34"/>
      <c r="P279" s="34"/>
      <c r="Q279" s="34"/>
      <c r="R279" s="34"/>
      <c r="S279" s="34"/>
      <c r="T279" s="34"/>
      <c r="U279" s="35"/>
    </row>
    <row r="280" spans="1:21" x14ac:dyDescent="0.25">
      <c r="A280" s="25" t="s">
        <v>199</v>
      </c>
      <c r="B280" s="14">
        <v>435230</v>
      </c>
      <c r="C280" s="6">
        <v>0</v>
      </c>
      <c r="D280" s="6">
        <v>78234.67</v>
      </c>
      <c r="E280" s="6">
        <v>0</v>
      </c>
      <c r="F280" s="6">
        <v>4619.8500000000004</v>
      </c>
      <c r="G280" s="6">
        <v>0</v>
      </c>
      <c r="H280" s="6">
        <v>148390</v>
      </c>
      <c r="I280" s="6">
        <v>0</v>
      </c>
      <c r="J280" s="15">
        <v>666474.52</v>
      </c>
      <c r="K280" s="14">
        <v>-1565</v>
      </c>
      <c r="L280" s="6">
        <v>0</v>
      </c>
      <c r="M280" s="6">
        <v>8569.33</v>
      </c>
      <c r="N280" s="6">
        <v>0</v>
      </c>
      <c r="O280" s="6">
        <v>0</v>
      </c>
      <c r="P280" s="6">
        <v>0</v>
      </c>
      <c r="Q280" s="6">
        <v>7017.76</v>
      </c>
      <c r="R280" s="6">
        <v>2303.7800000000002</v>
      </c>
      <c r="S280" s="6">
        <v>-6845.41</v>
      </c>
      <c r="T280" s="6">
        <v>0</v>
      </c>
      <c r="U280" s="15">
        <v>9480.4599999999991</v>
      </c>
    </row>
    <row r="281" spans="1:21" x14ac:dyDescent="0.25">
      <c r="A281" s="25" t="s">
        <v>200</v>
      </c>
      <c r="B281" s="14">
        <v>531595</v>
      </c>
      <c r="C281" s="6">
        <v>0</v>
      </c>
      <c r="D281" s="6">
        <v>43303</v>
      </c>
      <c r="E281" s="6">
        <v>0</v>
      </c>
      <c r="F281" s="6">
        <v>0</v>
      </c>
      <c r="G281" s="6">
        <v>0</v>
      </c>
      <c r="H281" s="6">
        <v>129225</v>
      </c>
      <c r="I281" s="6">
        <v>0</v>
      </c>
      <c r="J281" s="15">
        <v>704123</v>
      </c>
      <c r="K281" s="14">
        <v>0</v>
      </c>
      <c r="L281" s="6">
        <v>0</v>
      </c>
      <c r="M281" s="6">
        <v>8500.8700000000008</v>
      </c>
      <c r="N281" s="6">
        <v>0</v>
      </c>
      <c r="O281" s="6">
        <v>0</v>
      </c>
      <c r="P281" s="6">
        <v>0</v>
      </c>
      <c r="Q281" s="6">
        <v>5128.55</v>
      </c>
      <c r="R281" s="6">
        <v>8809.56</v>
      </c>
      <c r="S281" s="6">
        <v>14258.77</v>
      </c>
      <c r="T281" s="6">
        <v>0</v>
      </c>
      <c r="U281" s="15">
        <v>36697.75</v>
      </c>
    </row>
    <row r="282" spans="1:21" x14ac:dyDescent="0.25">
      <c r="A282" s="25" t="s">
        <v>201</v>
      </c>
      <c r="B282" s="14">
        <v>720400</v>
      </c>
      <c r="C282" s="6">
        <v>0</v>
      </c>
      <c r="D282" s="6">
        <v>41767</v>
      </c>
      <c r="E282" s="6">
        <v>0</v>
      </c>
      <c r="F282" s="6">
        <v>0</v>
      </c>
      <c r="G282" s="6">
        <v>-312</v>
      </c>
      <c r="H282" s="6">
        <v>70560</v>
      </c>
      <c r="I282" s="6">
        <v>0</v>
      </c>
      <c r="J282" s="15">
        <v>832415</v>
      </c>
      <c r="K282" s="14">
        <v>-63908</v>
      </c>
      <c r="L282" s="6">
        <v>0</v>
      </c>
      <c r="M282" s="6">
        <v>4009.82</v>
      </c>
      <c r="N282" s="6">
        <v>0</v>
      </c>
      <c r="O282" s="6">
        <v>0</v>
      </c>
      <c r="P282" s="6">
        <v>0</v>
      </c>
      <c r="Q282" s="6">
        <v>4585.16</v>
      </c>
      <c r="R282" s="6">
        <v>13568</v>
      </c>
      <c r="S282" s="6">
        <v>12878.19</v>
      </c>
      <c r="T282" s="6">
        <v>0</v>
      </c>
      <c r="U282" s="15">
        <v>-28866.83</v>
      </c>
    </row>
    <row r="283" spans="1:21" x14ac:dyDescent="0.25">
      <c r="A283" s="25" t="s">
        <v>202</v>
      </c>
      <c r="B283" s="14">
        <v>823840</v>
      </c>
      <c r="C283" s="6">
        <v>0</v>
      </c>
      <c r="D283" s="6">
        <v>37914</v>
      </c>
      <c r="E283" s="6">
        <v>0</v>
      </c>
      <c r="F283" s="6">
        <v>0</v>
      </c>
      <c r="G283" s="6">
        <v>0</v>
      </c>
      <c r="H283" s="6">
        <v>95000</v>
      </c>
      <c r="I283" s="6">
        <v>0</v>
      </c>
      <c r="J283" s="15">
        <v>956754</v>
      </c>
      <c r="K283" s="14">
        <v>0</v>
      </c>
      <c r="L283" s="6">
        <v>0</v>
      </c>
      <c r="M283" s="6">
        <v>4782.29</v>
      </c>
      <c r="N283" s="6">
        <v>0</v>
      </c>
      <c r="O283" s="6">
        <v>0</v>
      </c>
      <c r="P283" s="6">
        <v>0</v>
      </c>
      <c r="Q283" s="6">
        <v>5395.82</v>
      </c>
      <c r="R283" s="6">
        <v>32499.67</v>
      </c>
      <c r="S283" s="6">
        <v>-15083.5</v>
      </c>
      <c r="T283" s="6">
        <v>0</v>
      </c>
      <c r="U283" s="15">
        <v>27594.28</v>
      </c>
    </row>
    <row r="284" spans="1:21" x14ac:dyDescent="0.25">
      <c r="A284" s="22" t="s">
        <v>157</v>
      </c>
      <c r="B284" s="12">
        <f t="shared" ref="B284:J284" si="77">SUM(B280:B283)</f>
        <v>2511065</v>
      </c>
      <c r="C284" s="5">
        <f t="shared" si="77"/>
        <v>0</v>
      </c>
      <c r="D284" s="5">
        <f t="shared" si="77"/>
        <v>201218.66999999998</v>
      </c>
      <c r="E284" s="5">
        <f t="shared" si="77"/>
        <v>0</v>
      </c>
      <c r="F284" s="5">
        <f t="shared" si="77"/>
        <v>4619.8500000000004</v>
      </c>
      <c r="G284" s="5">
        <f t="shared" si="77"/>
        <v>-312</v>
      </c>
      <c r="H284" s="5">
        <f t="shared" si="77"/>
        <v>443175</v>
      </c>
      <c r="I284" s="5">
        <f t="shared" si="77"/>
        <v>0</v>
      </c>
      <c r="J284" s="13">
        <f t="shared" si="77"/>
        <v>3159766.52</v>
      </c>
      <c r="K284" s="12">
        <f t="shared" ref="K284:U284" si="78">SUM(K280:K283)</f>
        <v>-65473</v>
      </c>
      <c r="L284" s="5">
        <f t="shared" si="78"/>
        <v>0</v>
      </c>
      <c r="M284" s="5">
        <f t="shared" si="78"/>
        <v>25862.31</v>
      </c>
      <c r="N284" s="5">
        <f t="shared" si="78"/>
        <v>0</v>
      </c>
      <c r="O284" s="5">
        <f t="shared" si="78"/>
        <v>0</v>
      </c>
      <c r="P284" s="5">
        <f t="shared" si="78"/>
        <v>0</v>
      </c>
      <c r="Q284" s="5">
        <f t="shared" si="78"/>
        <v>22127.29</v>
      </c>
      <c r="R284" s="5">
        <f t="shared" si="78"/>
        <v>57181.009999999995</v>
      </c>
      <c r="S284" s="5">
        <f t="shared" si="78"/>
        <v>5208.0500000000029</v>
      </c>
      <c r="T284" s="5">
        <f t="shared" si="78"/>
        <v>0</v>
      </c>
      <c r="U284" s="13">
        <f t="shared" si="78"/>
        <v>44905.659999999996</v>
      </c>
    </row>
    <row r="285" spans="1:21" x14ac:dyDescent="0.25">
      <c r="A285" s="24"/>
      <c r="B285" s="33"/>
      <c r="C285" s="34"/>
      <c r="D285" s="34"/>
      <c r="E285" s="34"/>
      <c r="F285" s="34"/>
      <c r="G285" s="34"/>
      <c r="H285" s="34"/>
      <c r="I285" s="34"/>
      <c r="J285" s="35"/>
      <c r="K285" s="33"/>
      <c r="L285" s="34"/>
      <c r="M285" s="34"/>
      <c r="N285" s="34"/>
      <c r="O285" s="34"/>
      <c r="P285" s="34"/>
      <c r="Q285" s="34"/>
      <c r="R285" s="34"/>
      <c r="S285" s="34"/>
      <c r="T285" s="34"/>
      <c r="U285" s="35"/>
    </row>
    <row r="286" spans="1:21" x14ac:dyDescent="0.25">
      <c r="A286" s="22" t="s">
        <v>197</v>
      </c>
      <c r="B286" s="33"/>
      <c r="C286" s="34"/>
      <c r="D286" s="34"/>
      <c r="E286" s="34"/>
      <c r="F286" s="34"/>
      <c r="G286" s="34"/>
      <c r="H286" s="34"/>
      <c r="I286" s="34"/>
      <c r="J286" s="35"/>
      <c r="K286" s="33"/>
      <c r="L286" s="34"/>
      <c r="M286" s="34"/>
      <c r="N286" s="34"/>
      <c r="O286" s="34"/>
      <c r="P286" s="34"/>
      <c r="Q286" s="34"/>
      <c r="R286" s="34"/>
      <c r="S286" s="34"/>
      <c r="T286" s="34"/>
      <c r="U286" s="35"/>
    </row>
    <row r="287" spans="1:21" x14ac:dyDescent="0.25">
      <c r="A287" s="25" t="s">
        <v>199</v>
      </c>
      <c r="B287" s="14">
        <v>0</v>
      </c>
      <c r="C287" s="6">
        <v>0</v>
      </c>
      <c r="D287" s="6">
        <v>0</v>
      </c>
      <c r="E287" s="6">
        <v>0</v>
      </c>
      <c r="F287" s="6">
        <v>0</v>
      </c>
      <c r="G287" s="6">
        <v>0</v>
      </c>
      <c r="H287" s="6">
        <v>0</v>
      </c>
      <c r="I287" s="6">
        <v>0</v>
      </c>
      <c r="J287" s="15">
        <v>0</v>
      </c>
      <c r="K287" s="14">
        <v>0</v>
      </c>
      <c r="L287" s="6">
        <v>0</v>
      </c>
      <c r="M287" s="6">
        <v>0</v>
      </c>
      <c r="N287" s="6">
        <v>0</v>
      </c>
      <c r="O287" s="6">
        <v>0</v>
      </c>
      <c r="P287" s="6">
        <v>0</v>
      </c>
      <c r="Q287" s="6">
        <v>0</v>
      </c>
      <c r="R287" s="6">
        <v>0</v>
      </c>
      <c r="S287" s="6">
        <v>0</v>
      </c>
      <c r="T287" s="6">
        <v>0</v>
      </c>
      <c r="U287" s="15">
        <v>0</v>
      </c>
    </row>
    <row r="288" spans="1:21" x14ac:dyDescent="0.25">
      <c r="A288" s="25" t="s">
        <v>200</v>
      </c>
      <c r="B288" s="14">
        <v>0</v>
      </c>
      <c r="C288" s="6">
        <v>0</v>
      </c>
      <c r="D288" s="6">
        <v>0</v>
      </c>
      <c r="E288" s="6">
        <v>0</v>
      </c>
      <c r="F288" s="6">
        <v>0</v>
      </c>
      <c r="G288" s="6">
        <v>0</v>
      </c>
      <c r="H288" s="6">
        <v>0</v>
      </c>
      <c r="I288" s="6">
        <v>0</v>
      </c>
      <c r="J288" s="15">
        <v>0</v>
      </c>
      <c r="K288" s="14">
        <v>0</v>
      </c>
      <c r="L288" s="6">
        <v>0</v>
      </c>
      <c r="M288" s="6">
        <v>0</v>
      </c>
      <c r="N288" s="6">
        <v>0</v>
      </c>
      <c r="O288" s="6">
        <v>0</v>
      </c>
      <c r="P288" s="6">
        <v>0</v>
      </c>
      <c r="Q288" s="6">
        <v>0</v>
      </c>
      <c r="R288" s="6">
        <v>0</v>
      </c>
      <c r="S288" s="6">
        <v>0</v>
      </c>
      <c r="T288" s="6">
        <v>0</v>
      </c>
      <c r="U288" s="15">
        <v>0</v>
      </c>
    </row>
    <row r="289" spans="1:21" x14ac:dyDescent="0.25">
      <c r="A289" s="25" t="s">
        <v>201</v>
      </c>
      <c r="B289" s="14">
        <v>0</v>
      </c>
      <c r="C289" s="6">
        <v>0</v>
      </c>
      <c r="D289" s="6">
        <v>0</v>
      </c>
      <c r="E289" s="6">
        <v>0</v>
      </c>
      <c r="F289" s="6">
        <v>0</v>
      </c>
      <c r="G289" s="6">
        <v>0</v>
      </c>
      <c r="H289" s="6">
        <v>0</v>
      </c>
      <c r="I289" s="6">
        <v>0</v>
      </c>
      <c r="J289" s="15">
        <v>0</v>
      </c>
      <c r="K289" s="14">
        <v>0</v>
      </c>
      <c r="L289" s="6">
        <v>0</v>
      </c>
      <c r="M289" s="6">
        <v>0</v>
      </c>
      <c r="N289" s="6">
        <v>0</v>
      </c>
      <c r="O289" s="6">
        <v>0</v>
      </c>
      <c r="P289" s="6">
        <v>0</v>
      </c>
      <c r="Q289" s="6">
        <v>0</v>
      </c>
      <c r="R289" s="6">
        <v>0</v>
      </c>
      <c r="S289" s="6">
        <v>0</v>
      </c>
      <c r="T289" s="6">
        <v>0</v>
      </c>
      <c r="U289" s="15">
        <v>0</v>
      </c>
    </row>
    <row r="290" spans="1:21" x14ac:dyDescent="0.25">
      <c r="A290" s="25" t="s">
        <v>202</v>
      </c>
      <c r="B290" s="14">
        <v>0</v>
      </c>
      <c r="C290" s="6">
        <v>0</v>
      </c>
      <c r="D290" s="6">
        <v>0</v>
      </c>
      <c r="E290" s="6">
        <v>0</v>
      </c>
      <c r="F290" s="6">
        <v>0</v>
      </c>
      <c r="G290" s="6">
        <v>0</v>
      </c>
      <c r="H290" s="6">
        <v>0</v>
      </c>
      <c r="I290" s="6">
        <v>0</v>
      </c>
      <c r="J290" s="15">
        <v>0</v>
      </c>
      <c r="K290" s="14">
        <v>0</v>
      </c>
      <c r="L290" s="6">
        <v>0</v>
      </c>
      <c r="M290" s="6">
        <v>0</v>
      </c>
      <c r="N290" s="6">
        <v>0</v>
      </c>
      <c r="O290" s="6">
        <v>0</v>
      </c>
      <c r="P290" s="6">
        <v>0</v>
      </c>
      <c r="Q290" s="6">
        <v>0</v>
      </c>
      <c r="R290" s="6">
        <v>0</v>
      </c>
      <c r="S290" s="6">
        <v>0</v>
      </c>
      <c r="T290" s="6">
        <v>0</v>
      </c>
      <c r="U290" s="15">
        <v>0</v>
      </c>
    </row>
    <row r="291" spans="1:21" ht="15.75" thickBot="1" x14ac:dyDescent="0.3">
      <c r="A291" s="26" t="s">
        <v>157</v>
      </c>
      <c r="B291" s="16">
        <f t="shared" ref="B291:J291" si="79">SUM(B287:B290)</f>
        <v>0</v>
      </c>
      <c r="C291" s="21">
        <f t="shared" si="79"/>
        <v>0</v>
      </c>
      <c r="D291" s="21">
        <f t="shared" si="79"/>
        <v>0</v>
      </c>
      <c r="E291" s="21">
        <f t="shared" si="79"/>
        <v>0</v>
      </c>
      <c r="F291" s="21">
        <f t="shared" si="79"/>
        <v>0</v>
      </c>
      <c r="G291" s="21">
        <f t="shared" si="79"/>
        <v>0</v>
      </c>
      <c r="H291" s="21">
        <f t="shared" si="79"/>
        <v>0</v>
      </c>
      <c r="I291" s="21">
        <f t="shared" si="79"/>
        <v>0</v>
      </c>
      <c r="J291" s="17">
        <f t="shared" si="79"/>
        <v>0</v>
      </c>
      <c r="K291" s="16">
        <f t="shared" ref="K291:U291" si="80">SUM(K287:K290)</f>
        <v>0</v>
      </c>
      <c r="L291" s="21">
        <f t="shared" si="80"/>
        <v>0</v>
      </c>
      <c r="M291" s="21">
        <f t="shared" si="80"/>
        <v>0</v>
      </c>
      <c r="N291" s="21">
        <f t="shared" si="80"/>
        <v>0</v>
      </c>
      <c r="O291" s="21">
        <f t="shared" si="80"/>
        <v>0</v>
      </c>
      <c r="P291" s="21">
        <f t="shared" si="80"/>
        <v>0</v>
      </c>
      <c r="Q291" s="21">
        <f t="shared" si="80"/>
        <v>0</v>
      </c>
      <c r="R291" s="21">
        <f t="shared" si="80"/>
        <v>0</v>
      </c>
      <c r="S291" s="21">
        <f t="shared" si="80"/>
        <v>0</v>
      </c>
      <c r="T291" s="21">
        <f t="shared" si="80"/>
        <v>0</v>
      </c>
      <c r="U291" s="17">
        <f t="shared" si="80"/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B13:J13"/>
    <mergeCell ref="K13:U13"/>
    <mergeCell ref="A13:A14"/>
  </mergeCells>
  <phoneticPr fontId="17" type="noConversion"/>
  <conditionalFormatting sqref="B1:U1048576">
    <cfRule type="cellIs" dxfId="19" priority="1" operator="equal">
      <formula>"Delinquent"</formula>
    </cfRule>
    <cfRule type="cellIs" dxfId="18" priority="2" operator="lessThan">
      <formula>0</formula>
    </cfRule>
  </conditionalFormatting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6:U291"/>
  <sheetViews>
    <sheetView showGridLines="0" workbookViewId="0"/>
  </sheetViews>
  <sheetFormatPr defaultRowHeight="15" x14ac:dyDescent="0.25"/>
  <cols>
    <col min="1" max="1" width="40.5703125" style="1" bestFit="1" customWidth="1"/>
    <col min="2" max="21" width="19.140625" style="45" customWidth="1"/>
    <col min="22" max="16384" width="9.140625" style="1"/>
  </cols>
  <sheetData>
    <row r="6" spans="1:21" ht="18" x14ac:dyDescent="0.25">
      <c r="A6" s="2" t="str">
        <f>Contents!A7</f>
        <v>Nevada Healthcare Quarterly Reports</v>
      </c>
    </row>
    <row r="7" spans="1:21" ht="18.75" x14ac:dyDescent="0.3">
      <c r="A7" s="42" t="str">
        <f>Contents!A8</f>
        <v>Acute Hospitals Financial Reports: First Quarter 2023 - Fourth Quarter 2023</v>
      </c>
      <c r="B7" s="48"/>
      <c r="C7" s="46"/>
      <c r="D7" s="46"/>
      <c r="E7" s="46"/>
      <c r="F7" s="46"/>
      <c r="G7" s="46"/>
      <c r="H7" s="46"/>
    </row>
    <row r="8" spans="1:21" ht="18.75" x14ac:dyDescent="0.3">
      <c r="A8" s="43" t="s">
        <v>23</v>
      </c>
      <c r="B8" s="48"/>
      <c r="C8" s="46"/>
      <c r="D8" s="46"/>
      <c r="E8" s="46"/>
      <c r="F8" s="46"/>
      <c r="G8" s="46"/>
      <c r="H8" s="46"/>
    </row>
    <row r="9" spans="1:21" ht="18.75" x14ac:dyDescent="0.3">
      <c r="A9" s="28" t="str">
        <f>Contents!A9</f>
        <v>Produced on August 8, 2024</v>
      </c>
      <c r="B9" s="48"/>
      <c r="C9" s="46"/>
      <c r="D9" s="46"/>
      <c r="E9" s="46"/>
      <c r="F9" s="46"/>
      <c r="G9" s="46"/>
      <c r="H9" s="46"/>
    </row>
    <row r="10" spans="1:21" ht="18.75" x14ac:dyDescent="0.3">
      <c r="A10" s="28" t="str">
        <f>Contents!A10</f>
        <v>Includes data submitted through August 6, 2024</v>
      </c>
      <c r="B10" s="48"/>
      <c r="C10" s="46"/>
      <c r="D10" s="46"/>
      <c r="E10" s="46"/>
      <c r="F10" s="46"/>
      <c r="G10" s="46"/>
      <c r="H10" s="46"/>
    </row>
    <row r="11" spans="1:21" x14ac:dyDescent="0.25">
      <c r="A11" s="3"/>
      <c r="B11" s="46"/>
      <c r="C11" s="46"/>
      <c r="D11" s="46"/>
      <c r="E11" s="46"/>
      <c r="F11" s="46"/>
      <c r="G11" s="46"/>
      <c r="H11" s="46"/>
    </row>
    <row r="12" spans="1:21" ht="15.75" customHeight="1" thickBot="1" x14ac:dyDescent="0.3">
      <c r="A12" s="29" t="s">
        <v>149</v>
      </c>
      <c r="B12" s="46"/>
      <c r="C12" s="46"/>
      <c r="D12" s="46"/>
      <c r="E12" s="46"/>
      <c r="F12" s="46"/>
      <c r="G12" s="46"/>
      <c r="H12" s="46"/>
    </row>
    <row r="13" spans="1:21" s="49" customFormat="1" x14ac:dyDescent="0.25">
      <c r="A13" s="55" t="s">
        <v>19</v>
      </c>
      <c r="B13" s="52" t="s">
        <v>49</v>
      </c>
      <c r="C13" s="53"/>
      <c r="D13" s="53"/>
      <c r="E13" s="53"/>
      <c r="F13" s="61"/>
      <c r="G13" s="61"/>
      <c r="H13" s="61"/>
      <c r="I13" s="61"/>
      <c r="J13" s="62"/>
      <c r="K13" s="63" t="s">
        <v>50</v>
      </c>
      <c r="L13" s="64"/>
      <c r="M13" s="64"/>
      <c r="N13" s="64"/>
      <c r="O13" s="64"/>
      <c r="P13" s="64"/>
      <c r="Q13" s="64"/>
      <c r="R13" s="64"/>
      <c r="S13" s="64"/>
      <c r="T13" s="64"/>
      <c r="U13" s="57"/>
    </row>
    <row r="14" spans="1:21" s="49" customFormat="1" ht="48.75" customHeight="1" thickBot="1" x14ac:dyDescent="0.3">
      <c r="A14" s="65"/>
      <c r="B14" s="10" t="s">
        <v>151</v>
      </c>
      <c r="C14" s="4" t="s">
        <v>152</v>
      </c>
      <c r="D14" s="4" t="s">
        <v>153</v>
      </c>
      <c r="E14" s="4" t="s">
        <v>154</v>
      </c>
      <c r="F14" s="4" t="s">
        <v>38</v>
      </c>
      <c r="G14" s="4" t="s">
        <v>155</v>
      </c>
      <c r="H14" s="4" t="s">
        <v>39</v>
      </c>
      <c r="I14" s="4" t="s">
        <v>40</v>
      </c>
      <c r="J14" s="11" t="s">
        <v>35</v>
      </c>
      <c r="K14" s="10" t="s">
        <v>151</v>
      </c>
      <c r="L14" s="4" t="s">
        <v>152</v>
      </c>
      <c r="M14" s="4" t="s">
        <v>153</v>
      </c>
      <c r="N14" s="4" t="s">
        <v>154</v>
      </c>
      <c r="O14" s="4" t="s">
        <v>38</v>
      </c>
      <c r="P14" s="4" t="s">
        <v>155</v>
      </c>
      <c r="Q14" s="4" t="s">
        <v>41</v>
      </c>
      <c r="R14" s="4" t="s">
        <v>40</v>
      </c>
      <c r="S14" s="4" t="s">
        <v>42</v>
      </c>
      <c r="T14" s="4" t="s">
        <v>43</v>
      </c>
      <c r="U14" s="11" t="s">
        <v>35</v>
      </c>
    </row>
    <row r="15" spans="1:21" x14ac:dyDescent="0.25">
      <c r="A15" s="22" t="s">
        <v>158</v>
      </c>
      <c r="B15" s="12">
        <f>SUM(B16:B18)</f>
        <v>27037220.670000002</v>
      </c>
      <c r="C15" s="5">
        <f t="shared" ref="C15:U15" si="0">SUM(C16:C18)</f>
        <v>56709005.990000002</v>
      </c>
      <c r="D15" s="5">
        <f t="shared" si="0"/>
        <v>37170459.159999996</v>
      </c>
      <c r="E15" s="5">
        <f t="shared" si="0"/>
        <v>38607368.899999999</v>
      </c>
      <c r="F15" s="5">
        <f t="shared" si="0"/>
        <v>14137543.99</v>
      </c>
      <c r="G15" s="5">
        <f t="shared" si="0"/>
        <v>95482462.400000006</v>
      </c>
      <c r="H15" s="5">
        <f t="shared" si="0"/>
        <v>8016055.9000000004</v>
      </c>
      <c r="I15" s="5">
        <f t="shared" si="0"/>
        <v>2678961</v>
      </c>
      <c r="J15" s="13">
        <f t="shared" si="0"/>
        <v>279839078.00999999</v>
      </c>
      <c r="K15" s="12">
        <f t="shared" si="0"/>
        <v>15503973.35</v>
      </c>
      <c r="L15" s="5">
        <f t="shared" si="0"/>
        <v>45209050.350000001</v>
      </c>
      <c r="M15" s="5">
        <f t="shared" si="0"/>
        <v>20089523.550000001</v>
      </c>
      <c r="N15" s="5">
        <f t="shared" si="0"/>
        <v>32587278.949999999</v>
      </c>
      <c r="O15" s="5">
        <f t="shared" si="0"/>
        <v>9643890.129999999</v>
      </c>
      <c r="P15" s="5">
        <f t="shared" si="0"/>
        <v>63239678.480000004</v>
      </c>
      <c r="Q15" s="5">
        <f t="shared" si="0"/>
        <v>1842993.4</v>
      </c>
      <c r="R15" s="5">
        <f t="shared" si="0"/>
        <v>2813761.6</v>
      </c>
      <c r="S15" s="5">
        <f t="shared" si="0"/>
        <v>3453395.13</v>
      </c>
      <c r="T15" s="5">
        <f t="shared" si="0"/>
        <v>1908092.96</v>
      </c>
      <c r="U15" s="13">
        <f t="shared" si="0"/>
        <v>196291637.90000001</v>
      </c>
    </row>
    <row r="16" spans="1:21" x14ac:dyDescent="0.25">
      <c r="A16" s="23" t="s">
        <v>146</v>
      </c>
      <c r="B16" s="12">
        <f>B25+B32+B39+B46+B53+B60+B67+B74+B81+B88+B95+B102+B109+B116+B123+B130+B137+B144</f>
        <v>12993607</v>
      </c>
      <c r="C16" s="5">
        <f t="shared" ref="C16:U16" si="1">C25+C32+C39+C46+C53+C60+C67+C74+C81+C88+C95+C102+C109+C116+C123+C130+C137+C144</f>
        <v>50059019</v>
      </c>
      <c r="D16" s="5">
        <f t="shared" si="1"/>
        <v>17149016</v>
      </c>
      <c r="E16" s="5">
        <f t="shared" si="1"/>
        <v>33841629</v>
      </c>
      <c r="F16" s="5">
        <f t="shared" si="1"/>
        <v>9698123</v>
      </c>
      <c r="G16" s="5">
        <f t="shared" si="1"/>
        <v>68232495</v>
      </c>
      <c r="H16" s="5">
        <f t="shared" si="1"/>
        <v>5167238</v>
      </c>
      <c r="I16" s="5">
        <f t="shared" si="1"/>
        <v>2577411</v>
      </c>
      <c r="J16" s="13">
        <f t="shared" si="1"/>
        <v>199718538</v>
      </c>
      <c r="K16" s="12">
        <f t="shared" si="1"/>
        <v>10744165</v>
      </c>
      <c r="L16" s="5">
        <f t="shared" si="1"/>
        <v>40116308</v>
      </c>
      <c r="M16" s="5">
        <f t="shared" si="1"/>
        <v>14818973</v>
      </c>
      <c r="N16" s="5">
        <f t="shared" si="1"/>
        <v>30571174</v>
      </c>
      <c r="O16" s="5">
        <f t="shared" si="1"/>
        <v>8531233</v>
      </c>
      <c r="P16" s="5">
        <f t="shared" si="1"/>
        <v>52519218</v>
      </c>
      <c r="Q16" s="5">
        <f t="shared" si="1"/>
        <v>1047839</v>
      </c>
      <c r="R16" s="5">
        <f t="shared" si="1"/>
        <v>2577411</v>
      </c>
      <c r="S16" s="5">
        <f t="shared" si="1"/>
        <v>1935234</v>
      </c>
      <c r="T16" s="5">
        <f t="shared" si="1"/>
        <v>894917</v>
      </c>
      <c r="U16" s="13">
        <f t="shared" si="1"/>
        <v>163756472</v>
      </c>
    </row>
    <row r="17" spans="1:21" x14ac:dyDescent="0.25">
      <c r="A17" s="23" t="s">
        <v>147</v>
      </c>
      <c r="B17" s="12">
        <f>B151+B158+B165+B172+B179+B186+B193</f>
        <v>2541464</v>
      </c>
      <c r="C17" s="5">
        <f t="shared" ref="C17:U17" si="2">C151+C158+C165+C172+C179+C186+C193</f>
        <v>6614651</v>
      </c>
      <c r="D17" s="5">
        <f t="shared" si="2"/>
        <v>450699</v>
      </c>
      <c r="E17" s="5">
        <f t="shared" si="2"/>
        <v>273649</v>
      </c>
      <c r="F17" s="5">
        <f t="shared" si="2"/>
        <v>313237</v>
      </c>
      <c r="G17" s="5">
        <f t="shared" si="2"/>
        <v>102950</v>
      </c>
      <c r="H17" s="5">
        <f t="shared" si="2"/>
        <v>-45881</v>
      </c>
      <c r="I17" s="5">
        <f t="shared" si="2"/>
        <v>1946</v>
      </c>
      <c r="J17" s="13">
        <f t="shared" si="2"/>
        <v>10252715</v>
      </c>
      <c r="K17" s="12">
        <f t="shared" si="2"/>
        <v>1936262</v>
      </c>
      <c r="L17" s="5">
        <f t="shared" si="2"/>
        <v>5069215</v>
      </c>
      <c r="M17" s="5">
        <f t="shared" si="2"/>
        <v>322392</v>
      </c>
      <c r="N17" s="5">
        <f t="shared" si="2"/>
        <v>203476</v>
      </c>
      <c r="O17" s="5">
        <f t="shared" si="2"/>
        <v>216950</v>
      </c>
      <c r="P17" s="5">
        <f t="shared" si="2"/>
        <v>54508</v>
      </c>
      <c r="Q17" s="5">
        <f t="shared" si="2"/>
        <v>-54133</v>
      </c>
      <c r="R17" s="5">
        <f t="shared" si="2"/>
        <v>1946</v>
      </c>
      <c r="S17" s="5">
        <f t="shared" si="2"/>
        <v>17629</v>
      </c>
      <c r="T17" s="5">
        <f t="shared" si="2"/>
        <v>0</v>
      </c>
      <c r="U17" s="13">
        <f t="shared" si="2"/>
        <v>7768245</v>
      </c>
    </row>
    <row r="18" spans="1:21" x14ac:dyDescent="0.25">
      <c r="A18" s="23" t="s">
        <v>148</v>
      </c>
      <c r="B18" s="12">
        <f>B200+B207+B214+B221+B228+B235+B242+B249+B256+B263+B270+B277+B284+B291</f>
        <v>11502149.67</v>
      </c>
      <c r="C18" s="5">
        <f t="shared" ref="C18:U18" si="3">C200+C207+C214+C221+C228+C235+C242+C249+C256+C263+C270+C277+C284+C291</f>
        <v>35335.99</v>
      </c>
      <c r="D18" s="5">
        <f t="shared" si="3"/>
        <v>19570744.159999996</v>
      </c>
      <c r="E18" s="5">
        <f t="shared" si="3"/>
        <v>4492090.9000000004</v>
      </c>
      <c r="F18" s="5">
        <f t="shared" si="3"/>
        <v>4126183.99</v>
      </c>
      <c r="G18" s="5">
        <f t="shared" si="3"/>
        <v>27147017.399999999</v>
      </c>
      <c r="H18" s="5">
        <f t="shared" si="3"/>
        <v>2894698.9</v>
      </c>
      <c r="I18" s="5">
        <f t="shared" si="3"/>
        <v>99604</v>
      </c>
      <c r="J18" s="13">
        <f t="shared" si="3"/>
        <v>69867825.010000005</v>
      </c>
      <c r="K18" s="12">
        <f t="shared" si="3"/>
        <v>2823546.35</v>
      </c>
      <c r="L18" s="5">
        <f t="shared" si="3"/>
        <v>23527.35</v>
      </c>
      <c r="M18" s="5">
        <f t="shared" si="3"/>
        <v>4948158.55</v>
      </c>
      <c r="N18" s="5">
        <f t="shared" si="3"/>
        <v>1812628.95</v>
      </c>
      <c r="O18" s="5">
        <f t="shared" si="3"/>
        <v>895707.12999999989</v>
      </c>
      <c r="P18" s="5">
        <f t="shared" si="3"/>
        <v>10665952.48</v>
      </c>
      <c r="Q18" s="5">
        <f t="shared" si="3"/>
        <v>849287.39999999991</v>
      </c>
      <c r="R18" s="5">
        <f t="shared" si="3"/>
        <v>234404.59999999998</v>
      </c>
      <c r="S18" s="5">
        <f t="shared" si="3"/>
        <v>1500532.1300000001</v>
      </c>
      <c r="T18" s="5">
        <f t="shared" si="3"/>
        <v>1013175.96</v>
      </c>
      <c r="U18" s="13">
        <f t="shared" si="3"/>
        <v>24766920.899999999</v>
      </c>
    </row>
    <row r="19" spans="1:21" x14ac:dyDescent="0.25">
      <c r="A19" s="24"/>
      <c r="B19" s="33"/>
      <c r="C19" s="34"/>
      <c r="D19" s="34"/>
      <c r="E19" s="34"/>
      <c r="F19" s="34"/>
      <c r="G19" s="34"/>
      <c r="H19" s="34"/>
      <c r="I19" s="34"/>
      <c r="J19" s="35"/>
      <c r="K19" s="33"/>
      <c r="L19" s="34"/>
      <c r="M19" s="34"/>
      <c r="N19" s="34"/>
      <c r="O19" s="34"/>
      <c r="P19" s="34"/>
      <c r="Q19" s="34"/>
      <c r="R19" s="34"/>
      <c r="S19" s="34"/>
      <c r="T19" s="34"/>
      <c r="U19" s="35"/>
    </row>
    <row r="20" spans="1:21" x14ac:dyDescent="0.25">
      <c r="A20" s="22" t="s">
        <v>160</v>
      </c>
      <c r="B20" s="33"/>
      <c r="C20" s="34"/>
      <c r="D20" s="34"/>
      <c r="E20" s="34"/>
      <c r="F20" s="34"/>
      <c r="G20" s="34"/>
      <c r="H20" s="34"/>
      <c r="I20" s="34"/>
      <c r="J20" s="35"/>
      <c r="K20" s="33"/>
      <c r="L20" s="34"/>
      <c r="M20" s="34"/>
      <c r="N20" s="34"/>
      <c r="O20" s="34"/>
      <c r="P20" s="34"/>
      <c r="Q20" s="34"/>
      <c r="R20" s="34"/>
      <c r="S20" s="34"/>
      <c r="T20" s="34"/>
      <c r="U20" s="35"/>
    </row>
    <row r="21" spans="1:21" x14ac:dyDescent="0.25">
      <c r="A21" s="25" t="s">
        <v>199</v>
      </c>
      <c r="B21" s="14">
        <v>0</v>
      </c>
      <c r="C21" s="6">
        <v>0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15">
        <v>0</v>
      </c>
      <c r="K21" s="14">
        <v>0</v>
      </c>
      <c r="L21" s="6">
        <v>0</v>
      </c>
      <c r="M21" s="6">
        <v>0</v>
      </c>
      <c r="N21" s="6">
        <v>0</v>
      </c>
      <c r="O21" s="6">
        <v>0</v>
      </c>
      <c r="P21" s="6">
        <v>0</v>
      </c>
      <c r="Q21" s="6">
        <v>0</v>
      </c>
      <c r="R21" s="6">
        <v>0</v>
      </c>
      <c r="S21" s="6">
        <v>0</v>
      </c>
      <c r="T21" s="6">
        <v>0</v>
      </c>
      <c r="U21" s="15">
        <v>0</v>
      </c>
    </row>
    <row r="22" spans="1:21" x14ac:dyDescent="0.25">
      <c r="A22" s="25" t="s">
        <v>200</v>
      </c>
      <c r="B22" s="14">
        <v>0</v>
      </c>
      <c r="C22" s="6">
        <v>0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15">
        <v>0</v>
      </c>
      <c r="K22" s="14">
        <v>0</v>
      </c>
      <c r="L22" s="6">
        <v>0</v>
      </c>
      <c r="M22" s="6">
        <v>0</v>
      </c>
      <c r="N22" s="6">
        <v>0</v>
      </c>
      <c r="O22" s="6">
        <v>0</v>
      </c>
      <c r="P22" s="6">
        <v>0</v>
      </c>
      <c r="Q22" s="6">
        <v>0</v>
      </c>
      <c r="R22" s="6">
        <v>0</v>
      </c>
      <c r="S22" s="6">
        <v>0</v>
      </c>
      <c r="T22" s="6">
        <v>0</v>
      </c>
      <c r="U22" s="15">
        <v>0</v>
      </c>
    </row>
    <row r="23" spans="1:21" x14ac:dyDescent="0.25">
      <c r="A23" s="25" t="s">
        <v>201</v>
      </c>
      <c r="B23" s="14">
        <v>0</v>
      </c>
      <c r="C23" s="6">
        <v>0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15">
        <v>0</v>
      </c>
      <c r="K23" s="14">
        <v>0</v>
      </c>
      <c r="L23" s="6">
        <v>0</v>
      </c>
      <c r="M23" s="6">
        <v>0</v>
      </c>
      <c r="N23" s="6">
        <v>0</v>
      </c>
      <c r="O23" s="6">
        <v>0</v>
      </c>
      <c r="P23" s="6">
        <v>0</v>
      </c>
      <c r="Q23" s="6">
        <v>0</v>
      </c>
      <c r="R23" s="6">
        <v>0</v>
      </c>
      <c r="S23" s="6">
        <v>0</v>
      </c>
      <c r="T23" s="6">
        <v>0</v>
      </c>
      <c r="U23" s="15">
        <v>0</v>
      </c>
    </row>
    <row r="24" spans="1:21" x14ac:dyDescent="0.25">
      <c r="A24" s="25" t="s">
        <v>202</v>
      </c>
      <c r="B24" s="14">
        <v>0</v>
      </c>
      <c r="C24" s="6">
        <v>0</v>
      </c>
      <c r="D24" s="6">
        <v>0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  <c r="J24" s="15">
        <v>0</v>
      </c>
      <c r="K24" s="14">
        <v>0</v>
      </c>
      <c r="L24" s="6">
        <v>0</v>
      </c>
      <c r="M24" s="6">
        <v>0</v>
      </c>
      <c r="N24" s="6">
        <v>0</v>
      </c>
      <c r="O24" s="6">
        <v>0</v>
      </c>
      <c r="P24" s="6">
        <v>0</v>
      </c>
      <c r="Q24" s="6">
        <v>0</v>
      </c>
      <c r="R24" s="6">
        <v>0</v>
      </c>
      <c r="S24" s="6">
        <v>0</v>
      </c>
      <c r="T24" s="6">
        <v>0</v>
      </c>
      <c r="U24" s="15">
        <v>0</v>
      </c>
    </row>
    <row r="25" spans="1:21" x14ac:dyDescent="0.25">
      <c r="A25" s="22" t="s">
        <v>157</v>
      </c>
      <c r="B25" s="12">
        <f t="shared" ref="B25:J25" si="4">SUM(B21:B24)</f>
        <v>0</v>
      </c>
      <c r="C25" s="5">
        <f t="shared" si="4"/>
        <v>0</v>
      </c>
      <c r="D25" s="5">
        <f t="shared" si="4"/>
        <v>0</v>
      </c>
      <c r="E25" s="5">
        <f t="shared" si="4"/>
        <v>0</v>
      </c>
      <c r="F25" s="5">
        <f t="shared" si="4"/>
        <v>0</v>
      </c>
      <c r="G25" s="5">
        <f t="shared" si="4"/>
        <v>0</v>
      </c>
      <c r="H25" s="5">
        <f t="shared" si="4"/>
        <v>0</v>
      </c>
      <c r="I25" s="5">
        <f t="shared" si="4"/>
        <v>0</v>
      </c>
      <c r="J25" s="13">
        <f t="shared" si="4"/>
        <v>0</v>
      </c>
      <c r="K25" s="12">
        <f t="shared" ref="K25:U25" si="5">SUM(K21:K24)</f>
        <v>0</v>
      </c>
      <c r="L25" s="5">
        <f t="shared" si="5"/>
        <v>0</v>
      </c>
      <c r="M25" s="5">
        <f t="shared" si="5"/>
        <v>0</v>
      </c>
      <c r="N25" s="5">
        <f t="shared" si="5"/>
        <v>0</v>
      </c>
      <c r="O25" s="5">
        <f t="shared" si="5"/>
        <v>0</v>
      </c>
      <c r="P25" s="5">
        <f t="shared" si="5"/>
        <v>0</v>
      </c>
      <c r="Q25" s="5">
        <f t="shared" si="5"/>
        <v>0</v>
      </c>
      <c r="R25" s="5">
        <f t="shared" si="5"/>
        <v>0</v>
      </c>
      <c r="S25" s="5">
        <f t="shared" si="5"/>
        <v>0</v>
      </c>
      <c r="T25" s="5">
        <f t="shared" si="5"/>
        <v>0</v>
      </c>
      <c r="U25" s="13">
        <f t="shared" si="5"/>
        <v>0</v>
      </c>
    </row>
    <row r="26" spans="1:21" x14ac:dyDescent="0.25">
      <c r="A26" s="24"/>
      <c r="B26" s="33"/>
      <c r="C26" s="34"/>
      <c r="D26" s="34"/>
      <c r="E26" s="34"/>
      <c r="F26" s="34"/>
      <c r="G26" s="34"/>
      <c r="H26" s="34"/>
      <c r="I26" s="34"/>
      <c r="J26" s="35"/>
      <c r="K26" s="33"/>
      <c r="L26" s="34"/>
      <c r="M26" s="34"/>
      <c r="N26" s="34"/>
      <c r="O26" s="34"/>
      <c r="P26" s="34"/>
      <c r="Q26" s="34"/>
      <c r="R26" s="34"/>
      <c r="S26" s="34"/>
      <c r="T26" s="34"/>
      <c r="U26" s="35"/>
    </row>
    <row r="27" spans="1:21" x14ac:dyDescent="0.25">
      <c r="A27" s="22" t="s">
        <v>203</v>
      </c>
      <c r="B27" s="33"/>
      <c r="C27" s="34"/>
      <c r="D27" s="34"/>
      <c r="E27" s="34"/>
      <c r="F27" s="34"/>
      <c r="G27" s="34"/>
      <c r="H27" s="34"/>
      <c r="I27" s="34"/>
      <c r="J27" s="35"/>
      <c r="K27" s="33"/>
      <c r="L27" s="34"/>
      <c r="M27" s="34"/>
      <c r="N27" s="34"/>
      <c r="O27" s="34"/>
      <c r="P27" s="34"/>
      <c r="Q27" s="34"/>
      <c r="R27" s="34"/>
      <c r="S27" s="34"/>
      <c r="T27" s="34"/>
      <c r="U27" s="35"/>
    </row>
    <row r="28" spans="1:21" x14ac:dyDescent="0.25">
      <c r="A28" s="25" t="s">
        <v>199</v>
      </c>
      <c r="B28" s="14">
        <v>0</v>
      </c>
      <c r="C28" s="6">
        <v>0</v>
      </c>
      <c r="D28" s="6">
        <v>0</v>
      </c>
      <c r="E28" s="6">
        <v>0</v>
      </c>
      <c r="F28" s="6">
        <v>0</v>
      </c>
      <c r="G28" s="6">
        <v>0</v>
      </c>
      <c r="H28" s="6">
        <v>0</v>
      </c>
      <c r="I28" s="6">
        <v>0</v>
      </c>
      <c r="J28" s="15">
        <v>0</v>
      </c>
      <c r="K28" s="14">
        <v>0</v>
      </c>
      <c r="L28" s="6">
        <v>0</v>
      </c>
      <c r="M28" s="6">
        <v>0</v>
      </c>
      <c r="N28" s="6">
        <v>0</v>
      </c>
      <c r="O28" s="6">
        <v>0</v>
      </c>
      <c r="P28" s="6">
        <v>0</v>
      </c>
      <c r="Q28" s="6">
        <v>0</v>
      </c>
      <c r="R28" s="6">
        <v>0</v>
      </c>
      <c r="S28" s="6">
        <v>0</v>
      </c>
      <c r="T28" s="6">
        <v>0</v>
      </c>
      <c r="U28" s="15">
        <v>0</v>
      </c>
    </row>
    <row r="29" spans="1:21" x14ac:dyDescent="0.25">
      <c r="A29" s="25" t="s">
        <v>200</v>
      </c>
      <c r="B29" s="14">
        <v>0</v>
      </c>
      <c r="C29" s="6">
        <v>0</v>
      </c>
      <c r="D29" s="6">
        <v>0</v>
      </c>
      <c r="E29" s="6">
        <v>0</v>
      </c>
      <c r="F29" s="6">
        <v>0</v>
      </c>
      <c r="G29" s="6">
        <v>0</v>
      </c>
      <c r="H29" s="6">
        <v>0</v>
      </c>
      <c r="I29" s="6">
        <v>0</v>
      </c>
      <c r="J29" s="15">
        <v>0</v>
      </c>
      <c r="K29" s="14">
        <v>0</v>
      </c>
      <c r="L29" s="6">
        <v>0</v>
      </c>
      <c r="M29" s="6">
        <v>0</v>
      </c>
      <c r="N29" s="6">
        <v>0</v>
      </c>
      <c r="O29" s="6">
        <v>0</v>
      </c>
      <c r="P29" s="6">
        <v>0</v>
      </c>
      <c r="Q29" s="6">
        <v>0</v>
      </c>
      <c r="R29" s="6">
        <v>0</v>
      </c>
      <c r="S29" s="6">
        <v>0</v>
      </c>
      <c r="T29" s="6">
        <v>0</v>
      </c>
      <c r="U29" s="15">
        <v>0</v>
      </c>
    </row>
    <row r="30" spans="1:21" x14ac:dyDescent="0.25">
      <c r="A30" s="25" t="s">
        <v>201</v>
      </c>
      <c r="B30" s="14">
        <v>0</v>
      </c>
      <c r="C30" s="6">
        <v>0</v>
      </c>
      <c r="D30" s="6">
        <v>0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  <c r="J30" s="15">
        <v>0</v>
      </c>
      <c r="K30" s="14">
        <v>0</v>
      </c>
      <c r="L30" s="6">
        <v>0</v>
      </c>
      <c r="M30" s="6">
        <v>0</v>
      </c>
      <c r="N30" s="6">
        <v>0</v>
      </c>
      <c r="O30" s="6">
        <v>0</v>
      </c>
      <c r="P30" s="6">
        <v>0</v>
      </c>
      <c r="Q30" s="6">
        <v>0</v>
      </c>
      <c r="R30" s="6">
        <v>0</v>
      </c>
      <c r="S30" s="6">
        <v>0</v>
      </c>
      <c r="T30" s="6">
        <v>0</v>
      </c>
      <c r="U30" s="15">
        <v>0</v>
      </c>
    </row>
    <row r="31" spans="1:21" x14ac:dyDescent="0.25">
      <c r="A31" s="25" t="s">
        <v>202</v>
      </c>
      <c r="B31" s="14">
        <v>0</v>
      </c>
      <c r="C31" s="6">
        <v>0</v>
      </c>
      <c r="D31" s="6">
        <v>0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15">
        <v>0</v>
      </c>
      <c r="K31" s="14">
        <v>0</v>
      </c>
      <c r="L31" s="6">
        <v>0</v>
      </c>
      <c r="M31" s="6">
        <v>0</v>
      </c>
      <c r="N31" s="6">
        <v>0</v>
      </c>
      <c r="O31" s="6">
        <v>0</v>
      </c>
      <c r="P31" s="6">
        <v>0</v>
      </c>
      <c r="Q31" s="6">
        <v>0</v>
      </c>
      <c r="R31" s="6">
        <v>0</v>
      </c>
      <c r="S31" s="6">
        <v>0</v>
      </c>
      <c r="T31" s="6">
        <v>0</v>
      </c>
      <c r="U31" s="15">
        <v>0</v>
      </c>
    </row>
    <row r="32" spans="1:21" x14ac:dyDescent="0.25">
      <c r="A32" s="22" t="s">
        <v>157</v>
      </c>
      <c r="B32" s="12">
        <f t="shared" ref="B32:J32" si="6">SUM(B28:B31)</f>
        <v>0</v>
      </c>
      <c r="C32" s="5">
        <f t="shared" si="6"/>
        <v>0</v>
      </c>
      <c r="D32" s="5">
        <f t="shared" si="6"/>
        <v>0</v>
      </c>
      <c r="E32" s="5">
        <f t="shared" si="6"/>
        <v>0</v>
      </c>
      <c r="F32" s="5">
        <f t="shared" si="6"/>
        <v>0</v>
      </c>
      <c r="G32" s="5">
        <f t="shared" si="6"/>
        <v>0</v>
      </c>
      <c r="H32" s="5">
        <f t="shared" si="6"/>
        <v>0</v>
      </c>
      <c r="I32" s="5">
        <f t="shared" si="6"/>
        <v>0</v>
      </c>
      <c r="J32" s="13">
        <f t="shared" si="6"/>
        <v>0</v>
      </c>
      <c r="K32" s="12">
        <f t="shared" ref="K32:U32" si="7">SUM(K28:K31)</f>
        <v>0</v>
      </c>
      <c r="L32" s="5">
        <f t="shared" si="7"/>
        <v>0</v>
      </c>
      <c r="M32" s="5">
        <f t="shared" si="7"/>
        <v>0</v>
      </c>
      <c r="N32" s="5">
        <f t="shared" si="7"/>
        <v>0</v>
      </c>
      <c r="O32" s="5">
        <f t="shared" si="7"/>
        <v>0</v>
      </c>
      <c r="P32" s="5">
        <f t="shared" si="7"/>
        <v>0</v>
      </c>
      <c r="Q32" s="5">
        <f t="shared" si="7"/>
        <v>0</v>
      </c>
      <c r="R32" s="5">
        <f t="shared" si="7"/>
        <v>0</v>
      </c>
      <c r="S32" s="5">
        <f t="shared" si="7"/>
        <v>0</v>
      </c>
      <c r="T32" s="5">
        <f t="shared" si="7"/>
        <v>0</v>
      </c>
      <c r="U32" s="13">
        <f t="shared" si="7"/>
        <v>0</v>
      </c>
    </row>
    <row r="33" spans="1:21" x14ac:dyDescent="0.25">
      <c r="A33" s="24"/>
      <c r="B33" s="33"/>
      <c r="C33" s="34"/>
      <c r="D33" s="34"/>
      <c r="E33" s="34"/>
      <c r="F33" s="34"/>
      <c r="G33" s="34"/>
      <c r="H33" s="34"/>
      <c r="I33" s="34"/>
      <c r="J33" s="35"/>
      <c r="K33" s="33"/>
      <c r="L33" s="34"/>
      <c r="M33" s="34"/>
      <c r="N33" s="34"/>
      <c r="O33" s="34"/>
      <c r="P33" s="34"/>
      <c r="Q33" s="34"/>
      <c r="R33" s="34"/>
      <c r="S33" s="34"/>
      <c r="T33" s="34"/>
      <c r="U33" s="35"/>
    </row>
    <row r="34" spans="1:21" x14ac:dyDescent="0.25">
      <c r="A34" s="22" t="s">
        <v>161</v>
      </c>
      <c r="B34" s="33"/>
      <c r="C34" s="34"/>
      <c r="D34" s="34"/>
      <c r="E34" s="34"/>
      <c r="F34" s="34"/>
      <c r="G34" s="34"/>
      <c r="H34" s="34"/>
      <c r="I34" s="34"/>
      <c r="J34" s="35"/>
      <c r="K34" s="33"/>
      <c r="L34" s="34"/>
      <c r="M34" s="34"/>
      <c r="N34" s="34"/>
      <c r="O34" s="34"/>
      <c r="P34" s="34"/>
      <c r="Q34" s="34"/>
      <c r="R34" s="34"/>
      <c r="S34" s="34"/>
      <c r="T34" s="34"/>
      <c r="U34" s="35"/>
    </row>
    <row r="35" spans="1:21" x14ac:dyDescent="0.25">
      <c r="A35" s="25" t="s">
        <v>199</v>
      </c>
      <c r="B35" s="14">
        <v>0</v>
      </c>
      <c r="C35" s="6">
        <v>0</v>
      </c>
      <c r="D35" s="6">
        <v>0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15">
        <v>0</v>
      </c>
      <c r="K35" s="14">
        <v>0</v>
      </c>
      <c r="L35" s="6">
        <v>0</v>
      </c>
      <c r="M35" s="6">
        <v>0</v>
      </c>
      <c r="N35" s="6">
        <v>0</v>
      </c>
      <c r="O35" s="6">
        <v>0</v>
      </c>
      <c r="P35" s="6">
        <v>0</v>
      </c>
      <c r="Q35" s="6">
        <v>0</v>
      </c>
      <c r="R35" s="6">
        <v>0</v>
      </c>
      <c r="S35" s="6">
        <v>0</v>
      </c>
      <c r="T35" s="6">
        <v>0</v>
      </c>
      <c r="U35" s="15">
        <v>0</v>
      </c>
    </row>
    <row r="36" spans="1:21" x14ac:dyDescent="0.25">
      <c r="A36" s="25" t="s">
        <v>200</v>
      </c>
      <c r="B36" s="14">
        <v>0</v>
      </c>
      <c r="C36" s="6">
        <v>0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15">
        <v>0</v>
      </c>
      <c r="K36" s="14">
        <v>0</v>
      </c>
      <c r="L36" s="6">
        <v>0</v>
      </c>
      <c r="M36" s="6">
        <v>0</v>
      </c>
      <c r="N36" s="6">
        <v>0</v>
      </c>
      <c r="O36" s="6">
        <v>0</v>
      </c>
      <c r="P36" s="6">
        <v>0</v>
      </c>
      <c r="Q36" s="6">
        <v>0</v>
      </c>
      <c r="R36" s="6">
        <v>0</v>
      </c>
      <c r="S36" s="6">
        <v>0</v>
      </c>
      <c r="T36" s="6">
        <v>0</v>
      </c>
      <c r="U36" s="15">
        <v>0</v>
      </c>
    </row>
    <row r="37" spans="1:21" x14ac:dyDescent="0.25">
      <c r="A37" s="25" t="s">
        <v>201</v>
      </c>
      <c r="B37" s="14">
        <v>0</v>
      </c>
      <c r="C37" s="6">
        <v>0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  <c r="I37" s="6">
        <v>0</v>
      </c>
      <c r="J37" s="15">
        <v>0</v>
      </c>
      <c r="K37" s="14">
        <v>0</v>
      </c>
      <c r="L37" s="6">
        <v>0</v>
      </c>
      <c r="M37" s="6">
        <v>0</v>
      </c>
      <c r="N37" s="6">
        <v>0</v>
      </c>
      <c r="O37" s="6">
        <v>0</v>
      </c>
      <c r="P37" s="6">
        <v>0</v>
      </c>
      <c r="Q37" s="6">
        <v>0</v>
      </c>
      <c r="R37" s="6">
        <v>0</v>
      </c>
      <c r="S37" s="6">
        <v>0</v>
      </c>
      <c r="T37" s="6">
        <v>0</v>
      </c>
      <c r="U37" s="15">
        <v>0</v>
      </c>
    </row>
    <row r="38" spans="1:21" x14ac:dyDescent="0.25">
      <c r="A38" s="25" t="s">
        <v>202</v>
      </c>
      <c r="B38" s="14">
        <v>0</v>
      </c>
      <c r="C38" s="6">
        <v>0</v>
      </c>
      <c r="D38" s="6">
        <v>0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  <c r="J38" s="15">
        <v>0</v>
      </c>
      <c r="K38" s="14">
        <v>0</v>
      </c>
      <c r="L38" s="6">
        <v>0</v>
      </c>
      <c r="M38" s="6">
        <v>0</v>
      </c>
      <c r="N38" s="6">
        <v>0</v>
      </c>
      <c r="O38" s="6">
        <v>0</v>
      </c>
      <c r="P38" s="6">
        <v>0</v>
      </c>
      <c r="Q38" s="6">
        <v>0</v>
      </c>
      <c r="R38" s="6">
        <v>0</v>
      </c>
      <c r="S38" s="6">
        <v>0</v>
      </c>
      <c r="T38" s="6">
        <v>0</v>
      </c>
      <c r="U38" s="15">
        <v>0</v>
      </c>
    </row>
    <row r="39" spans="1:21" x14ac:dyDescent="0.25">
      <c r="A39" s="22" t="s">
        <v>157</v>
      </c>
      <c r="B39" s="12">
        <f t="shared" ref="B39:J39" si="8">SUM(B35:B38)</f>
        <v>0</v>
      </c>
      <c r="C39" s="5">
        <f t="shared" si="8"/>
        <v>0</v>
      </c>
      <c r="D39" s="5">
        <f t="shared" si="8"/>
        <v>0</v>
      </c>
      <c r="E39" s="5">
        <f t="shared" si="8"/>
        <v>0</v>
      </c>
      <c r="F39" s="5">
        <f t="shared" si="8"/>
        <v>0</v>
      </c>
      <c r="G39" s="5">
        <f t="shared" si="8"/>
        <v>0</v>
      </c>
      <c r="H39" s="5">
        <f t="shared" si="8"/>
        <v>0</v>
      </c>
      <c r="I39" s="5">
        <f t="shared" si="8"/>
        <v>0</v>
      </c>
      <c r="J39" s="13">
        <f t="shared" si="8"/>
        <v>0</v>
      </c>
      <c r="K39" s="12">
        <f t="shared" ref="K39:U39" si="9">SUM(K35:K38)</f>
        <v>0</v>
      </c>
      <c r="L39" s="5">
        <f t="shared" si="9"/>
        <v>0</v>
      </c>
      <c r="M39" s="5">
        <f t="shared" si="9"/>
        <v>0</v>
      </c>
      <c r="N39" s="5">
        <f t="shared" si="9"/>
        <v>0</v>
      </c>
      <c r="O39" s="5">
        <f t="shared" si="9"/>
        <v>0</v>
      </c>
      <c r="P39" s="5">
        <f t="shared" si="9"/>
        <v>0</v>
      </c>
      <c r="Q39" s="5">
        <f t="shared" si="9"/>
        <v>0</v>
      </c>
      <c r="R39" s="5">
        <f t="shared" si="9"/>
        <v>0</v>
      </c>
      <c r="S39" s="5">
        <f t="shared" si="9"/>
        <v>0</v>
      </c>
      <c r="T39" s="5">
        <f t="shared" si="9"/>
        <v>0</v>
      </c>
      <c r="U39" s="13">
        <f t="shared" si="9"/>
        <v>0</v>
      </c>
    </row>
    <row r="40" spans="1:21" x14ac:dyDescent="0.25">
      <c r="A40" s="24"/>
      <c r="B40" s="33"/>
      <c r="C40" s="34"/>
      <c r="D40" s="34"/>
      <c r="E40" s="34"/>
      <c r="F40" s="34"/>
      <c r="G40" s="34"/>
      <c r="H40" s="34"/>
      <c r="I40" s="34"/>
      <c r="J40" s="35"/>
      <c r="K40" s="33"/>
      <c r="L40" s="34"/>
      <c r="M40" s="34"/>
      <c r="N40" s="34"/>
      <c r="O40" s="34"/>
      <c r="P40" s="34"/>
      <c r="Q40" s="34"/>
      <c r="R40" s="34"/>
      <c r="S40" s="34"/>
      <c r="T40" s="34"/>
      <c r="U40" s="35"/>
    </row>
    <row r="41" spans="1:21" x14ac:dyDescent="0.25">
      <c r="A41" s="22" t="s">
        <v>162</v>
      </c>
      <c r="B41" s="33"/>
      <c r="C41" s="34"/>
      <c r="D41" s="34"/>
      <c r="E41" s="34"/>
      <c r="F41" s="34"/>
      <c r="G41" s="34"/>
      <c r="H41" s="34"/>
      <c r="I41" s="34"/>
      <c r="J41" s="35"/>
      <c r="K41" s="33"/>
      <c r="L41" s="34"/>
      <c r="M41" s="34"/>
      <c r="N41" s="34"/>
      <c r="O41" s="34"/>
      <c r="P41" s="34"/>
      <c r="Q41" s="34"/>
      <c r="R41" s="34"/>
      <c r="S41" s="34"/>
      <c r="T41" s="34"/>
      <c r="U41" s="35"/>
    </row>
    <row r="42" spans="1:21" x14ac:dyDescent="0.25">
      <c r="A42" s="25" t="s">
        <v>199</v>
      </c>
      <c r="B42" s="14">
        <v>0</v>
      </c>
      <c r="C42" s="6">
        <v>0</v>
      </c>
      <c r="D42" s="6">
        <v>0</v>
      </c>
      <c r="E42" s="6">
        <v>0</v>
      </c>
      <c r="F42" s="6">
        <v>0</v>
      </c>
      <c r="G42" s="6">
        <v>0</v>
      </c>
      <c r="H42" s="6">
        <v>0</v>
      </c>
      <c r="I42" s="6">
        <v>0</v>
      </c>
      <c r="J42" s="15">
        <v>0</v>
      </c>
      <c r="K42" s="14">
        <v>0</v>
      </c>
      <c r="L42" s="6">
        <v>0</v>
      </c>
      <c r="M42" s="6">
        <v>0</v>
      </c>
      <c r="N42" s="6">
        <v>0</v>
      </c>
      <c r="O42" s="6">
        <v>0</v>
      </c>
      <c r="P42" s="6">
        <v>0</v>
      </c>
      <c r="Q42" s="6">
        <v>0</v>
      </c>
      <c r="R42" s="6">
        <v>0</v>
      </c>
      <c r="S42" s="6">
        <v>0</v>
      </c>
      <c r="T42" s="6">
        <v>0</v>
      </c>
      <c r="U42" s="15">
        <v>0</v>
      </c>
    </row>
    <row r="43" spans="1:21" x14ac:dyDescent="0.25">
      <c r="A43" s="25" t="s">
        <v>200</v>
      </c>
      <c r="B43" s="14">
        <v>0</v>
      </c>
      <c r="C43" s="6">
        <v>0</v>
      </c>
      <c r="D43" s="6">
        <v>0</v>
      </c>
      <c r="E43" s="6">
        <v>0</v>
      </c>
      <c r="F43" s="6">
        <v>0</v>
      </c>
      <c r="G43" s="6">
        <v>0</v>
      </c>
      <c r="H43" s="6">
        <v>0</v>
      </c>
      <c r="I43" s="6">
        <v>0</v>
      </c>
      <c r="J43" s="15">
        <v>0</v>
      </c>
      <c r="K43" s="14">
        <v>0</v>
      </c>
      <c r="L43" s="6">
        <v>0</v>
      </c>
      <c r="M43" s="6">
        <v>0</v>
      </c>
      <c r="N43" s="6">
        <v>0</v>
      </c>
      <c r="O43" s="6">
        <v>0</v>
      </c>
      <c r="P43" s="6">
        <v>0</v>
      </c>
      <c r="Q43" s="6">
        <v>0</v>
      </c>
      <c r="R43" s="6">
        <v>0</v>
      </c>
      <c r="S43" s="6">
        <v>0</v>
      </c>
      <c r="T43" s="6">
        <v>0</v>
      </c>
      <c r="U43" s="15">
        <v>0</v>
      </c>
    </row>
    <row r="44" spans="1:21" x14ac:dyDescent="0.25">
      <c r="A44" s="25" t="s">
        <v>201</v>
      </c>
      <c r="B44" s="14">
        <v>0</v>
      </c>
      <c r="C44" s="6">
        <v>0</v>
      </c>
      <c r="D44" s="6">
        <v>0</v>
      </c>
      <c r="E44" s="6">
        <v>0</v>
      </c>
      <c r="F44" s="6">
        <v>0</v>
      </c>
      <c r="G44" s="6">
        <v>0</v>
      </c>
      <c r="H44" s="6">
        <v>0</v>
      </c>
      <c r="I44" s="6">
        <v>0</v>
      </c>
      <c r="J44" s="15">
        <v>0</v>
      </c>
      <c r="K44" s="14">
        <v>0</v>
      </c>
      <c r="L44" s="6">
        <v>0</v>
      </c>
      <c r="M44" s="6">
        <v>0</v>
      </c>
      <c r="N44" s="6">
        <v>0</v>
      </c>
      <c r="O44" s="6">
        <v>0</v>
      </c>
      <c r="P44" s="6">
        <v>0</v>
      </c>
      <c r="Q44" s="6">
        <v>0</v>
      </c>
      <c r="R44" s="6">
        <v>0</v>
      </c>
      <c r="S44" s="6">
        <v>0</v>
      </c>
      <c r="T44" s="6">
        <v>0</v>
      </c>
      <c r="U44" s="15">
        <v>0</v>
      </c>
    </row>
    <row r="45" spans="1:21" x14ac:dyDescent="0.25">
      <c r="A45" s="25" t="s">
        <v>202</v>
      </c>
      <c r="B45" s="14">
        <v>0</v>
      </c>
      <c r="C45" s="6">
        <v>0</v>
      </c>
      <c r="D45" s="6">
        <v>0</v>
      </c>
      <c r="E45" s="6">
        <v>0</v>
      </c>
      <c r="F45" s="6">
        <v>0</v>
      </c>
      <c r="G45" s="6">
        <v>0</v>
      </c>
      <c r="H45" s="6">
        <v>0</v>
      </c>
      <c r="I45" s="6">
        <v>0</v>
      </c>
      <c r="J45" s="15">
        <v>0</v>
      </c>
      <c r="K45" s="14">
        <v>0</v>
      </c>
      <c r="L45" s="6">
        <v>0</v>
      </c>
      <c r="M45" s="6">
        <v>0</v>
      </c>
      <c r="N45" s="6">
        <v>0</v>
      </c>
      <c r="O45" s="6">
        <v>0</v>
      </c>
      <c r="P45" s="6">
        <v>0</v>
      </c>
      <c r="Q45" s="6">
        <v>0</v>
      </c>
      <c r="R45" s="6">
        <v>0</v>
      </c>
      <c r="S45" s="6">
        <v>0</v>
      </c>
      <c r="T45" s="6">
        <v>0</v>
      </c>
      <c r="U45" s="15">
        <v>0</v>
      </c>
    </row>
    <row r="46" spans="1:21" x14ac:dyDescent="0.25">
      <c r="A46" s="22" t="s">
        <v>157</v>
      </c>
      <c r="B46" s="12">
        <f t="shared" ref="B46:J46" si="10">SUM(B42:B45)</f>
        <v>0</v>
      </c>
      <c r="C46" s="5">
        <f t="shared" si="10"/>
        <v>0</v>
      </c>
      <c r="D46" s="5">
        <f t="shared" si="10"/>
        <v>0</v>
      </c>
      <c r="E46" s="5">
        <f t="shared" si="10"/>
        <v>0</v>
      </c>
      <c r="F46" s="5">
        <f t="shared" si="10"/>
        <v>0</v>
      </c>
      <c r="G46" s="5">
        <f t="shared" si="10"/>
        <v>0</v>
      </c>
      <c r="H46" s="5">
        <f t="shared" si="10"/>
        <v>0</v>
      </c>
      <c r="I46" s="5">
        <f t="shared" si="10"/>
        <v>0</v>
      </c>
      <c r="J46" s="13">
        <f t="shared" si="10"/>
        <v>0</v>
      </c>
      <c r="K46" s="12">
        <f t="shared" ref="K46:U46" si="11">SUM(K42:K45)</f>
        <v>0</v>
      </c>
      <c r="L46" s="5">
        <f t="shared" si="11"/>
        <v>0</v>
      </c>
      <c r="M46" s="5">
        <f t="shared" si="11"/>
        <v>0</v>
      </c>
      <c r="N46" s="5">
        <f t="shared" si="11"/>
        <v>0</v>
      </c>
      <c r="O46" s="5">
        <f t="shared" si="11"/>
        <v>0</v>
      </c>
      <c r="P46" s="5">
        <f t="shared" si="11"/>
        <v>0</v>
      </c>
      <c r="Q46" s="5">
        <f t="shared" si="11"/>
        <v>0</v>
      </c>
      <c r="R46" s="5">
        <f t="shared" si="11"/>
        <v>0</v>
      </c>
      <c r="S46" s="5">
        <f t="shared" si="11"/>
        <v>0</v>
      </c>
      <c r="T46" s="5">
        <f t="shared" si="11"/>
        <v>0</v>
      </c>
      <c r="U46" s="13">
        <f t="shared" si="11"/>
        <v>0</v>
      </c>
    </row>
    <row r="47" spans="1:21" x14ac:dyDescent="0.25">
      <c r="A47" s="24"/>
      <c r="B47" s="33"/>
      <c r="C47" s="34"/>
      <c r="D47" s="34"/>
      <c r="E47" s="34"/>
      <c r="F47" s="34"/>
      <c r="G47" s="34"/>
      <c r="H47" s="34"/>
      <c r="I47" s="34"/>
      <c r="J47" s="35"/>
      <c r="K47" s="33"/>
      <c r="L47" s="34"/>
      <c r="M47" s="34"/>
      <c r="N47" s="34"/>
      <c r="O47" s="34"/>
      <c r="P47" s="34"/>
      <c r="Q47" s="34"/>
      <c r="R47" s="34"/>
      <c r="S47" s="34"/>
      <c r="T47" s="34"/>
      <c r="U47" s="35"/>
    </row>
    <row r="48" spans="1:21" x14ac:dyDescent="0.25">
      <c r="A48" s="22" t="s">
        <v>163</v>
      </c>
      <c r="B48" s="33"/>
      <c r="C48" s="34"/>
      <c r="D48" s="34"/>
      <c r="E48" s="34"/>
      <c r="F48" s="34"/>
      <c r="G48" s="34"/>
      <c r="H48" s="34"/>
      <c r="I48" s="34"/>
      <c r="J48" s="35"/>
      <c r="K48" s="33"/>
      <c r="L48" s="34"/>
      <c r="M48" s="34"/>
      <c r="N48" s="34"/>
      <c r="O48" s="34"/>
      <c r="P48" s="34"/>
      <c r="Q48" s="34"/>
      <c r="R48" s="34"/>
      <c r="S48" s="34"/>
      <c r="T48" s="34"/>
      <c r="U48" s="35"/>
    </row>
    <row r="49" spans="1:21" x14ac:dyDescent="0.25">
      <c r="A49" s="25" t="s">
        <v>199</v>
      </c>
      <c r="B49" s="14">
        <v>0</v>
      </c>
      <c r="C49" s="6">
        <v>0</v>
      </c>
      <c r="D49" s="6">
        <v>0</v>
      </c>
      <c r="E49" s="6">
        <v>0</v>
      </c>
      <c r="F49" s="6">
        <v>0</v>
      </c>
      <c r="G49" s="6">
        <v>0</v>
      </c>
      <c r="H49" s="6">
        <v>0</v>
      </c>
      <c r="I49" s="6">
        <v>0</v>
      </c>
      <c r="J49" s="15">
        <v>0</v>
      </c>
      <c r="K49" s="14">
        <v>0</v>
      </c>
      <c r="L49" s="6">
        <v>0</v>
      </c>
      <c r="M49" s="6">
        <v>0</v>
      </c>
      <c r="N49" s="6">
        <v>0</v>
      </c>
      <c r="O49" s="6">
        <v>0</v>
      </c>
      <c r="P49" s="6">
        <v>0</v>
      </c>
      <c r="Q49" s="6">
        <v>0</v>
      </c>
      <c r="R49" s="6">
        <v>0</v>
      </c>
      <c r="S49" s="6">
        <v>0</v>
      </c>
      <c r="T49" s="6">
        <v>0</v>
      </c>
      <c r="U49" s="15">
        <v>0</v>
      </c>
    </row>
    <row r="50" spans="1:21" x14ac:dyDescent="0.25">
      <c r="A50" s="25" t="s">
        <v>200</v>
      </c>
      <c r="B50" s="14">
        <v>0</v>
      </c>
      <c r="C50" s="6">
        <v>0</v>
      </c>
      <c r="D50" s="6">
        <v>0</v>
      </c>
      <c r="E50" s="6">
        <v>0</v>
      </c>
      <c r="F50" s="6">
        <v>0</v>
      </c>
      <c r="G50" s="6">
        <v>0</v>
      </c>
      <c r="H50" s="6">
        <v>0</v>
      </c>
      <c r="I50" s="6">
        <v>0</v>
      </c>
      <c r="J50" s="15">
        <v>0</v>
      </c>
      <c r="K50" s="14">
        <v>0</v>
      </c>
      <c r="L50" s="6">
        <v>0</v>
      </c>
      <c r="M50" s="6">
        <v>0</v>
      </c>
      <c r="N50" s="6">
        <v>0</v>
      </c>
      <c r="O50" s="6">
        <v>0</v>
      </c>
      <c r="P50" s="6">
        <v>0</v>
      </c>
      <c r="Q50" s="6">
        <v>0</v>
      </c>
      <c r="R50" s="6">
        <v>0</v>
      </c>
      <c r="S50" s="6">
        <v>0</v>
      </c>
      <c r="T50" s="6">
        <v>0</v>
      </c>
      <c r="U50" s="15">
        <v>0</v>
      </c>
    </row>
    <row r="51" spans="1:21" x14ac:dyDescent="0.25">
      <c r="A51" s="25" t="s">
        <v>201</v>
      </c>
      <c r="B51" s="14">
        <v>0</v>
      </c>
      <c r="C51" s="6">
        <v>0</v>
      </c>
      <c r="D51" s="6">
        <v>0</v>
      </c>
      <c r="E51" s="6">
        <v>0</v>
      </c>
      <c r="F51" s="6">
        <v>0</v>
      </c>
      <c r="G51" s="6">
        <v>0</v>
      </c>
      <c r="H51" s="6">
        <v>0</v>
      </c>
      <c r="I51" s="6">
        <v>0</v>
      </c>
      <c r="J51" s="15">
        <v>0</v>
      </c>
      <c r="K51" s="14">
        <v>0</v>
      </c>
      <c r="L51" s="6">
        <v>0</v>
      </c>
      <c r="M51" s="6">
        <v>0</v>
      </c>
      <c r="N51" s="6">
        <v>0</v>
      </c>
      <c r="O51" s="6">
        <v>0</v>
      </c>
      <c r="P51" s="6">
        <v>0</v>
      </c>
      <c r="Q51" s="6">
        <v>0</v>
      </c>
      <c r="R51" s="6">
        <v>0</v>
      </c>
      <c r="S51" s="6">
        <v>0</v>
      </c>
      <c r="T51" s="6">
        <v>0</v>
      </c>
      <c r="U51" s="15">
        <v>0</v>
      </c>
    </row>
    <row r="52" spans="1:21" x14ac:dyDescent="0.25">
      <c r="A52" s="25" t="s">
        <v>202</v>
      </c>
      <c r="B52" s="14">
        <v>0</v>
      </c>
      <c r="C52" s="6">
        <v>0</v>
      </c>
      <c r="D52" s="6">
        <v>0</v>
      </c>
      <c r="E52" s="6">
        <v>0</v>
      </c>
      <c r="F52" s="6">
        <v>0</v>
      </c>
      <c r="G52" s="6">
        <v>0</v>
      </c>
      <c r="H52" s="6">
        <v>0</v>
      </c>
      <c r="I52" s="6">
        <v>0</v>
      </c>
      <c r="J52" s="15">
        <v>0</v>
      </c>
      <c r="K52" s="14">
        <v>0</v>
      </c>
      <c r="L52" s="6">
        <v>0</v>
      </c>
      <c r="M52" s="6">
        <v>0</v>
      </c>
      <c r="N52" s="6">
        <v>0</v>
      </c>
      <c r="O52" s="6">
        <v>0</v>
      </c>
      <c r="P52" s="6">
        <v>0</v>
      </c>
      <c r="Q52" s="6">
        <v>0</v>
      </c>
      <c r="R52" s="6">
        <v>0</v>
      </c>
      <c r="S52" s="6">
        <v>0</v>
      </c>
      <c r="T52" s="6">
        <v>0</v>
      </c>
      <c r="U52" s="15">
        <v>0</v>
      </c>
    </row>
    <row r="53" spans="1:21" x14ac:dyDescent="0.25">
      <c r="A53" s="22" t="s">
        <v>157</v>
      </c>
      <c r="B53" s="12">
        <f t="shared" ref="B53:J53" si="12">SUM(B49:B52)</f>
        <v>0</v>
      </c>
      <c r="C53" s="5">
        <f t="shared" si="12"/>
        <v>0</v>
      </c>
      <c r="D53" s="5">
        <f t="shared" si="12"/>
        <v>0</v>
      </c>
      <c r="E53" s="5">
        <f t="shared" si="12"/>
        <v>0</v>
      </c>
      <c r="F53" s="5">
        <f t="shared" si="12"/>
        <v>0</v>
      </c>
      <c r="G53" s="5">
        <f t="shared" si="12"/>
        <v>0</v>
      </c>
      <c r="H53" s="5">
        <f t="shared" si="12"/>
        <v>0</v>
      </c>
      <c r="I53" s="5">
        <f t="shared" si="12"/>
        <v>0</v>
      </c>
      <c r="J53" s="13">
        <f t="shared" si="12"/>
        <v>0</v>
      </c>
      <c r="K53" s="12">
        <f t="shared" ref="K53:U53" si="13">SUM(K49:K52)</f>
        <v>0</v>
      </c>
      <c r="L53" s="5">
        <f t="shared" si="13"/>
        <v>0</v>
      </c>
      <c r="M53" s="5">
        <f t="shared" si="13"/>
        <v>0</v>
      </c>
      <c r="N53" s="5">
        <f t="shared" si="13"/>
        <v>0</v>
      </c>
      <c r="O53" s="5">
        <f t="shared" si="13"/>
        <v>0</v>
      </c>
      <c r="P53" s="5">
        <f t="shared" si="13"/>
        <v>0</v>
      </c>
      <c r="Q53" s="5">
        <f t="shared" si="13"/>
        <v>0</v>
      </c>
      <c r="R53" s="5">
        <f t="shared" si="13"/>
        <v>0</v>
      </c>
      <c r="S53" s="5">
        <f t="shared" si="13"/>
        <v>0</v>
      </c>
      <c r="T53" s="5">
        <f t="shared" si="13"/>
        <v>0</v>
      </c>
      <c r="U53" s="13">
        <f t="shared" si="13"/>
        <v>0</v>
      </c>
    </row>
    <row r="54" spans="1:21" x14ac:dyDescent="0.25">
      <c r="A54" s="24"/>
      <c r="B54" s="33"/>
      <c r="C54" s="34"/>
      <c r="D54" s="34"/>
      <c r="E54" s="34"/>
      <c r="F54" s="34"/>
      <c r="G54" s="34"/>
      <c r="H54" s="34"/>
      <c r="I54" s="34"/>
      <c r="J54" s="35"/>
      <c r="K54" s="33"/>
      <c r="L54" s="34"/>
      <c r="M54" s="34"/>
      <c r="N54" s="34"/>
      <c r="O54" s="34"/>
      <c r="P54" s="34"/>
      <c r="Q54" s="34"/>
      <c r="R54" s="34"/>
      <c r="S54" s="34"/>
      <c r="T54" s="34"/>
      <c r="U54" s="35"/>
    </row>
    <row r="55" spans="1:21" x14ac:dyDescent="0.25">
      <c r="A55" s="22" t="s">
        <v>164</v>
      </c>
      <c r="B55" s="33"/>
      <c r="C55" s="34"/>
      <c r="D55" s="34"/>
      <c r="E55" s="34"/>
      <c r="F55" s="34"/>
      <c r="G55" s="34"/>
      <c r="H55" s="34"/>
      <c r="I55" s="34"/>
      <c r="J55" s="35"/>
      <c r="K55" s="33"/>
      <c r="L55" s="34"/>
      <c r="M55" s="34"/>
      <c r="N55" s="34"/>
      <c r="O55" s="34"/>
      <c r="P55" s="34"/>
      <c r="Q55" s="34"/>
      <c r="R55" s="34"/>
      <c r="S55" s="34"/>
      <c r="T55" s="34"/>
      <c r="U55" s="35"/>
    </row>
    <row r="56" spans="1:21" x14ac:dyDescent="0.25">
      <c r="A56" s="25" t="s">
        <v>199</v>
      </c>
      <c r="B56" s="14">
        <v>0</v>
      </c>
      <c r="C56" s="6">
        <v>0</v>
      </c>
      <c r="D56" s="6">
        <v>0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15">
        <v>0</v>
      </c>
      <c r="K56" s="14">
        <v>0</v>
      </c>
      <c r="L56" s="6">
        <v>0</v>
      </c>
      <c r="M56" s="6">
        <v>0</v>
      </c>
      <c r="N56" s="6">
        <v>0</v>
      </c>
      <c r="O56" s="6">
        <v>0</v>
      </c>
      <c r="P56" s="6">
        <v>0</v>
      </c>
      <c r="Q56" s="6">
        <v>0</v>
      </c>
      <c r="R56" s="6">
        <v>0</v>
      </c>
      <c r="S56" s="6">
        <v>0</v>
      </c>
      <c r="T56" s="6">
        <v>0</v>
      </c>
      <c r="U56" s="15">
        <v>0</v>
      </c>
    </row>
    <row r="57" spans="1:21" x14ac:dyDescent="0.25">
      <c r="A57" s="25" t="s">
        <v>200</v>
      </c>
      <c r="B57" s="14">
        <v>0</v>
      </c>
      <c r="C57" s="6">
        <v>0</v>
      </c>
      <c r="D57" s="6">
        <v>0</v>
      </c>
      <c r="E57" s="6">
        <v>0</v>
      </c>
      <c r="F57" s="6">
        <v>0</v>
      </c>
      <c r="G57" s="6">
        <v>0</v>
      </c>
      <c r="H57" s="6">
        <v>0</v>
      </c>
      <c r="I57" s="6">
        <v>0</v>
      </c>
      <c r="J57" s="15">
        <v>0</v>
      </c>
      <c r="K57" s="14">
        <v>0</v>
      </c>
      <c r="L57" s="6">
        <v>0</v>
      </c>
      <c r="M57" s="6">
        <v>0</v>
      </c>
      <c r="N57" s="6">
        <v>0</v>
      </c>
      <c r="O57" s="6">
        <v>0</v>
      </c>
      <c r="P57" s="6">
        <v>0</v>
      </c>
      <c r="Q57" s="6">
        <v>0</v>
      </c>
      <c r="R57" s="6">
        <v>0</v>
      </c>
      <c r="S57" s="6">
        <v>0</v>
      </c>
      <c r="T57" s="6">
        <v>0</v>
      </c>
      <c r="U57" s="15">
        <v>0</v>
      </c>
    </row>
    <row r="58" spans="1:21" x14ac:dyDescent="0.25">
      <c r="A58" s="25" t="s">
        <v>201</v>
      </c>
      <c r="B58" s="14">
        <v>0</v>
      </c>
      <c r="C58" s="6">
        <v>0</v>
      </c>
      <c r="D58" s="6">
        <v>0</v>
      </c>
      <c r="E58" s="6">
        <v>0</v>
      </c>
      <c r="F58" s="6">
        <v>0</v>
      </c>
      <c r="G58" s="6">
        <v>0</v>
      </c>
      <c r="H58" s="6">
        <v>0</v>
      </c>
      <c r="I58" s="6">
        <v>0</v>
      </c>
      <c r="J58" s="15">
        <v>0</v>
      </c>
      <c r="K58" s="14">
        <v>0</v>
      </c>
      <c r="L58" s="6">
        <v>0</v>
      </c>
      <c r="M58" s="6">
        <v>0</v>
      </c>
      <c r="N58" s="6">
        <v>0</v>
      </c>
      <c r="O58" s="6">
        <v>0</v>
      </c>
      <c r="P58" s="6">
        <v>0</v>
      </c>
      <c r="Q58" s="6">
        <v>0</v>
      </c>
      <c r="R58" s="6">
        <v>0</v>
      </c>
      <c r="S58" s="6">
        <v>0</v>
      </c>
      <c r="T58" s="6">
        <v>0</v>
      </c>
      <c r="U58" s="15">
        <v>0</v>
      </c>
    </row>
    <row r="59" spans="1:21" x14ac:dyDescent="0.25">
      <c r="A59" s="25" t="s">
        <v>202</v>
      </c>
      <c r="B59" s="14">
        <v>0</v>
      </c>
      <c r="C59" s="6">
        <v>0</v>
      </c>
      <c r="D59" s="6">
        <v>0</v>
      </c>
      <c r="E59" s="6">
        <v>0</v>
      </c>
      <c r="F59" s="6">
        <v>0</v>
      </c>
      <c r="G59" s="6">
        <v>0</v>
      </c>
      <c r="H59" s="6">
        <v>0</v>
      </c>
      <c r="I59" s="6">
        <v>0</v>
      </c>
      <c r="J59" s="15">
        <v>0</v>
      </c>
      <c r="K59" s="14">
        <v>0</v>
      </c>
      <c r="L59" s="6">
        <v>0</v>
      </c>
      <c r="M59" s="6">
        <v>0</v>
      </c>
      <c r="N59" s="6">
        <v>0</v>
      </c>
      <c r="O59" s="6">
        <v>0</v>
      </c>
      <c r="P59" s="6">
        <v>0</v>
      </c>
      <c r="Q59" s="6">
        <v>0</v>
      </c>
      <c r="R59" s="6">
        <v>0</v>
      </c>
      <c r="S59" s="6">
        <v>0</v>
      </c>
      <c r="T59" s="6">
        <v>0</v>
      </c>
      <c r="U59" s="15">
        <v>0</v>
      </c>
    </row>
    <row r="60" spans="1:21" x14ac:dyDescent="0.25">
      <c r="A60" s="22" t="s">
        <v>157</v>
      </c>
      <c r="B60" s="12">
        <f t="shared" ref="B60:J60" si="14">SUM(B56:B59)</f>
        <v>0</v>
      </c>
      <c r="C60" s="5">
        <f t="shared" si="14"/>
        <v>0</v>
      </c>
      <c r="D60" s="5">
        <f t="shared" si="14"/>
        <v>0</v>
      </c>
      <c r="E60" s="5">
        <f t="shared" si="14"/>
        <v>0</v>
      </c>
      <c r="F60" s="5">
        <f t="shared" si="14"/>
        <v>0</v>
      </c>
      <c r="G60" s="5">
        <f t="shared" si="14"/>
        <v>0</v>
      </c>
      <c r="H60" s="5">
        <f t="shared" si="14"/>
        <v>0</v>
      </c>
      <c r="I60" s="5">
        <f t="shared" si="14"/>
        <v>0</v>
      </c>
      <c r="J60" s="13">
        <f t="shared" si="14"/>
        <v>0</v>
      </c>
      <c r="K60" s="12">
        <f t="shared" ref="K60:U60" si="15">SUM(K56:K59)</f>
        <v>0</v>
      </c>
      <c r="L60" s="5">
        <f t="shared" si="15"/>
        <v>0</v>
      </c>
      <c r="M60" s="5">
        <f t="shared" si="15"/>
        <v>0</v>
      </c>
      <c r="N60" s="5">
        <f t="shared" si="15"/>
        <v>0</v>
      </c>
      <c r="O60" s="5">
        <f t="shared" si="15"/>
        <v>0</v>
      </c>
      <c r="P60" s="5">
        <f t="shared" si="15"/>
        <v>0</v>
      </c>
      <c r="Q60" s="5">
        <f t="shared" si="15"/>
        <v>0</v>
      </c>
      <c r="R60" s="5">
        <f t="shared" si="15"/>
        <v>0</v>
      </c>
      <c r="S60" s="5">
        <f t="shared" si="15"/>
        <v>0</v>
      </c>
      <c r="T60" s="5">
        <f t="shared" si="15"/>
        <v>0</v>
      </c>
      <c r="U60" s="13">
        <f t="shared" si="15"/>
        <v>0</v>
      </c>
    </row>
    <row r="61" spans="1:21" x14ac:dyDescent="0.25">
      <c r="A61" s="24"/>
      <c r="B61" s="33"/>
      <c r="C61" s="34"/>
      <c r="D61" s="34"/>
      <c r="E61" s="34"/>
      <c r="F61" s="34"/>
      <c r="G61" s="34"/>
      <c r="H61" s="34"/>
      <c r="I61" s="34"/>
      <c r="J61" s="35"/>
      <c r="K61" s="33"/>
      <c r="L61" s="34"/>
      <c r="M61" s="34"/>
      <c r="N61" s="34"/>
      <c r="O61" s="34"/>
      <c r="P61" s="34"/>
      <c r="Q61" s="34"/>
      <c r="R61" s="34"/>
      <c r="S61" s="34"/>
      <c r="T61" s="34"/>
      <c r="U61" s="35"/>
    </row>
    <row r="62" spans="1:21" x14ac:dyDescent="0.25">
      <c r="A62" s="22" t="s">
        <v>165</v>
      </c>
      <c r="B62" s="33"/>
      <c r="C62" s="34"/>
      <c r="D62" s="34"/>
      <c r="E62" s="34"/>
      <c r="F62" s="34"/>
      <c r="G62" s="34"/>
      <c r="H62" s="34"/>
      <c r="I62" s="34"/>
      <c r="J62" s="35"/>
      <c r="K62" s="33"/>
      <c r="L62" s="34"/>
      <c r="M62" s="34"/>
      <c r="N62" s="34"/>
      <c r="O62" s="34"/>
      <c r="P62" s="34"/>
      <c r="Q62" s="34"/>
      <c r="R62" s="34"/>
      <c r="S62" s="34"/>
      <c r="T62" s="34"/>
      <c r="U62" s="35"/>
    </row>
    <row r="63" spans="1:21" x14ac:dyDescent="0.25">
      <c r="A63" s="25" t="s">
        <v>199</v>
      </c>
      <c r="B63" s="14">
        <v>0</v>
      </c>
      <c r="C63" s="6">
        <v>0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15">
        <v>0</v>
      </c>
      <c r="K63" s="14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15">
        <v>0</v>
      </c>
    </row>
    <row r="64" spans="1:21" x14ac:dyDescent="0.25">
      <c r="A64" s="25" t="s">
        <v>200</v>
      </c>
      <c r="B64" s="14">
        <v>0</v>
      </c>
      <c r="C64" s="6">
        <v>0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15">
        <v>0</v>
      </c>
      <c r="K64" s="14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15">
        <v>0</v>
      </c>
    </row>
    <row r="65" spans="1:21" x14ac:dyDescent="0.25">
      <c r="A65" s="25" t="s">
        <v>201</v>
      </c>
      <c r="B65" s="14">
        <v>0</v>
      </c>
      <c r="C65" s="6">
        <v>0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15">
        <v>0</v>
      </c>
      <c r="K65" s="14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15">
        <v>0</v>
      </c>
    </row>
    <row r="66" spans="1:21" x14ac:dyDescent="0.25">
      <c r="A66" s="25" t="s">
        <v>202</v>
      </c>
      <c r="B66" s="14">
        <v>0</v>
      </c>
      <c r="C66" s="6">
        <v>0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15">
        <v>0</v>
      </c>
      <c r="K66" s="14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15">
        <v>0</v>
      </c>
    </row>
    <row r="67" spans="1:21" x14ac:dyDescent="0.25">
      <c r="A67" s="22" t="s">
        <v>157</v>
      </c>
      <c r="B67" s="12">
        <f t="shared" ref="B67:J67" si="16">SUM(B63:B66)</f>
        <v>0</v>
      </c>
      <c r="C67" s="5">
        <f t="shared" si="16"/>
        <v>0</v>
      </c>
      <c r="D67" s="5">
        <f t="shared" si="16"/>
        <v>0</v>
      </c>
      <c r="E67" s="5">
        <f t="shared" si="16"/>
        <v>0</v>
      </c>
      <c r="F67" s="5">
        <f t="shared" si="16"/>
        <v>0</v>
      </c>
      <c r="G67" s="5">
        <f t="shared" si="16"/>
        <v>0</v>
      </c>
      <c r="H67" s="5">
        <f t="shared" si="16"/>
        <v>0</v>
      </c>
      <c r="I67" s="5">
        <f t="shared" si="16"/>
        <v>0</v>
      </c>
      <c r="J67" s="13">
        <f t="shared" si="16"/>
        <v>0</v>
      </c>
      <c r="K67" s="12">
        <f t="shared" ref="K67:U67" si="17">SUM(K63:K66)</f>
        <v>0</v>
      </c>
      <c r="L67" s="5">
        <f t="shared" si="17"/>
        <v>0</v>
      </c>
      <c r="M67" s="5">
        <f t="shared" si="17"/>
        <v>0</v>
      </c>
      <c r="N67" s="5">
        <f t="shared" si="17"/>
        <v>0</v>
      </c>
      <c r="O67" s="5">
        <f t="shared" si="17"/>
        <v>0</v>
      </c>
      <c r="P67" s="5">
        <f t="shared" si="17"/>
        <v>0</v>
      </c>
      <c r="Q67" s="5">
        <f t="shared" si="17"/>
        <v>0</v>
      </c>
      <c r="R67" s="5">
        <f t="shared" si="17"/>
        <v>0</v>
      </c>
      <c r="S67" s="5">
        <f t="shared" si="17"/>
        <v>0</v>
      </c>
      <c r="T67" s="5">
        <f t="shared" si="17"/>
        <v>0</v>
      </c>
      <c r="U67" s="13">
        <f t="shared" si="17"/>
        <v>0</v>
      </c>
    </row>
    <row r="68" spans="1:21" x14ac:dyDescent="0.25">
      <c r="A68" s="24"/>
      <c r="B68" s="33"/>
      <c r="C68" s="34"/>
      <c r="D68" s="34"/>
      <c r="E68" s="34"/>
      <c r="F68" s="34"/>
      <c r="G68" s="34"/>
      <c r="H68" s="34"/>
      <c r="I68" s="34"/>
      <c r="J68" s="35"/>
      <c r="K68" s="33"/>
      <c r="L68" s="34"/>
      <c r="M68" s="34"/>
      <c r="N68" s="34"/>
      <c r="O68" s="34"/>
      <c r="P68" s="34"/>
      <c r="Q68" s="34"/>
      <c r="R68" s="34"/>
      <c r="S68" s="34"/>
      <c r="T68" s="34"/>
      <c r="U68" s="35"/>
    </row>
    <row r="69" spans="1:21" x14ac:dyDescent="0.25">
      <c r="A69" s="22" t="s">
        <v>166</v>
      </c>
      <c r="B69" s="33"/>
      <c r="C69" s="34"/>
      <c r="D69" s="34"/>
      <c r="E69" s="34"/>
      <c r="F69" s="34"/>
      <c r="G69" s="34"/>
      <c r="H69" s="34"/>
      <c r="I69" s="34"/>
      <c r="J69" s="35"/>
      <c r="K69" s="33"/>
      <c r="L69" s="34"/>
      <c r="M69" s="34"/>
      <c r="N69" s="34"/>
      <c r="O69" s="34"/>
      <c r="P69" s="34"/>
      <c r="Q69" s="34"/>
      <c r="R69" s="34"/>
      <c r="S69" s="34"/>
      <c r="T69" s="34"/>
      <c r="U69" s="35"/>
    </row>
    <row r="70" spans="1:21" x14ac:dyDescent="0.25">
      <c r="A70" s="25" t="s">
        <v>199</v>
      </c>
      <c r="B70" s="14">
        <v>0</v>
      </c>
      <c r="C70" s="6">
        <v>0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15">
        <v>0</v>
      </c>
      <c r="K70" s="14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15">
        <v>0</v>
      </c>
    </row>
    <row r="71" spans="1:21" x14ac:dyDescent="0.25">
      <c r="A71" s="25" t="s">
        <v>200</v>
      </c>
      <c r="B71" s="14">
        <v>0</v>
      </c>
      <c r="C71" s="6">
        <v>0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15">
        <v>0</v>
      </c>
      <c r="K71" s="14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15">
        <v>0</v>
      </c>
    </row>
    <row r="72" spans="1:21" x14ac:dyDescent="0.25">
      <c r="A72" s="25" t="s">
        <v>201</v>
      </c>
      <c r="B72" s="14">
        <v>0</v>
      </c>
      <c r="C72" s="6">
        <v>0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15">
        <v>0</v>
      </c>
      <c r="K72" s="14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15">
        <v>0</v>
      </c>
    </row>
    <row r="73" spans="1:21" x14ac:dyDescent="0.25">
      <c r="A73" s="25" t="s">
        <v>202</v>
      </c>
      <c r="B73" s="14">
        <v>0</v>
      </c>
      <c r="C73" s="6">
        <v>0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15">
        <v>0</v>
      </c>
      <c r="K73" s="14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15">
        <v>0</v>
      </c>
    </row>
    <row r="74" spans="1:21" x14ac:dyDescent="0.25">
      <c r="A74" s="22" t="s">
        <v>157</v>
      </c>
      <c r="B74" s="12">
        <f t="shared" ref="B74:J74" si="18">SUM(B70:B73)</f>
        <v>0</v>
      </c>
      <c r="C74" s="5">
        <f t="shared" si="18"/>
        <v>0</v>
      </c>
      <c r="D74" s="5">
        <f t="shared" si="18"/>
        <v>0</v>
      </c>
      <c r="E74" s="5">
        <f t="shared" si="18"/>
        <v>0</v>
      </c>
      <c r="F74" s="5">
        <f t="shared" si="18"/>
        <v>0</v>
      </c>
      <c r="G74" s="5">
        <f t="shared" si="18"/>
        <v>0</v>
      </c>
      <c r="H74" s="5">
        <f t="shared" si="18"/>
        <v>0</v>
      </c>
      <c r="I74" s="5">
        <f t="shared" si="18"/>
        <v>0</v>
      </c>
      <c r="J74" s="13">
        <f t="shared" si="18"/>
        <v>0</v>
      </c>
      <c r="K74" s="12">
        <f t="shared" ref="K74:U74" si="19">SUM(K70:K73)</f>
        <v>0</v>
      </c>
      <c r="L74" s="5">
        <f t="shared" si="19"/>
        <v>0</v>
      </c>
      <c r="M74" s="5">
        <f t="shared" si="19"/>
        <v>0</v>
      </c>
      <c r="N74" s="5">
        <f t="shared" si="19"/>
        <v>0</v>
      </c>
      <c r="O74" s="5">
        <f t="shared" si="19"/>
        <v>0</v>
      </c>
      <c r="P74" s="5">
        <f t="shared" si="19"/>
        <v>0</v>
      </c>
      <c r="Q74" s="5">
        <f t="shared" si="19"/>
        <v>0</v>
      </c>
      <c r="R74" s="5">
        <f t="shared" si="19"/>
        <v>0</v>
      </c>
      <c r="S74" s="5">
        <f t="shared" si="19"/>
        <v>0</v>
      </c>
      <c r="T74" s="5">
        <f t="shared" si="19"/>
        <v>0</v>
      </c>
      <c r="U74" s="13">
        <f t="shared" si="19"/>
        <v>0</v>
      </c>
    </row>
    <row r="75" spans="1:21" x14ac:dyDescent="0.25">
      <c r="A75" s="24"/>
      <c r="B75" s="33"/>
      <c r="C75" s="34"/>
      <c r="D75" s="34"/>
      <c r="E75" s="34"/>
      <c r="F75" s="34"/>
      <c r="G75" s="34"/>
      <c r="H75" s="34"/>
      <c r="I75" s="34"/>
      <c r="J75" s="35"/>
      <c r="K75" s="33"/>
      <c r="L75" s="34"/>
      <c r="M75" s="34"/>
      <c r="N75" s="34"/>
      <c r="O75" s="34"/>
      <c r="P75" s="34"/>
      <c r="Q75" s="34"/>
      <c r="R75" s="34"/>
      <c r="S75" s="34"/>
      <c r="T75" s="34"/>
      <c r="U75" s="35"/>
    </row>
    <row r="76" spans="1:21" x14ac:dyDescent="0.25">
      <c r="A76" s="22" t="s">
        <v>167</v>
      </c>
      <c r="B76" s="33"/>
      <c r="C76" s="34"/>
      <c r="D76" s="34"/>
      <c r="E76" s="34"/>
      <c r="F76" s="34"/>
      <c r="G76" s="34"/>
      <c r="H76" s="34"/>
      <c r="I76" s="34"/>
      <c r="J76" s="35"/>
      <c r="K76" s="33"/>
      <c r="L76" s="34"/>
      <c r="M76" s="34"/>
      <c r="N76" s="34"/>
      <c r="O76" s="34"/>
      <c r="P76" s="34"/>
      <c r="Q76" s="34"/>
      <c r="R76" s="34"/>
      <c r="S76" s="34"/>
      <c r="T76" s="34"/>
      <c r="U76" s="35"/>
    </row>
    <row r="77" spans="1:21" x14ac:dyDescent="0.25">
      <c r="A77" s="25" t="s">
        <v>199</v>
      </c>
      <c r="B77" s="14">
        <v>0</v>
      </c>
      <c r="C77" s="6">
        <v>0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15">
        <v>0</v>
      </c>
      <c r="K77" s="14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15">
        <v>0</v>
      </c>
    </row>
    <row r="78" spans="1:21" x14ac:dyDescent="0.25">
      <c r="A78" s="25" t="s">
        <v>200</v>
      </c>
      <c r="B78" s="14">
        <v>0</v>
      </c>
      <c r="C78" s="6">
        <v>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15">
        <v>0</v>
      </c>
      <c r="K78" s="14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15">
        <v>0</v>
      </c>
    </row>
    <row r="79" spans="1:21" x14ac:dyDescent="0.25">
      <c r="A79" s="25" t="s">
        <v>201</v>
      </c>
      <c r="B79" s="14">
        <v>0</v>
      </c>
      <c r="C79" s="6">
        <v>0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15">
        <v>0</v>
      </c>
      <c r="K79" s="14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15">
        <v>0</v>
      </c>
    </row>
    <row r="80" spans="1:21" x14ac:dyDescent="0.25">
      <c r="A80" s="25" t="s">
        <v>202</v>
      </c>
      <c r="B80" s="14">
        <v>0</v>
      </c>
      <c r="C80" s="6">
        <v>0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15">
        <v>0</v>
      </c>
      <c r="K80" s="14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15">
        <v>0</v>
      </c>
    </row>
    <row r="81" spans="1:21" x14ac:dyDescent="0.25">
      <c r="A81" s="22" t="s">
        <v>157</v>
      </c>
      <c r="B81" s="12">
        <f t="shared" ref="B81:J81" si="20">SUM(B77:B80)</f>
        <v>0</v>
      </c>
      <c r="C81" s="5">
        <f t="shared" si="20"/>
        <v>0</v>
      </c>
      <c r="D81" s="5">
        <f t="shared" si="20"/>
        <v>0</v>
      </c>
      <c r="E81" s="5">
        <f t="shared" si="20"/>
        <v>0</v>
      </c>
      <c r="F81" s="5">
        <f t="shared" si="20"/>
        <v>0</v>
      </c>
      <c r="G81" s="5">
        <f t="shared" si="20"/>
        <v>0</v>
      </c>
      <c r="H81" s="5">
        <f t="shared" si="20"/>
        <v>0</v>
      </c>
      <c r="I81" s="5">
        <f t="shared" si="20"/>
        <v>0</v>
      </c>
      <c r="J81" s="13">
        <f t="shared" si="20"/>
        <v>0</v>
      </c>
      <c r="K81" s="12">
        <f t="shared" ref="K81:U81" si="21">SUM(K77:K80)</f>
        <v>0</v>
      </c>
      <c r="L81" s="5">
        <f t="shared" si="21"/>
        <v>0</v>
      </c>
      <c r="M81" s="5">
        <f t="shared" si="21"/>
        <v>0</v>
      </c>
      <c r="N81" s="5">
        <f t="shared" si="21"/>
        <v>0</v>
      </c>
      <c r="O81" s="5">
        <f t="shared" si="21"/>
        <v>0</v>
      </c>
      <c r="P81" s="5">
        <f t="shared" si="21"/>
        <v>0</v>
      </c>
      <c r="Q81" s="5">
        <f t="shared" si="21"/>
        <v>0</v>
      </c>
      <c r="R81" s="5">
        <f t="shared" si="21"/>
        <v>0</v>
      </c>
      <c r="S81" s="5">
        <f t="shared" si="21"/>
        <v>0</v>
      </c>
      <c r="T81" s="5">
        <f t="shared" si="21"/>
        <v>0</v>
      </c>
      <c r="U81" s="13">
        <f t="shared" si="21"/>
        <v>0</v>
      </c>
    </row>
    <row r="82" spans="1:21" x14ac:dyDescent="0.25">
      <c r="A82" s="24"/>
      <c r="B82" s="33"/>
      <c r="C82" s="34"/>
      <c r="D82" s="34"/>
      <c r="E82" s="34"/>
      <c r="F82" s="34"/>
      <c r="G82" s="34"/>
      <c r="H82" s="34"/>
      <c r="I82" s="34"/>
      <c r="J82" s="35"/>
      <c r="K82" s="33"/>
      <c r="L82" s="34"/>
      <c r="M82" s="34"/>
      <c r="N82" s="34"/>
      <c r="O82" s="34"/>
      <c r="P82" s="34"/>
      <c r="Q82" s="34"/>
      <c r="R82" s="34"/>
      <c r="S82" s="34"/>
      <c r="T82" s="34"/>
      <c r="U82" s="35"/>
    </row>
    <row r="83" spans="1:21" x14ac:dyDescent="0.25">
      <c r="A83" s="22" t="s">
        <v>168</v>
      </c>
      <c r="B83" s="33"/>
      <c r="C83" s="34"/>
      <c r="D83" s="34"/>
      <c r="E83" s="34"/>
      <c r="F83" s="34"/>
      <c r="G83" s="34"/>
      <c r="H83" s="34"/>
      <c r="I83" s="34"/>
      <c r="J83" s="35"/>
      <c r="K83" s="33"/>
      <c r="L83" s="34"/>
      <c r="M83" s="34"/>
      <c r="N83" s="34"/>
      <c r="O83" s="34"/>
      <c r="P83" s="34"/>
      <c r="Q83" s="34"/>
      <c r="R83" s="34"/>
      <c r="S83" s="34"/>
      <c r="T83" s="34"/>
      <c r="U83" s="35"/>
    </row>
    <row r="84" spans="1:21" x14ac:dyDescent="0.25">
      <c r="A84" s="25" t="s">
        <v>199</v>
      </c>
      <c r="B84" s="14">
        <v>0</v>
      </c>
      <c r="C84" s="6">
        <v>0</v>
      </c>
      <c r="D84" s="6">
        <v>0</v>
      </c>
      <c r="E84" s="6">
        <v>0</v>
      </c>
      <c r="F84" s="6">
        <v>0</v>
      </c>
      <c r="G84" s="6">
        <v>0</v>
      </c>
      <c r="H84" s="6">
        <v>0</v>
      </c>
      <c r="I84" s="6">
        <v>0</v>
      </c>
      <c r="J84" s="15">
        <v>0</v>
      </c>
      <c r="K84" s="14">
        <v>0</v>
      </c>
      <c r="L84" s="6">
        <v>0</v>
      </c>
      <c r="M84" s="6">
        <v>0</v>
      </c>
      <c r="N84" s="6">
        <v>0</v>
      </c>
      <c r="O84" s="6">
        <v>0</v>
      </c>
      <c r="P84" s="6">
        <v>0</v>
      </c>
      <c r="Q84" s="6">
        <v>0</v>
      </c>
      <c r="R84" s="6">
        <v>0</v>
      </c>
      <c r="S84" s="6">
        <v>0</v>
      </c>
      <c r="T84" s="6">
        <v>0</v>
      </c>
      <c r="U84" s="15">
        <v>0</v>
      </c>
    </row>
    <row r="85" spans="1:21" x14ac:dyDescent="0.25">
      <c r="A85" s="25" t="s">
        <v>200</v>
      </c>
      <c r="B85" s="14">
        <v>0</v>
      </c>
      <c r="C85" s="6">
        <v>0</v>
      </c>
      <c r="D85" s="6">
        <v>0</v>
      </c>
      <c r="E85" s="6">
        <v>0</v>
      </c>
      <c r="F85" s="6">
        <v>0</v>
      </c>
      <c r="G85" s="6">
        <v>0</v>
      </c>
      <c r="H85" s="6">
        <v>0</v>
      </c>
      <c r="I85" s="6">
        <v>0</v>
      </c>
      <c r="J85" s="15">
        <v>0</v>
      </c>
      <c r="K85" s="14">
        <v>0</v>
      </c>
      <c r="L85" s="6">
        <v>0</v>
      </c>
      <c r="M85" s="6">
        <v>0</v>
      </c>
      <c r="N85" s="6">
        <v>0</v>
      </c>
      <c r="O85" s="6">
        <v>0</v>
      </c>
      <c r="P85" s="6">
        <v>0</v>
      </c>
      <c r="Q85" s="6">
        <v>0</v>
      </c>
      <c r="R85" s="6">
        <v>0</v>
      </c>
      <c r="S85" s="6">
        <v>0</v>
      </c>
      <c r="T85" s="6">
        <v>0</v>
      </c>
      <c r="U85" s="15">
        <v>0</v>
      </c>
    </row>
    <row r="86" spans="1:21" x14ac:dyDescent="0.25">
      <c r="A86" s="25" t="s">
        <v>201</v>
      </c>
      <c r="B86" s="14">
        <v>0</v>
      </c>
      <c r="C86" s="6">
        <v>0</v>
      </c>
      <c r="D86" s="6">
        <v>0</v>
      </c>
      <c r="E86" s="6">
        <v>0</v>
      </c>
      <c r="F86" s="6">
        <v>0</v>
      </c>
      <c r="G86" s="6">
        <v>0</v>
      </c>
      <c r="H86" s="6">
        <v>0</v>
      </c>
      <c r="I86" s="6">
        <v>0</v>
      </c>
      <c r="J86" s="15">
        <v>0</v>
      </c>
      <c r="K86" s="14">
        <v>0</v>
      </c>
      <c r="L86" s="6">
        <v>0</v>
      </c>
      <c r="M86" s="6">
        <v>0</v>
      </c>
      <c r="N86" s="6">
        <v>0</v>
      </c>
      <c r="O86" s="6">
        <v>0</v>
      </c>
      <c r="P86" s="6">
        <v>0</v>
      </c>
      <c r="Q86" s="6">
        <v>0</v>
      </c>
      <c r="R86" s="6">
        <v>0</v>
      </c>
      <c r="S86" s="6">
        <v>0</v>
      </c>
      <c r="T86" s="6">
        <v>0</v>
      </c>
      <c r="U86" s="15">
        <v>0</v>
      </c>
    </row>
    <row r="87" spans="1:21" x14ac:dyDescent="0.25">
      <c r="A87" s="25" t="s">
        <v>202</v>
      </c>
      <c r="B87" s="14">
        <v>0</v>
      </c>
      <c r="C87" s="6">
        <v>0</v>
      </c>
      <c r="D87" s="6">
        <v>0</v>
      </c>
      <c r="E87" s="6">
        <v>0</v>
      </c>
      <c r="F87" s="6">
        <v>0</v>
      </c>
      <c r="G87" s="6">
        <v>0</v>
      </c>
      <c r="H87" s="6">
        <v>0</v>
      </c>
      <c r="I87" s="6">
        <v>0</v>
      </c>
      <c r="J87" s="15">
        <v>0</v>
      </c>
      <c r="K87" s="14">
        <v>0</v>
      </c>
      <c r="L87" s="6">
        <v>0</v>
      </c>
      <c r="M87" s="6">
        <v>0</v>
      </c>
      <c r="N87" s="6">
        <v>0</v>
      </c>
      <c r="O87" s="6">
        <v>0</v>
      </c>
      <c r="P87" s="6">
        <v>0</v>
      </c>
      <c r="Q87" s="6">
        <v>0</v>
      </c>
      <c r="R87" s="6">
        <v>0</v>
      </c>
      <c r="S87" s="6">
        <v>0</v>
      </c>
      <c r="T87" s="6">
        <v>0</v>
      </c>
      <c r="U87" s="15">
        <v>0</v>
      </c>
    </row>
    <row r="88" spans="1:21" x14ac:dyDescent="0.25">
      <c r="A88" s="22" t="s">
        <v>157</v>
      </c>
      <c r="B88" s="12">
        <f t="shared" ref="B88:J88" si="22">SUM(B84:B87)</f>
        <v>0</v>
      </c>
      <c r="C88" s="5">
        <f t="shared" si="22"/>
        <v>0</v>
      </c>
      <c r="D88" s="5">
        <f t="shared" si="22"/>
        <v>0</v>
      </c>
      <c r="E88" s="5">
        <f t="shared" si="22"/>
        <v>0</v>
      </c>
      <c r="F88" s="5">
        <f t="shared" si="22"/>
        <v>0</v>
      </c>
      <c r="G88" s="5">
        <f t="shared" si="22"/>
        <v>0</v>
      </c>
      <c r="H88" s="5">
        <f t="shared" si="22"/>
        <v>0</v>
      </c>
      <c r="I88" s="5">
        <f t="shared" si="22"/>
        <v>0</v>
      </c>
      <c r="J88" s="13">
        <f t="shared" si="22"/>
        <v>0</v>
      </c>
      <c r="K88" s="12">
        <f t="shared" ref="K88:U88" si="23">SUM(K84:K87)</f>
        <v>0</v>
      </c>
      <c r="L88" s="5">
        <f t="shared" si="23"/>
        <v>0</v>
      </c>
      <c r="M88" s="5">
        <f t="shared" si="23"/>
        <v>0</v>
      </c>
      <c r="N88" s="5">
        <f t="shared" si="23"/>
        <v>0</v>
      </c>
      <c r="O88" s="5">
        <f t="shared" si="23"/>
        <v>0</v>
      </c>
      <c r="P88" s="5">
        <f t="shared" si="23"/>
        <v>0</v>
      </c>
      <c r="Q88" s="5">
        <f t="shared" si="23"/>
        <v>0</v>
      </c>
      <c r="R88" s="5">
        <f t="shared" si="23"/>
        <v>0</v>
      </c>
      <c r="S88" s="5">
        <f t="shared" si="23"/>
        <v>0</v>
      </c>
      <c r="T88" s="5">
        <f t="shared" si="23"/>
        <v>0</v>
      </c>
      <c r="U88" s="13">
        <f t="shared" si="23"/>
        <v>0</v>
      </c>
    </row>
    <row r="89" spans="1:21" x14ac:dyDescent="0.25">
      <c r="A89" s="24"/>
      <c r="B89" s="33"/>
      <c r="C89" s="34"/>
      <c r="D89" s="34"/>
      <c r="E89" s="34"/>
      <c r="F89" s="34"/>
      <c r="G89" s="34"/>
      <c r="H89" s="34"/>
      <c r="I89" s="34"/>
      <c r="J89" s="35"/>
      <c r="K89" s="33"/>
      <c r="L89" s="34"/>
      <c r="M89" s="34"/>
      <c r="N89" s="34"/>
      <c r="O89" s="34"/>
      <c r="P89" s="34"/>
      <c r="Q89" s="34"/>
      <c r="R89" s="34"/>
      <c r="S89" s="34"/>
      <c r="T89" s="34"/>
      <c r="U89" s="35"/>
    </row>
    <row r="90" spans="1:21" x14ac:dyDescent="0.25">
      <c r="A90" s="22" t="s">
        <v>169</v>
      </c>
      <c r="B90" s="33"/>
      <c r="C90" s="34"/>
      <c r="D90" s="34"/>
      <c r="E90" s="34"/>
      <c r="F90" s="34"/>
      <c r="G90" s="34"/>
      <c r="H90" s="34"/>
      <c r="I90" s="34"/>
      <c r="J90" s="35"/>
      <c r="K90" s="33"/>
      <c r="L90" s="34"/>
      <c r="M90" s="34"/>
      <c r="N90" s="34"/>
      <c r="O90" s="34"/>
      <c r="P90" s="34"/>
      <c r="Q90" s="34"/>
      <c r="R90" s="34"/>
      <c r="S90" s="34"/>
      <c r="T90" s="34"/>
      <c r="U90" s="35"/>
    </row>
    <row r="91" spans="1:21" x14ac:dyDescent="0.25">
      <c r="A91" s="25" t="s">
        <v>199</v>
      </c>
      <c r="B91" s="14">
        <v>0</v>
      </c>
      <c r="C91" s="6">
        <v>0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15">
        <v>0</v>
      </c>
      <c r="K91" s="14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15">
        <v>0</v>
      </c>
    </row>
    <row r="92" spans="1:21" x14ac:dyDescent="0.25">
      <c r="A92" s="25" t="s">
        <v>200</v>
      </c>
      <c r="B92" s="14">
        <v>0</v>
      </c>
      <c r="C92" s="6">
        <v>0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15">
        <v>0</v>
      </c>
      <c r="K92" s="14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15">
        <v>0</v>
      </c>
    </row>
    <row r="93" spans="1:21" x14ac:dyDescent="0.25">
      <c r="A93" s="25" t="s">
        <v>201</v>
      </c>
      <c r="B93" s="14">
        <v>0</v>
      </c>
      <c r="C93" s="6">
        <v>0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15">
        <v>0</v>
      </c>
      <c r="K93" s="14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15">
        <v>0</v>
      </c>
    </row>
    <row r="94" spans="1:21" x14ac:dyDescent="0.25">
      <c r="A94" s="25" t="s">
        <v>202</v>
      </c>
      <c r="B94" s="14">
        <v>0</v>
      </c>
      <c r="C94" s="6">
        <v>0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15">
        <v>0</v>
      </c>
      <c r="K94" s="14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15">
        <v>0</v>
      </c>
    </row>
    <row r="95" spans="1:21" x14ac:dyDescent="0.25">
      <c r="A95" s="22" t="s">
        <v>157</v>
      </c>
      <c r="B95" s="12">
        <f t="shared" ref="B95:J95" si="24">SUM(B91:B94)</f>
        <v>0</v>
      </c>
      <c r="C95" s="5">
        <f t="shared" si="24"/>
        <v>0</v>
      </c>
      <c r="D95" s="5">
        <f t="shared" si="24"/>
        <v>0</v>
      </c>
      <c r="E95" s="5">
        <f t="shared" si="24"/>
        <v>0</v>
      </c>
      <c r="F95" s="5">
        <f t="shared" si="24"/>
        <v>0</v>
      </c>
      <c r="G95" s="5">
        <f t="shared" si="24"/>
        <v>0</v>
      </c>
      <c r="H95" s="5">
        <f t="shared" si="24"/>
        <v>0</v>
      </c>
      <c r="I95" s="5">
        <f t="shared" si="24"/>
        <v>0</v>
      </c>
      <c r="J95" s="13">
        <f t="shared" si="24"/>
        <v>0</v>
      </c>
      <c r="K95" s="12">
        <f t="shared" ref="K95:U95" si="25">SUM(K91:K94)</f>
        <v>0</v>
      </c>
      <c r="L95" s="5">
        <f t="shared" si="25"/>
        <v>0</v>
      </c>
      <c r="M95" s="5">
        <f t="shared" si="25"/>
        <v>0</v>
      </c>
      <c r="N95" s="5">
        <f t="shared" si="25"/>
        <v>0</v>
      </c>
      <c r="O95" s="5">
        <f t="shared" si="25"/>
        <v>0</v>
      </c>
      <c r="P95" s="5">
        <f t="shared" si="25"/>
        <v>0</v>
      </c>
      <c r="Q95" s="5">
        <f t="shared" si="25"/>
        <v>0</v>
      </c>
      <c r="R95" s="5">
        <f t="shared" si="25"/>
        <v>0</v>
      </c>
      <c r="S95" s="5">
        <f t="shared" si="25"/>
        <v>0</v>
      </c>
      <c r="T95" s="5">
        <f t="shared" si="25"/>
        <v>0</v>
      </c>
      <c r="U95" s="13">
        <f t="shared" si="25"/>
        <v>0</v>
      </c>
    </row>
    <row r="96" spans="1:21" x14ac:dyDescent="0.25">
      <c r="A96" s="24"/>
      <c r="B96" s="33"/>
      <c r="C96" s="34"/>
      <c r="D96" s="34"/>
      <c r="E96" s="34"/>
      <c r="F96" s="34"/>
      <c r="G96" s="34"/>
      <c r="H96" s="34"/>
      <c r="I96" s="34"/>
      <c r="J96" s="35"/>
      <c r="K96" s="33"/>
      <c r="L96" s="34"/>
      <c r="M96" s="34"/>
      <c r="N96" s="34"/>
      <c r="O96" s="34"/>
      <c r="P96" s="34"/>
      <c r="Q96" s="34"/>
      <c r="R96" s="34"/>
      <c r="S96" s="34"/>
      <c r="T96" s="34"/>
      <c r="U96" s="35"/>
    </row>
    <row r="97" spans="1:21" x14ac:dyDescent="0.25">
      <c r="A97" s="22" t="s">
        <v>170</v>
      </c>
      <c r="B97" s="33"/>
      <c r="C97" s="34"/>
      <c r="D97" s="34"/>
      <c r="E97" s="34"/>
      <c r="F97" s="34"/>
      <c r="G97" s="34"/>
      <c r="H97" s="34"/>
      <c r="I97" s="34"/>
      <c r="J97" s="35"/>
      <c r="K97" s="33"/>
      <c r="L97" s="34"/>
      <c r="M97" s="34"/>
      <c r="N97" s="34"/>
      <c r="O97" s="34"/>
      <c r="P97" s="34"/>
      <c r="Q97" s="34"/>
      <c r="R97" s="34"/>
      <c r="S97" s="34"/>
      <c r="T97" s="34"/>
      <c r="U97" s="35"/>
    </row>
    <row r="98" spans="1:21" x14ac:dyDescent="0.25">
      <c r="A98" s="25" t="s">
        <v>199</v>
      </c>
      <c r="B98" s="14">
        <v>0</v>
      </c>
      <c r="C98" s="6">
        <v>0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15">
        <v>0</v>
      </c>
      <c r="K98" s="14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15">
        <v>0</v>
      </c>
    </row>
    <row r="99" spans="1:21" x14ac:dyDescent="0.25">
      <c r="A99" s="25" t="s">
        <v>200</v>
      </c>
      <c r="B99" s="14">
        <v>0</v>
      </c>
      <c r="C99" s="6">
        <v>0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15">
        <v>0</v>
      </c>
      <c r="K99" s="14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15">
        <v>0</v>
      </c>
    </row>
    <row r="100" spans="1:21" x14ac:dyDescent="0.25">
      <c r="A100" s="25" t="s">
        <v>201</v>
      </c>
      <c r="B100" s="14">
        <v>0</v>
      </c>
      <c r="C100" s="6">
        <v>0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15">
        <v>0</v>
      </c>
      <c r="K100" s="14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15">
        <v>0</v>
      </c>
    </row>
    <row r="101" spans="1:21" x14ac:dyDescent="0.25">
      <c r="A101" s="25" t="s">
        <v>202</v>
      </c>
      <c r="B101" s="14">
        <v>0</v>
      </c>
      <c r="C101" s="6">
        <v>0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15">
        <v>0</v>
      </c>
      <c r="K101" s="14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15">
        <v>0</v>
      </c>
    </row>
    <row r="102" spans="1:21" x14ac:dyDescent="0.25">
      <c r="A102" s="22" t="s">
        <v>157</v>
      </c>
      <c r="B102" s="12">
        <f t="shared" ref="B102:J102" si="26">SUM(B98:B101)</f>
        <v>0</v>
      </c>
      <c r="C102" s="5">
        <f t="shared" si="26"/>
        <v>0</v>
      </c>
      <c r="D102" s="5">
        <f t="shared" si="26"/>
        <v>0</v>
      </c>
      <c r="E102" s="5">
        <f t="shared" si="26"/>
        <v>0</v>
      </c>
      <c r="F102" s="5">
        <f t="shared" si="26"/>
        <v>0</v>
      </c>
      <c r="G102" s="5">
        <f t="shared" si="26"/>
        <v>0</v>
      </c>
      <c r="H102" s="5">
        <f t="shared" si="26"/>
        <v>0</v>
      </c>
      <c r="I102" s="5">
        <f t="shared" si="26"/>
        <v>0</v>
      </c>
      <c r="J102" s="13">
        <f t="shared" si="26"/>
        <v>0</v>
      </c>
      <c r="K102" s="12">
        <f t="shared" ref="K102:U102" si="27">SUM(K98:K101)</f>
        <v>0</v>
      </c>
      <c r="L102" s="5">
        <f t="shared" si="27"/>
        <v>0</v>
      </c>
      <c r="M102" s="5">
        <f t="shared" si="27"/>
        <v>0</v>
      </c>
      <c r="N102" s="5">
        <f t="shared" si="27"/>
        <v>0</v>
      </c>
      <c r="O102" s="5">
        <f t="shared" si="27"/>
        <v>0</v>
      </c>
      <c r="P102" s="5">
        <f t="shared" si="27"/>
        <v>0</v>
      </c>
      <c r="Q102" s="5">
        <f t="shared" si="27"/>
        <v>0</v>
      </c>
      <c r="R102" s="5">
        <f t="shared" si="27"/>
        <v>0</v>
      </c>
      <c r="S102" s="5">
        <f t="shared" si="27"/>
        <v>0</v>
      </c>
      <c r="T102" s="5">
        <f t="shared" si="27"/>
        <v>0</v>
      </c>
      <c r="U102" s="13">
        <f t="shared" si="27"/>
        <v>0</v>
      </c>
    </row>
    <row r="103" spans="1:21" x14ac:dyDescent="0.25">
      <c r="A103" s="24"/>
      <c r="B103" s="33"/>
      <c r="C103" s="34"/>
      <c r="D103" s="34"/>
      <c r="E103" s="34"/>
      <c r="F103" s="34"/>
      <c r="G103" s="34"/>
      <c r="H103" s="34"/>
      <c r="I103" s="34"/>
      <c r="J103" s="35"/>
      <c r="K103" s="33"/>
      <c r="L103" s="34"/>
      <c r="M103" s="34"/>
      <c r="N103" s="34"/>
      <c r="O103" s="34"/>
      <c r="P103" s="34"/>
      <c r="Q103" s="34"/>
      <c r="R103" s="34"/>
      <c r="S103" s="34"/>
      <c r="T103" s="34"/>
      <c r="U103" s="35"/>
    </row>
    <row r="104" spans="1:21" x14ac:dyDescent="0.25">
      <c r="A104" s="22" t="s">
        <v>171</v>
      </c>
      <c r="B104" s="33"/>
      <c r="C104" s="34"/>
      <c r="D104" s="34"/>
      <c r="E104" s="34"/>
      <c r="F104" s="34"/>
      <c r="G104" s="34"/>
      <c r="H104" s="34"/>
      <c r="I104" s="34"/>
      <c r="J104" s="35"/>
      <c r="K104" s="33"/>
      <c r="L104" s="34"/>
      <c r="M104" s="34"/>
      <c r="N104" s="34"/>
      <c r="O104" s="34"/>
      <c r="P104" s="34"/>
      <c r="Q104" s="34"/>
      <c r="R104" s="34"/>
      <c r="S104" s="34"/>
      <c r="T104" s="34"/>
      <c r="U104" s="35"/>
    </row>
    <row r="105" spans="1:21" x14ac:dyDescent="0.25">
      <c r="A105" s="25" t="s">
        <v>199</v>
      </c>
      <c r="B105" s="14">
        <v>0</v>
      </c>
      <c r="C105" s="6">
        <v>0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15">
        <v>0</v>
      </c>
      <c r="K105" s="14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15">
        <v>0</v>
      </c>
    </row>
    <row r="106" spans="1:21" x14ac:dyDescent="0.25">
      <c r="A106" s="25" t="s">
        <v>200</v>
      </c>
      <c r="B106" s="14">
        <v>0</v>
      </c>
      <c r="C106" s="6">
        <v>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15">
        <v>0</v>
      </c>
      <c r="K106" s="14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15">
        <v>0</v>
      </c>
    </row>
    <row r="107" spans="1:21" x14ac:dyDescent="0.25">
      <c r="A107" s="25" t="s">
        <v>201</v>
      </c>
      <c r="B107" s="14">
        <v>0</v>
      </c>
      <c r="C107" s="6">
        <v>0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15">
        <v>0</v>
      </c>
      <c r="K107" s="14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15">
        <v>0</v>
      </c>
    </row>
    <row r="108" spans="1:21" x14ac:dyDescent="0.25">
      <c r="A108" s="25" t="s">
        <v>202</v>
      </c>
      <c r="B108" s="14">
        <v>0</v>
      </c>
      <c r="C108" s="6">
        <v>0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15">
        <v>0</v>
      </c>
      <c r="K108" s="14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15">
        <v>0</v>
      </c>
    </row>
    <row r="109" spans="1:21" x14ac:dyDescent="0.25">
      <c r="A109" s="22" t="s">
        <v>157</v>
      </c>
      <c r="B109" s="12">
        <f t="shared" ref="B109:J109" si="28">SUM(B105:B108)</f>
        <v>0</v>
      </c>
      <c r="C109" s="5">
        <f t="shared" si="28"/>
        <v>0</v>
      </c>
      <c r="D109" s="5">
        <f t="shared" si="28"/>
        <v>0</v>
      </c>
      <c r="E109" s="5">
        <f t="shared" si="28"/>
        <v>0</v>
      </c>
      <c r="F109" s="5">
        <f t="shared" si="28"/>
        <v>0</v>
      </c>
      <c r="G109" s="5">
        <f t="shared" si="28"/>
        <v>0</v>
      </c>
      <c r="H109" s="5">
        <f t="shared" si="28"/>
        <v>0</v>
      </c>
      <c r="I109" s="5">
        <f t="shared" si="28"/>
        <v>0</v>
      </c>
      <c r="J109" s="13">
        <f t="shared" si="28"/>
        <v>0</v>
      </c>
      <c r="K109" s="12">
        <f t="shared" ref="K109:U109" si="29">SUM(K105:K108)</f>
        <v>0</v>
      </c>
      <c r="L109" s="5">
        <f t="shared" si="29"/>
        <v>0</v>
      </c>
      <c r="M109" s="5">
        <f t="shared" si="29"/>
        <v>0</v>
      </c>
      <c r="N109" s="5">
        <f t="shared" si="29"/>
        <v>0</v>
      </c>
      <c r="O109" s="5">
        <f t="shared" si="29"/>
        <v>0</v>
      </c>
      <c r="P109" s="5">
        <f t="shared" si="29"/>
        <v>0</v>
      </c>
      <c r="Q109" s="5">
        <f t="shared" si="29"/>
        <v>0</v>
      </c>
      <c r="R109" s="5">
        <f t="shared" si="29"/>
        <v>0</v>
      </c>
      <c r="S109" s="5">
        <f t="shared" si="29"/>
        <v>0</v>
      </c>
      <c r="T109" s="5">
        <f t="shared" si="29"/>
        <v>0</v>
      </c>
      <c r="U109" s="13">
        <f t="shared" si="29"/>
        <v>0</v>
      </c>
    </row>
    <row r="110" spans="1:21" x14ac:dyDescent="0.25">
      <c r="A110" s="24"/>
      <c r="B110" s="33"/>
      <c r="C110" s="34"/>
      <c r="D110" s="34"/>
      <c r="E110" s="34"/>
      <c r="F110" s="34"/>
      <c r="G110" s="34"/>
      <c r="H110" s="34"/>
      <c r="I110" s="34"/>
      <c r="J110" s="35"/>
      <c r="K110" s="33"/>
      <c r="L110" s="34"/>
      <c r="M110" s="34"/>
      <c r="N110" s="34"/>
      <c r="O110" s="34"/>
      <c r="P110" s="34"/>
      <c r="Q110" s="34"/>
      <c r="R110" s="34"/>
      <c r="S110" s="34"/>
      <c r="T110" s="34"/>
      <c r="U110" s="35"/>
    </row>
    <row r="111" spans="1:21" x14ac:dyDescent="0.25">
      <c r="A111" s="22" t="s">
        <v>172</v>
      </c>
      <c r="B111" s="33"/>
      <c r="C111" s="34"/>
      <c r="D111" s="34"/>
      <c r="E111" s="34"/>
      <c r="F111" s="34"/>
      <c r="G111" s="34"/>
      <c r="H111" s="34"/>
      <c r="I111" s="34"/>
      <c r="J111" s="35"/>
      <c r="K111" s="33"/>
      <c r="L111" s="34"/>
      <c r="M111" s="34"/>
      <c r="N111" s="34"/>
      <c r="O111" s="34"/>
      <c r="P111" s="34"/>
      <c r="Q111" s="34"/>
      <c r="R111" s="34"/>
      <c r="S111" s="34"/>
      <c r="T111" s="34"/>
      <c r="U111" s="35"/>
    </row>
    <row r="112" spans="1:21" x14ac:dyDescent="0.25">
      <c r="A112" s="25" t="s">
        <v>199</v>
      </c>
      <c r="B112" s="14">
        <v>0</v>
      </c>
      <c r="C112" s="6">
        <v>0</v>
      </c>
      <c r="D112" s="6">
        <v>0</v>
      </c>
      <c r="E112" s="6">
        <v>0</v>
      </c>
      <c r="F112" s="6">
        <v>0</v>
      </c>
      <c r="G112" s="6">
        <v>0</v>
      </c>
      <c r="H112" s="6">
        <v>0</v>
      </c>
      <c r="I112" s="6">
        <v>0</v>
      </c>
      <c r="J112" s="15">
        <v>0</v>
      </c>
      <c r="K112" s="14">
        <v>0</v>
      </c>
      <c r="L112" s="6">
        <v>0</v>
      </c>
      <c r="M112" s="6">
        <v>0</v>
      </c>
      <c r="N112" s="6">
        <v>0</v>
      </c>
      <c r="O112" s="6">
        <v>0</v>
      </c>
      <c r="P112" s="6">
        <v>0</v>
      </c>
      <c r="Q112" s="6">
        <v>0</v>
      </c>
      <c r="R112" s="6">
        <v>0</v>
      </c>
      <c r="S112" s="6">
        <v>0</v>
      </c>
      <c r="T112" s="6">
        <v>0</v>
      </c>
      <c r="U112" s="15">
        <v>0</v>
      </c>
    </row>
    <row r="113" spans="1:21" x14ac:dyDescent="0.25">
      <c r="A113" s="25" t="s">
        <v>200</v>
      </c>
      <c r="B113" s="14">
        <v>0</v>
      </c>
      <c r="C113" s="6">
        <v>0</v>
      </c>
      <c r="D113" s="6">
        <v>0</v>
      </c>
      <c r="E113" s="6">
        <v>0</v>
      </c>
      <c r="F113" s="6">
        <v>0</v>
      </c>
      <c r="G113" s="6">
        <v>0</v>
      </c>
      <c r="H113" s="6">
        <v>0</v>
      </c>
      <c r="I113" s="6">
        <v>0</v>
      </c>
      <c r="J113" s="15">
        <v>0</v>
      </c>
      <c r="K113" s="14">
        <v>0</v>
      </c>
      <c r="L113" s="6">
        <v>0</v>
      </c>
      <c r="M113" s="6">
        <v>0</v>
      </c>
      <c r="N113" s="6">
        <v>0</v>
      </c>
      <c r="O113" s="6">
        <v>0</v>
      </c>
      <c r="P113" s="6">
        <v>0</v>
      </c>
      <c r="Q113" s="6">
        <v>0</v>
      </c>
      <c r="R113" s="6">
        <v>0</v>
      </c>
      <c r="S113" s="6">
        <v>0</v>
      </c>
      <c r="T113" s="6">
        <v>0</v>
      </c>
      <c r="U113" s="15">
        <v>0</v>
      </c>
    </row>
    <row r="114" spans="1:21" x14ac:dyDescent="0.25">
      <c r="A114" s="25" t="s">
        <v>201</v>
      </c>
      <c r="B114" s="14">
        <v>0</v>
      </c>
      <c r="C114" s="6">
        <v>0</v>
      </c>
      <c r="D114" s="6">
        <v>0</v>
      </c>
      <c r="E114" s="6">
        <v>0</v>
      </c>
      <c r="F114" s="6">
        <v>0</v>
      </c>
      <c r="G114" s="6">
        <v>0</v>
      </c>
      <c r="H114" s="6">
        <v>0</v>
      </c>
      <c r="I114" s="6">
        <v>0</v>
      </c>
      <c r="J114" s="15">
        <v>0</v>
      </c>
      <c r="K114" s="14">
        <v>0</v>
      </c>
      <c r="L114" s="6">
        <v>0</v>
      </c>
      <c r="M114" s="6">
        <v>0</v>
      </c>
      <c r="N114" s="6">
        <v>0</v>
      </c>
      <c r="O114" s="6">
        <v>0</v>
      </c>
      <c r="P114" s="6">
        <v>0</v>
      </c>
      <c r="Q114" s="6">
        <v>0</v>
      </c>
      <c r="R114" s="6">
        <v>0</v>
      </c>
      <c r="S114" s="6">
        <v>0</v>
      </c>
      <c r="T114" s="6">
        <v>0</v>
      </c>
      <c r="U114" s="15">
        <v>0</v>
      </c>
    </row>
    <row r="115" spans="1:21" x14ac:dyDescent="0.25">
      <c r="A115" s="25" t="s">
        <v>202</v>
      </c>
      <c r="B115" s="14">
        <v>0</v>
      </c>
      <c r="C115" s="6">
        <v>0</v>
      </c>
      <c r="D115" s="6">
        <v>0</v>
      </c>
      <c r="E115" s="6">
        <v>0</v>
      </c>
      <c r="F115" s="6">
        <v>0</v>
      </c>
      <c r="G115" s="6">
        <v>0</v>
      </c>
      <c r="H115" s="6">
        <v>0</v>
      </c>
      <c r="I115" s="6">
        <v>0</v>
      </c>
      <c r="J115" s="15">
        <v>0</v>
      </c>
      <c r="K115" s="14">
        <v>0</v>
      </c>
      <c r="L115" s="6">
        <v>0</v>
      </c>
      <c r="M115" s="6">
        <v>0</v>
      </c>
      <c r="N115" s="6">
        <v>0</v>
      </c>
      <c r="O115" s="6">
        <v>0</v>
      </c>
      <c r="P115" s="6">
        <v>0</v>
      </c>
      <c r="Q115" s="6">
        <v>0</v>
      </c>
      <c r="R115" s="6">
        <v>0</v>
      </c>
      <c r="S115" s="6">
        <v>0</v>
      </c>
      <c r="T115" s="6">
        <v>0</v>
      </c>
      <c r="U115" s="15">
        <v>0</v>
      </c>
    </row>
    <row r="116" spans="1:21" x14ac:dyDescent="0.25">
      <c r="A116" s="22" t="s">
        <v>157</v>
      </c>
      <c r="B116" s="12">
        <f t="shared" ref="B116:J116" si="30">SUM(B112:B115)</f>
        <v>0</v>
      </c>
      <c r="C116" s="5">
        <f t="shared" si="30"/>
        <v>0</v>
      </c>
      <c r="D116" s="5">
        <f t="shared" si="30"/>
        <v>0</v>
      </c>
      <c r="E116" s="5">
        <f t="shared" si="30"/>
        <v>0</v>
      </c>
      <c r="F116" s="5">
        <f t="shared" si="30"/>
        <v>0</v>
      </c>
      <c r="G116" s="5">
        <f t="shared" si="30"/>
        <v>0</v>
      </c>
      <c r="H116" s="5">
        <f t="shared" si="30"/>
        <v>0</v>
      </c>
      <c r="I116" s="5">
        <f t="shared" si="30"/>
        <v>0</v>
      </c>
      <c r="J116" s="13">
        <f t="shared" si="30"/>
        <v>0</v>
      </c>
      <c r="K116" s="12">
        <f t="shared" ref="K116:U116" si="31">SUM(K112:K115)</f>
        <v>0</v>
      </c>
      <c r="L116" s="5">
        <f t="shared" si="31"/>
        <v>0</v>
      </c>
      <c r="M116" s="5">
        <f t="shared" si="31"/>
        <v>0</v>
      </c>
      <c r="N116" s="5">
        <f t="shared" si="31"/>
        <v>0</v>
      </c>
      <c r="O116" s="5">
        <f t="shared" si="31"/>
        <v>0</v>
      </c>
      <c r="P116" s="5">
        <f t="shared" si="31"/>
        <v>0</v>
      </c>
      <c r="Q116" s="5">
        <f t="shared" si="31"/>
        <v>0</v>
      </c>
      <c r="R116" s="5">
        <f t="shared" si="31"/>
        <v>0</v>
      </c>
      <c r="S116" s="5">
        <f t="shared" si="31"/>
        <v>0</v>
      </c>
      <c r="T116" s="5">
        <f t="shared" si="31"/>
        <v>0</v>
      </c>
      <c r="U116" s="13">
        <f t="shared" si="31"/>
        <v>0</v>
      </c>
    </row>
    <row r="117" spans="1:21" x14ac:dyDescent="0.25">
      <c r="A117" s="24"/>
      <c r="B117" s="33"/>
      <c r="C117" s="34"/>
      <c r="D117" s="34"/>
      <c r="E117" s="34"/>
      <c r="F117" s="34"/>
      <c r="G117" s="34"/>
      <c r="H117" s="34"/>
      <c r="I117" s="34"/>
      <c r="J117" s="35"/>
      <c r="K117" s="33"/>
      <c r="L117" s="34"/>
      <c r="M117" s="34"/>
      <c r="N117" s="34"/>
      <c r="O117" s="34"/>
      <c r="P117" s="34"/>
      <c r="Q117" s="34"/>
      <c r="R117" s="34"/>
      <c r="S117" s="34"/>
      <c r="T117" s="34"/>
      <c r="U117" s="35"/>
    </row>
    <row r="118" spans="1:21" x14ac:dyDescent="0.25">
      <c r="A118" s="22" t="s">
        <v>173</v>
      </c>
      <c r="B118" s="33"/>
      <c r="C118" s="34"/>
      <c r="D118" s="34"/>
      <c r="E118" s="34"/>
      <c r="F118" s="34"/>
      <c r="G118" s="34"/>
      <c r="H118" s="34"/>
      <c r="I118" s="34"/>
      <c r="J118" s="35"/>
      <c r="K118" s="33"/>
      <c r="L118" s="34"/>
      <c r="M118" s="34"/>
      <c r="N118" s="34"/>
      <c r="O118" s="34"/>
      <c r="P118" s="34"/>
      <c r="Q118" s="34"/>
      <c r="R118" s="34"/>
      <c r="S118" s="34"/>
      <c r="T118" s="34"/>
      <c r="U118" s="35"/>
    </row>
    <row r="119" spans="1:21" x14ac:dyDescent="0.25">
      <c r="A119" s="25" t="s">
        <v>199</v>
      </c>
      <c r="B119" s="14">
        <v>0</v>
      </c>
      <c r="C119" s="6">
        <v>0</v>
      </c>
      <c r="D119" s="6">
        <v>0</v>
      </c>
      <c r="E119" s="6">
        <v>0</v>
      </c>
      <c r="F119" s="6">
        <v>0</v>
      </c>
      <c r="G119" s="6">
        <v>0</v>
      </c>
      <c r="H119" s="6">
        <v>0</v>
      </c>
      <c r="I119" s="6">
        <v>0</v>
      </c>
      <c r="J119" s="15">
        <v>0</v>
      </c>
      <c r="K119" s="14">
        <v>0</v>
      </c>
      <c r="L119" s="6">
        <v>0</v>
      </c>
      <c r="M119" s="6">
        <v>0</v>
      </c>
      <c r="N119" s="6">
        <v>0</v>
      </c>
      <c r="O119" s="6">
        <v>0</v>
      </c>
      <c r="P119" s="6">
        <v>0</v>
      </c>
      <c r="Q119" s="6">
        <v>0</v>
      </c>
      <c r="R119" s="6">
        <v>0</v>
      </c>
      <c r="S119" s="6">
        <v>0</v>
      </c>
      <c r="T119" s="6">
        <v>0</v>
      </c>
      <c r="U119" s="15">
        <v>0</v>
      </c>
    </row>
    <row r="120" spans="1:21" x14ac:dyDescent="0.25">
      <c r="A120" s="25" t="s">
        <v>200</v>
      </c>
      <c r="B120" s="14">
        <v>0</v>
      </c>
      <c r="C120" s="6">
        <v>0</v>
      </c>
      <c r="D120" s="6">
        <v>0</v>
      </c>
      <c r="E120" s="6">
        <v>0</v>
      </c>
      <c r="F120" s="6">
        <v>0</v>
      </c>
      <c r="G120" s="6">
        <v>0</v>
      </c>
      <c r="H120" s="6">
        <v>0</v>
      </c>
      <c r="I120" s="6">
        <v>0</v>
      </c>
      <c r="J120" s="15">
        <v>0</v>
      </c>
      <c r="K120" s="14">
        <v>0</v>
      </c>
      <c r="L120" s="6">
        <v>0</v>
      </c>
      <c r="M120" s="6">
        <v>0</v>
      </c>
      <c r="N120" s="6">
        <v>0</v>
      </c>
      <c r="O120" s="6">
        <v>0</v>
      </c>
      <c r="P120" s="6">
        <v>0</v>
      </c>
      <c r="Q120" s="6">
        <v>0</v>
      </c>
      <c r="R120" s="6">
        <v>0</v>
      </c>
      <c r="S120" s="6">
        <v>0</v>
      </c>
      <c r="T120" s="6">
        <v>0</v>
      </c>
      <c r="U120" s="15">
        <v>0</v>
      </c>
    </row>
    <row r="121" spans="1:21" x14ac:dyDescent="0.25">
      <c r="A121" s="25" t="s">
        <v>201</v>
      </c>
      <c r="B121" s="14">
        <v>0</v>
      </c>
      <c r="C121" s="6">
        <v>0</v>
      </c>
      <c r="D121" s="6">
        <v>0</v>
      </c>
      <c r="E121" s="6">
        <v>0</v>
      </c>
      <c r="F121" s="6">
        <v>0</v>
      </c>
      <c r="G121" s="6">
        <v>0</v>
      </c>
      <c r="H121" s="6">
        <v>0</v>
      </c>
      <c r="I121" s="6">
        <v>0</v>
      </c>
      <c r="J121" s="15">
        <v>0</v>
      </c>
      <c r="K121" s="14">
        <v>0</v>
      </c>
      <c r="L121" s="6">
        <v>0</v>
      </c>
      <c r="M121" s="6">
        <v>0</v>
      </c>
      <c r="N121" s="6">
        <v>0</v>
      </c>
      <c r="O121" s="6">
        <v>0</v>
      </c>
      <c r="P121" s="6">
        <v>0</v>
      </c>
      <c r="Q121" s="6">
        <v>0</v>
      </c>
      <c r="R121" s="6">
        <v>0</v>
      </c>
      <c r="S121" s="6">
        <v>0</v>
      </c>
      <c r="T121" s="6">
        <v>0</v>
      </c>
      <c r="U121" s="15">
        <v>0</v>
      </c>
    </row>
    <row r="122" spans="1:21" x14ac:dyDescent="0.25">
      <c r="A122" s="25" t="s">
        <v>202</v>
      </c>
      <c r="B122" s="14">
        <v>0</v>
      </c>
      <c r="C122" s="6">
        <v>0</v>
      </c>
      <c r="D122" s="6">
        <v>0</v>
      </c>
      <c r="E122" s="6">
        <v>0</v>
      </c>
      <c r="F122" s="6">
        <v>0</v>
      </c>
      <c r="G122" s="6">
        <v>0</v>
      </c>
      <c r="H122" s="6">
        <v>0</v>
      </c>
      <c r="I122" s="6">
        <v>0</v>
      </c>
      <c r="J122" s="15">
        <v>0</v>
      </c>
      <c r="K122" s="14">
        <v>0</v>
      </c>
      <c r="L122" s="6">
        <v>0</v>
      </c>
      <c r="M122" s="6">
        <v>0</v>
      </c>
      <c r="N122" s="6">
        <v>0</v>
      </c>
      <c r="O122" s="6">
        <v>0</v>
      </c>
      <c r="P122" s="6">
        <v>0</v>
      </c>
      <c r="Q122" s="6">
        <v>0</v>
      </c>
      <c r="R122" s="6">
        <v>0</v>
      </c>
      <c r="S122" s="6">
        <v>0</v>
      </c>
      <c r="T122" s="6">
        <v>0</v>
      </c>
      <c r="U122" s="15">
        <v>0</v>
      </c>
    </row>
    <row r="123" spans="1:21" x14ac:dyDescent="0.25">
      <c r="A123" s="22" t="s">
        <v>157</v>
      </c>
      <c r="B123" s="12">
        <f t="shared" ref="B123:J123" si="32">SUM(B119:B122)</f>
        <v>0</v>
      </c>
      <c r="C123" s="5">
        <f t="shared" si="32"/>
        <v>0</v>
      </c>
      <c r="D123" s="5">
        <f t="shared" si="32"/>
        <v>0</v>
      </c>
      <c r="E123" s="5">
        <f t="shared" si="32"/>
        <v>0</v>
      </c>
      <c r="F123" s="5">
        <f t="shared" si="32"/>
        <v>0</v>
      </c>
      <c r="G123" s="5">
        <f t="shared" si="32"/>
        <v>0</v>
      </c>
      <c r="H123" s="5">
        <f t="shared" si="32"/>
        <v>0</v>
      </c>
      <c r="I123" s="5">
        <f t="shared" si="32"/>
        <v>0</v>
      </c>
      <c r="J123" s="13">
        <f t="shared" si="32"/>
        <v>0</v>
      </c>
      <c r="K123" s="12">
        <f t="shared" ref="K123:U123" si="33">SUM(K119:K122)</f>
        <v>0</v>
      </c>
      <c r="L123" s="5">
        <f t="shared" si="33"/>
        <v>0</v>
      </c>
      <c r="M123" s="5">
        <f t="shared" si="33"/>
        <v>0</v>
      </c>
      <c r="N123" s="5">
        <f t="shared" si="33"/>
        <v>0</v>
      </c>
      <c r="O123" s="5">
        <f t="shared" si="33"/>
        <v>0</v>
      </c>
      <c r="P123" s="5">
        <f t="shared" si="33"/>
        <v>0</v>
      </c>
      <c r="Q123" s="5">
        <f t="shared" si="33"/>
        <v>0</v>
      </c>
      <c r="R123" s="5">
        <f t="shared" si="33"/>
        <v>0</v>
      </c>
      <c r="S123" s="5">
        <f t="shared" si="33"/>
        <v>0</v>
      </c>
      <c r="T123" s="5">
        <f t="shared" si="33"/>
        <v>0</v>
      </c>
      <c r="U123" s="13">
        <f t="shared" si="33"/>
        <v>0</v>
      </c>
    </row>
    <row r="124" spans="1:21" x14ac:dyDescent="0.25">
      <c r="A124" s="24"/>
      <c r="B124" s="33"/>
      <c r="C124" s="34"/>
      <c r="D124" s="34"/>
      <c r="E124" s="34"/>
      <c r="F124" s="34"/>
      <c r="G124" s="34"/>
      <c r="H124" s="34"/>
      <c r="I124" s="34"/>
      <c r="J124" s="35"/>
      <c r="K124" s="33"/>
      <c r="L124" s="34"/>
      <c r="M124" s="34"/>
      <c r="N124" s="34"/>
      <c r="O124" s="34"/>
      <c r="P124" s="34"/>
      <c r="Q124" s="34"/>
      <c r="R124" s="34"/>
      <c r="S124" s="34"/>
      <c r="T124" s="34"/>
      <c r="U124" s="35"/>
    </row>
    <row r="125" spans="1:21" x14ac:dyDescent="0.25">
      <c r="A125" s="22" t="s">
        <v>175</v>
      </c>
      <c r="B125" s="33"/>
      <c r="C125" s="34"/>
      <c r="D125" s="34"/>
      <c r="E125" s="34"/>
      <c r="F125" s="34"/>
      <c r="G125" s="34"/>
      <c r="H125" s="34"/>
      <c r="I125" s="34"/>
      <c r="J125" s="35"/>
      <c r="K125" s="33"/>
      <c r="L125" s="34"/>
      <c r="M125" s="34"/>
      <c r="N125" s="34"/>
      <c r="O125" s="34"/>
      <c r="P125" s="34"/>
      <c r="Q125" s="34"/>
      <c r="R125" s="34"/>
      <c r="S125" s="34"/>
      <c r="T125" s="34"/>
      <c r="U125" s="35"/>
    </row>
    <row r="126" spans="1:21" x14ac:dyDescent="0.25">
      <c r="A126" s="25" t="s">
        <v>199</v>
      </c>
      <c r="B126" s="14">
        <v>0</v>
      </c>
      <c r="C126" s="6">
        <v>0</v>
      </c>
      <c r="D126" s="6">
        <v>0</v>
      </c>
      <c r="E126" s="6">
        <v>0</v>
      </c>
      <c r="F126" s="6">
        <v>0</v>
      </c>
      <c r="G126" s="6">
        <v>0</v>
      </c>
      <c r="H126" s="6">
        <v>0</v>
      </c>
      <c r="I126" s="6">
        <v>0</v>
      </c>
      <c r="J126" s="15">
        <v>0</v>
      </c>
      <c r="K126" s="14">
        <v>0</v>
      </c>
      <c r="L126" s="6">
        <v>0</v>
      </c>
      <c r="M126" s="6">
        <v>0</v>
      </c>
      <c r="N126" s="6">
        <v>0</v>
      </c>
      <c r="O126" s="6">
        <v>0</v>
      </c>
      <c r="P126" s="6">
        <v>0</v>
      </c>
      <c r="Q126" s="6">
        <v>0</v>
      </c>
      <c r="R126" s="6">
        <v>0</v>
      </c>
      <c r="S126" s="6">
        <v>0</v>
      </c>
      <c r="T126" s="6">
        <v>0</v>
      </c>
      <c r="U126" s="15">
        <v>0</v>
      </c>
    </row>
    <row r="127" spans="1:21" x14ac:dyDescent="0.25">
      <c r="A127" s="25" t="s">
        <v>200</v>
      </c>
      <c r="B127" s="14">
        <v>0</v>
      </c>
      <c r="C127" s="6">
        <v>0</v>
      </c>
      <c r="D127" s="6">
        <v>0</v>
      </c>
      <c r="E127" s="6">
        <v>0</v>
      </c>
      <c r="F127" s="6">
        <v>0</v>
      </c>
      <c r="G127" s="6">
        <v>0</v>
      </c>
      <c r="H127" s="6">
        <v>0</v>
      </c>
      <c r="I127" s="6">
        <v>0</v>
      </c>
      <c r="J127" s="15">
        <v>0</v>
      </c>
      <c r="K127" s="14">
        <v>0</v>
      </c>
      <c r="L127" s="6">
        <v>0</v>
      </c>
      <c r="M127" s="6">
        <v>0</v>
      </c>
      <c r="N127" s="6">
        <v>0</v>
      </c>
      <c r="O127" s="6">
        <v>0</v>
      </c>
      <c r="P127" s="6">
        <v>0</v>
      </c>
      <c r="Q127" s="6">
        <v>0</v>
      </c>
      <c r="R127" s="6">
        <v>0</v>
      </c>
      <c r="S127" s="6">
        <v>0</v>
      </c>
      <c r="T127" s="6">
        <v>0</v>
      </c>
      <c r="U127" s="15">
        <v>0</v>
      </c>
    </row>
    <row r="128" spans="1:21" x14ac:dyDescent="0.25">
      <c r="A128" s="25" t="s">
        <v>201</v>
      </c>
      <c r="B128" s="14">
        <v>0</v>
      </c>
      <c r="C128" s="6">
        <v>0</v>
      </c>
      <c r="D128" s="6">
        <v>0</v>
      </c>
      <c r="E128" s="6">
        <v>0</v>
      </c>
      <c r="F128" s="6">
        <v>0</v>
      </c>
      <c r="G128" s="6">
        <v>0</v>
      </c>
      <c r="H128" s="6">
        <v>0</v>
      </c>
      <c r="I128" s="6">
        <v>0</v>
      </c>
      <c r="J128" s="15">
        <v>0</v>
      </c>
      <c r="K128" s="14">
        <v>0</v>
      </c>
      <c r="L128" s="6">
        <v>0</v>
      </c>
      <c r="M128" s="6">
        <v>0</v>
      </c>
      <c r="N128" s="6">
        <v>0</v>
      </c>
      <c r="O128" s="6">
        <v>0</v>
      </c>
      <c r="P128" s="6">
        <v>0</v>
      </c>
      <c r="Q128" s="6">
        <v>0</v>
      </c>
      <c r="R128" s="6">
        <v>0</v>
      </c>
      <c r="S128" s="6">
        <v>0</v>
      </c>
      <c r="T128" s="6">
        <v>0</v>
      </c>
      <c r="U128" s="15">
        <v>0</v>
      </c>
    </row>
    <row r="129" spans="1:21" x14ac:dyDescent="0.25">
      <c r="A129" s="25" t="s">
        <v>202</v>
      </c>
      <c r="B129" s="14">
        <v>0</v>
      </c>
      <c r="C129" s="6">
        <v>0</v>
      </c>
      <c r="D129" s="6">
        <v>0</v>
      </c>
      <c r="E129" s="6">
        <v>0</v>
      </c>
      <c r="F129" s="6">
        <v>0</v>
      </c>
      <c r="G129" s="6">
        <v>0</v>
      </c>
      <c r="H129" s="6">
        <v>0</v>
      </c>
      <c r="I129" s="6">
        <v>0</v>
      </c>
      <c r="J129" s="15">
        <v>0</v>
      </c>
      <c r="K129" s="14">
        <v>0</v>
      </c>
      <c r="L129" s="6">
        <v>0</v>
      </c>
      <c r="M129" s="6">
        <v>0</v>
      </c>
      <c r="N129" s="6">
        <v>0</v>
      </c>
      <c r="O129" s="6">
        <v>0</v>
      </c>
      <c r="P129" s="6">
        <v>0</v>
      </c>
      <c r="Q129" s="6">
        <v>0</v>
      </c>
      <c r="R129" s="6">
        <v>0</v>
      </c>
      <c r="S129" s="6">
        <v>0</v>
      </c>
      <c r="T129" s="6">
        <v>0</v>
      </c>
      <c r="U129" s="15">
        <v>0</v>
      </c>
    </row>
    <row r="130" spans="1:21" x14ac:dyDescent="0.25">
      <c r="A130" s="22" t="s">
        <v>157</v>
      </c>
      <c r="B130" s="12">
        <f t="shared" ref="B130:J130" si="34">SUM(B126:B129)</f>
        <v>0</v>
      </c>
      <c r="C130" s="5">
        <f t="shared" si="34"/>
        <v>0</v>
      </c>
      <c r="D130" s="5">
        <f t="shared" si="34"/>
        <v>0</v>
      </c>
      <c r="E130" s="5">
        <f t="shared" si="34"/>
        <v>0</v>
      </c>
      <c r="F130" s="5">
        <f t="shared" si="34"/>
        <v>0</v>
      </c>
      <c r="G130" s="5">
        <f t="shared" si="34"/>
        <v>0</v>
      </c>
      <c r="H130" s="5">
        <f t="shared" si="34"/>
        <v>0</v>
      </c>
      <c r="I130" s="5">
        <f t="shared" si="34"/>
        <v>0</v>
      </c>
      <c r="J130" s="13">
        <f t="shared" si="34"/>
        <v>0</v>
      </c>
      <c r="K130" s="12">
        <f t="shared" ref="K130:U130" si="35">SUM(K126:K129)</f>
        <v>0</v>
      </c>
      <c r="L130" s="5">
        <f t="shared" si="35"/>
        <v>0</v>
      </c>
      <c r="M130" s="5">
        <f t="shared" si="35"/>
        <v>0</v>
      </c>
      <c r="N130" s="5">
        <f t="shared" si="35"/>
        <v>0</v>
      </c>
      <c r="O130" s="5">
        <f t="shared" si="35"/>
        <v>0</v>
      </c>
      <c r="P130" s="5">
        <f t="shared" si="35"/>
        <v>0</v>
      </c>
      <c r="Q130" s="5">
        <f t="shared" si="35"/>
        <v>0</v>
      </c>
      <c r="R130" s="5">
        <f t="shared" si="35"/>
        <v>0</v>
      </c>
      <c r="S130" s="5">
        <f t="shared" si="35"/>
        <v>0</v>
      </c>
      <c r="T130" s="5">
        <f t="shared" si="35"/>
        <v>0</v>
      </c>
      <c r="U130" s="13">
        <f t="shared" si="35"/>
        <v>0</v>
      </c>
    </row>
    <row r="131" spans="1:21" x14ac:dyDescent="0.25">
      <c r="A131" s="24"/>
      <c r="B131" s="33"/>
      <c r="C131" s="34"/>
      <c r="D131" s="34"/>
      <c r="E131" s="34"/>
      <c r="F131" s="34"/>
      <c r="G131" s="34"/>
      <c r="H131" s="34"/>
      <c r="I131" s="34"/>
      <c r="J131" s="35"/>
      <c r="K131" s="33"/>
      <c r="L131" s="34"/>
      <c r="M131" s="34"/>
      <c r="N131" s="34"/>
      <c r="O131" s="34"/>
      <c r="P131" s="34"/>
      <c r="Q131" s="34"/>
      <c r="R131" s="34"/>
      <c r="S131" s="34"/>
      <c r="T131" s="34"/>
      <c r="U131" s="35"/>
    </row>
    <row r="132" spans="1:21" x14ac:dyDescent="0.25">
      <c r="A132" s="22" t="s">
        <v>174</v>
      </c>
      <c r="B132" s="33"/>
      <c r="C132" s="34"/>
      <c r="D132" s="34"/>
      <c r="E132" s="34"/>
      <c r="F132" s="34"/>
      <c r="G132" s="34"/>
      <c r="H132" s="34"/>
      <c r="I132" s="34"/>
      <c r="J132" s="35"/>
      <c r="K132" s="33"/>
      <c r="L132" s="34"/>
      <c r="M132" s="34"/>
      <c r="N132" s="34"/>
      <c r="O132" s="34"/>
      <c r="P132" s="34"/>
      <c r="Q132" s="34"/>
      <c r="R132" s="34"/>
      <c r="S132" s="34"/>
      <c r="T132" s="34"/>
      <c r="U132" s="35"/>
    </row>
    <row r="133" spans="1:21" x14ac:dyDescent="0.25">
      <c r="A133" s="25" t="s">
        <v>199</v>
      </c>
      <c r="B133" s="14">
        <v>4328514</v>
      </c>
      <c r="C133" s="6">
        <v>15084103</v>
      </c>
      <c r="D133" s="6">
        <v>4622476</v>
      </c>
      <c r="E133" s="6">
        <v>8137152</v>
      </c>
      <c r="F133" s="6">
        <v>2723998</v>
      </c>
      <c r="G133" s="6">
        <v>14358749</v>
      </c>
      <c r="H133" s="6">
        <v>1186438</v>
      </c>
      <c r="I133" s="6">
        <v>1142234</v>
      </c>
      <c r="J133" s="15">
        <v>51583664</v>
      </c>
      <c r="K133" s="14">
        <v>3539032</v>
      </c>
      <c r="L133" s="6">
        <v>14176434</v>
      </c>
      <c r="M133" s="6">
        <v>4079725</v>
      </c>
      <c r="N133" s="6">
        <v>7696335</v>
      </c>
      <c r="O133" s="6">
        <v>2494534</v>
      </c>
      <c r="P133" s="6">
        <v>12912564</v>
      </c>
      <c r="Q133" s="6">
        <v>0</v>
      </c>
      <c r="R133" s="6">
        <v>1142234</v>
      </c>
      <c r="S133" s="6">
        <v>491707</v>
      </c>
      <c r="T133" s="6">
        <v>0</v>
      </c>
      <c r="U133" s="15">
        <v>46532565</v>
      </c>
    </row>
    <row r="134" spans="1:21" x14ac:dyDescent="0.25">
      <c r="A134" s="25" t="s">
        <v>200</v>
      </c>
      <c r="B134" s="14">
        <v>3658642</v>
      </c>
      <c r="C134" s="6">
        <v>10798712</v>
      </c>
      <c r="D134" s="6">
        <v>3294070</v>
      </c>
      <c r="E134" s="6">
        <v>5726483</v>
      </c>
      <c r="F134" s="6">
        <v>2283737</v>
      </c>
      <c r="G134" s="6">
        <v>10406868</v>
      </c>
      <c r="H134" s="6">
        <v>894088</v>
      </c>
      <c r="I134" s="6">
        <v>913768</v>
      </c>
      <c r="J134" s="15">
        <v>37976368</v>
      </c>
      <c r="K134" s="14">
        <v>3036496</v>
      </c>
      <c r="L134" s="6">
        <v>10376990</v>
      </c>
      <c r="M134" s="6">
        <v>2922302</v>
      </c>
      <c r="N134" s="6">
        <v>5328695</v>
      </c>
      <c r="O134" s="6">
        <v>2046869</v>
      </c>
      <c r="P134" s="6">
        <v>9038235</v>
      </c>
      <c r="Q134" s="6">
        <v>0</v>
      </c>
      <c r="R134" s="6">
        <v>913768</v>
      </c>
      <c r="S134" s="6">
        <v>393358</v>
      </c>
      <c r="T134" s="6">
        <v>0</v>
      </c>
      <c r="U134" s="15">
        <v>34056713</v>
      </c>
    </row>
    <row r="135" spans="1:21" x14ac:dyDescent="0.25">
      <c r="A135" s="25" t="s">
        <v>201</v>
      </c>
      <c r="B135" s="14">
        <v>1700668</v>
      </c>
      <c r="C135" s="6">
        <v>12758134</v>
      </c>
      <c r="D135" s="6">
        <v>3335497</v>
      </c>
      <c r="E135" s="6">
        <v>8428815</v>
      </c>
      <c r="F135" s="6">
        <v>2483006</v>
      </c>
      <c r="G135" s="6">
        <v>23939557</v>
      </c>
      <c r="H135" s="6">
        <v>1553699</v>
      </c>
      <c r="I135" s="6">
        <v>310680</v>
      </c>
      <c r="J135" s="15">
        <v>54510056</v>
      </c>
      <c r="K135" s="14">
        <v>1385501</v>
      </c>
      <c r="L135" s="6">
        <v>8162579</v>
      </c>
      <c r="M135" s="6">
        <v>2746908</v>
      </c>
      <c r="N135" s="6">
        <v>7436418</v>
      </c>
      <c r="O135" s="6">
        <v>2083173</v>
      </c>
      <c r="P135" s="6">
        <v>16842231</v>
      </c>
      <c r="Q135" s="6">
        <v>499021</v>
      </c>
      <c r="R135" s="6">
        <v>310680</v>
      </c>
      <c r="S135" s="6">
        <v>475110</v>
      </c>
      <c r="T135" s="6">
        <v>423350</v>
      </c>
      <c r="U135" s="15">
        <v>40364971</v>
      </c>
    </row>
    <row r="136" spans="1:21" x14ac:dyDescent="0.25">
      <c r="A136" s="25" t="s">
        <v>202</v>
      </c>
      <c r="B136" s="14">
        <v>3305783</v>
      </c>
      <c r="C136" s="6">
        <v>11418070</v>
      </c>
      <c r="D136" s="6">
        <v>5896973</v>
      </c>
      <c r="E136" s="6">
        <v>11549179</v>
      </c>
      <c r="F136" s="6">
        <v>2207382</v>
      </c>
      <c r="G136" s="6">
        <v>19527321</v>
      </c>
      <c r="H136" s="6">
        <v>1533013</v>
      </c>
      <c r="I136" s="6">
        <v>210729</v>
      </c>
      <c r="J136" s="15">
        <v>55648450</v>
      </c>
      <c r="K136" s="14">
        <v>2783136</v>
      </c>
      <c r="L136" s="6">
        <v>7400305</v>
      </c>
      <c r="M136" s="6">
        <v>5070038</v>
      </c>
      <c r="N136" s="6">
        <v>10109726</v>
      </c>
      <c r="O136" s="6">
        <v>1906657</v>
      </c>
      <c r="P136" s="6">
        <v>13726188</v>
      </c>
      <c r="Q136" s="6">
        <v>548818</v>
      </c>
      <c r="R136" s="6">
        <v>210729</v>
      </c>
      <c r="S136" s="6">
        <v>575059</v>
      </c>
      <c r="T136" s="6">
        <v>471567</v>
      </c>
      <c r="U136" s="15">
        <v>42802223</v>
      </c>
    </row>
    <row r="137" spans="1:21" x14ac:dyDescent="0.25">
      <c r="A137" s="22" t="s">
        <v>157</v>
      </c>
      <c r="B137" s="12">
        <f t="shared" ref="B137:J137" si="36">SUM(B133:B136)</f>
        <v>12993607</v>
      </c>
      <c r="C137" s="5">
        <f t="shared" si="36"/>
        <v>50059019</v>
      </c>
      <c r="D137" s="5">
        <f t="shared" si="36"/>
        <v>17149016</v>
      </c>
      <c r="E137" s="5">
        <f t="shared" si="36"/>
        <v>33841629</v>
      </c>
      <c r="F137" s="5">
        <f t="shared" si="36"/>
        <v>9698123</v>
      </c>
      <c r="G137" s="5">
        <f t="shared" si="36"/>
        <v>68232495</v>
      </c>
      <c r="H137" s="5">
        <f t="shared" si="36"/>
        <v>5167238</v>
      </c>
      <c r="I137" s="5">
        <f t="shared" si="36"/>
        <v>2577411</v>
      </c>
      <c r="J137" s="13">
        <f t="shared" si="36"/>
        <v>199718538</v>
      </c>
      <c r="K137" s="12">
        <f t="shared" ref="K137:U137" si="37">SUM(K133:K136)</f>
        <v>10744165</v>
      </c>
      <c r="L137" s="5">
        <f t="shared" si="37"/>
        <v>40116308</v>
      </c>
      <c r="M137" s="5">
        <f t="shared" si="37"/>
        <v>14818973</v>
      </c>
      <c r="N137" s="5">
        <f t="shared" si="37"/>
        <v>30571174</v>
      </c>
      <c r="O137" s="5">
        <f t="shared" si="37"/>
        <v>8531233</v>
      </c>
      <c r="P137" s="5">
        <f t="shared" si="37"/>
        <v>52519218</v>
      </c>
      <c r="Q137" s="5">
        <f t="shared" si="37"/>
        <v>1047839</v>
      </c>
      <c r="R137" s="5">
        <f t="shared" si="37"/>
        <v>2577411</v>
      </c>
      <c r="S137" s="5">
        <f t="shared" si="37"/>
        <v>1935234</v>
      </c>
      <c r="T137" s="5">
        <f t="shared" si="37"/>
        <v>894917</v>
      </c>
      <c r="U137" s="13">
        <f t="shared" si="37"/>
        <v>163756472</v>
      </c>
    </row>
    <row r="138" spans="1:21" x14ac:dyDescent="0.25">
      <c r="A138" s="24"/>
      <c r="B138" s="33"/>
      <c r="C138" s="34"/>
      <c r="D138" s="34"/>
      <c r="E138" s="34"/>
      <c r="F138" s="34"/>
      <c r="G138" s="34"/>
      <c r="H138" s="34"/>
      <c r="I138" s="34"/>
      <c r="J138" s="35"/>
      <c r="K138" s="33"/>
      <c r="L138" s="34"/>
      <c r="M138" s="34"/>
      <c r="N138" s="34"/>
      <c r="O138" s="34"/>
      <c r="P138" s="34"/>
      <c r="Q138" s="34"/>
      <c r="R138" s="34"/>
      <c r="S138" s="34"/>
      <c r="T138" s="34"/>
      <c r="U138" s="35"/>
    </row>
    <row r="139" spans="1:21" x14ac:dyDescent="0.25">
      <c r="A139" s="22" t="s">
        <v>176</v>
      </c>
      <c r="B139" s="33"/>
      <c r="C139" s="34"/>
      <c r="D139" s="34"/>
      <c r="E139" s="34"/>
      <c r="F139" s="34"/>
      <c r="G139" s="34"/>
      <c r="H139" s="34"/>
      <c r="I139" s="34"/>
      <c r="J139" s="35"/>
      <c r="K139" s="33"/>
      <c r="L139" s="34"/>
      <c r="M139" s="34"/>
      <c r="N139" s="34"/>
      <c r="O139" s="34"/>
      <c r="P139" s="34"/>
      <c r="Q139" s="34"/>
      <c r="R139" s="34"/>
      <c r="S139" s="34"/>
      <c r="T139" s="34"/>
      <c r="U139" s="35"/>
    </row>
    <row r="140" spans="1:21" x14ac:dyDescent="0.25">
      <c r="A140" s="25" t="s">
        <v>199</v>
      </c>
      <c r="B140" s="14">
        <v>0</v>
      </c>
      <c r="C140" s="6">
        <v>0</v>
      </c>
      <c r="D140" s="6">
        <v>0</v>
      </c>
      <c r="E140" s="6">
        <v>0</v>
      </c>
      <c r="F140" s="6">
        <v>0</v>
      </c>
      <c r="G140" s="6">
        <v>0</v>
      </c>
      <c r="H140" s="6">
        <v>0</v>
      </c>
      <c r="I140" s="6">
        <v>0</v>
      </c>
      <c r="J140" s="15">
        <v>0</v>
      </c>
      <c r="K140" s="14">
        <v>0</v>
      </c>
      <c r="L140" s="6">
        <v>0</v>
      </c>
      <c r="M140" s="6">
        <v>0</v>
      </c>
      <c r="N140" s="6">
        <v>0</v>
      </c>
      <c r="O140" s="6">
        <v>0</v>
      </c>
      <c r="P140" s="6">
        <v>0</v>
      </c>
      <c r="Q140" s="6">
        <v>0</v>
      </c>
      <c r="R140" s="6">
        <v>0</v>
      </c>
      <c r="S140" s="6">
        <v>0</v>
      </c>
      <c r="T140" s="6">
        <v>0</v>
      </c>
      <c r="U140" s="15">
        <v>0</v>
      </c>
    </row>
    <row r="141" spans="1:21" x14ac:dyDescent="0.25">
      <c r="A141" s="25" t="s">
        <v>200</v>
      </c>
      <c r="B141" s="14">
        <v>0</v>
      </c>
      <c r="C141" s="6">
        <v>0</v>
      </c>
      <c r="D141" s="6">
        <v>0</v>
      </c>
      <c r="E141" s="6">
        <v>0</v>
      </c>
      <c r="F141" s="6">
        <v>0</v>
      </c>
      <c r="G141" s="6">
        <v>0</v>
      </c>
      <c r="H141" s="6">
        <v>0</v>
      </c>
      <c r="I141" s="6">
        <v>0</v>
      </c>
      <c r="J141" s="15">
        <v>0</v>
      </c>
      <c r="K141" s="14">
        <v>0</v>
      </c>
      <c r="L141" s="6">
        <v>0</v>
      </c>
      <c r="M141" s="6">
        <v>0</v>
      </c>
      <c r="N141" s="6">
        <v>0</v>
      </c>
      <c r="O141" s="6">
        <v>0</v>
      </c>
      <c r="P141" s="6">
        <v>0</v>
      </c>
      <c r="Q141" s="6">
        <v>0</v>
      </c>
      <c r="R141" s="6">
        <v>0</v>
      </c>
      <c r="S141" s="6">
        <v>0</v>
      </c>
      <c r="T141" s="6">
        <v>0</v>
      </c>
      <c r="U141" s="15">
        <v>0</v>
      </c>
    </row>
    <row r="142" spans="1:21" x14ac:dyDescent="0.25">
      <c r="A142" s="25" t="s">
        <v>201</v>
      </c>
      <c r="B142" s="14">
        <v>0</v>
      </c>
      <c r="C142" s="6">
        <v>0</v>
      </c>
      <c r="D142" s="6">
        <v>0</v>
      </c>
      <c r="E142" s="6">
        <v>0</v>
      </c>
      <c r="F142" s="6">
        <v>0</v>
      </c>
      <c r="G142" s="6">
        <v>0</v>
      </c>
      <c r="H142" s="6">
        <v>0</v>
      </c>
      <c r="I142" s="6">
        <v>0</v>
      </c>
      <c r="J142" s="15">
        <v>0</v>
      </c>
      <c r="K142" s="14">
        <v>0</v>
      </c>
      <c r="L142" s="6">
        <v>0</v>
      </c>
      <c r="M142" s="6">
        <v>0</v>
      </c>
      <c r="N142" s="6">
        <v>0</v>
      </c>
      <c r="O142" s="6">
        <v>0</v>
      </c>
      <c r="P142" s="6">
        <v>0</v>
      </c>
      <c r="Q142" s="6">
        <v>0</v>
      </c>
      <c r="R142" s="6">
        <v>0</v>
      </c>
      <c r="S142" s="6">
        <v>0</v>
      </c>
      <c r="T142" s="6">
        <v>0</v>
      </c>
      <c r="U142" s="15">
        <v>0</v>
      </c>
    </row>
    <row r="143" spans="1:21" x14ac:dyDescent="0.25">
      <c r="A143" s="25" t="s">
        <v>202</v>
      </c>
      <c r="B143" s="14">
        <v>0</v>
      </c>
      <c r="C143" s="6">
        <v>0</v>
      </c>
      <c r="D143" s="6">
        <v>0</v>
      </c>
      <c r="E143" s="6">
        <v>0</v>
      </c>
      <c r="F143" s="6">
        <v>0</v>
      </c>
      <c r="G143" s="6">
        <v>0</v>
      </c>
      <c r="H143" s="6">
        <v>0</v>
      </c>
      <c r="I143" s="6">
        <v>0</v>
      </c>
      <c r="J143" s="15">
        <v>0</v>
      </c>
      <c r="K143" s="14">
        <v>0</v>
      </c>
      <c r="L143" s="6">
        <v>0</v>
      </c>
      <c r="M143" s="6">
        <v>0</v>
      </c>
      <c r="N143" s="6">
        <v>0</v>
      </c>
      <c r="O143" s="6">
        <v>0</v>
      </c>
      <c r="P143" s="6">
        <v>0</v>
      </c>
      <c r="Q143" s="6">
        <v>0</v>
      </c>
      <c r="R143" s="6">
        <v>0</v>
      </c>
      <c r="S143" s="6">
        <v>0</v>
      </c>
      <c r="T143" s="6">
        <v>0</v>
      </c>
      <c r="U143" s="15">
        <v>0</v>
      </c>
    </row>
    <row r="144" spans="1:21" x14ac:dyDescent="0.25">
      <c r="A144" s="22" t="s">
        <v>157</v>
      </c>
      <c r="B144" s="12">
        <f t="shared" ref="B144:J144" si="38">SUM(B140:B143)</f>
        <v>0</v>
      </c>
      <c r="C144" s="5">
        <f t="shared" si="38"/>
        <v>0</v>
      </c>
      <c r="D144" s="5">
        <f t="shared" si="38"/>
        <v>0</v>
      </c>
      <c r="E144" s="5">
        <f t="shared" si="38"/>
        <v>0</v>
      </c>
      <c r="F144" s="5">
        <f t="shared" si="38"/>
        <v>0</v>
      </c>
      <c r="G144" s="5">
        <f t="shared" si="38"/>
        <v>0</v>
      </c>
      <c r="H144" s="5">
        <f t="shared" si="38"/>
        <v>0</v>
      </c>
      <c r="I144" s="5">
        <f t="shared" si="38"/>
        <v>0</v>
      </c>
      <c r="J144" s="13">
        <f t="shared" si="38"/>
        <v>0</v>
      </c>
      <c r="K144" s="12">
        <f t="shared" ref="K144:U144" si="39">SUM(K140:K143)</f>
        <v>0</v>
      </c>
      <c r="L144" s="5">
        <f t="shared" si="39"/>
        <v>0</v>
      </c>
      <c r="M144" s="5">
        <f t="shared" si="39"/>
        <v>0</v>
      </c>
      <c r="N144" s="5">
        <f t="shared" si="39"/>
        <v>0</v>
      </c>
      <c r="O144" s="5">
        <f t="shared" si="39"/>
        <v>0</v>
      </c>
      <c r="P144" s="5">
        <f t="shared" si="39"/>
        <v>0</v>
      </c>
      <c r="Q144" s="5">
        <f t="shared" si="39"/>
        <v>0</v>
      </c>
      <c r="R144" s="5">
        <f t="shared" si="39"/>
        <v>0</v>
      </c>
      <c r="S144" s="5">
        <f t="shared" si="39"/>
        <v>0</v>
      </c>
      <c r="T144" s="5">
        <f t="shared" si="39"/>
        <v>0</v>
      </c>
      <c r="U144" s="13">
        <f t="shared" si="39"/>
        <v>0</v>
      </c>
    </row>
    <row r="145" spans="1:21" x14ac:dyDescent="0.25">
      <c r="A145" s="24"/>
      <c r="B145" s="33"/>
      <c r="C145" s="34"/>
      <c r="D145" s="34"/>
      <c r="E145" s="34"/>
      <c r="F145" s="34"/>
      <c r="G145" s="34"/>
      <c r="H145" s="34"/>
      <c r="I145" s="34"/>
      <c r="J145" s="35"/>
      <c r="K145" s="33"/>
      <c r="L145" s="34"/>
      <c r="M145" s="34"/>
      <c r="N145" s="34"/>
      <c r="O145" s="34"/>
      <c r="P145" s="34"/>
      <c r="Q145" s="34"/>
      <c r="R145" s="34"/>
      <c r="S145" s="34"/>
      <c r="T145" s="34"/>
      <c r="U145" s="35"/>
    </row>
    <row r="146" spans="1:21" x14ac:dyDescent="0.25">
      <c r="A146" s="22" t="s">
        <v>177</v>
      </c>
      <c r="B146" s="33"/>
      <c r="C146" s="34"/>
      <c r="D146" s="34"/>
      <c r="E146" s="34"/>
      <c r="F146" s="34"/>
      <c r="G146" s="34"/>
      <c r="H146" s="34"/>
      <c r="I146" s="34"/>
      <c r="J146" s="35"/>
      <c r="K146" s="33"/>
      <c r="L146" s="34"/>
      <c r="M146" s="34"/>
      <c r="N146" s="34"/>
      <c r="O146" s="34"/>
      <c r="P146" s="34"/>
      <c r="Q146" s="34"/>
      <c r="R146" s="34"/>
      <c r="S146" s="34"/>
      <c r="T146" s="34"/>
      <c r="U146" s="35"/>
    </row>
    <row r="147" spans="1:21" x14ac:dyDescent="0.25">
      <c r="A147" s="25" t="s">
        <v>199</v>
      </c>
      <c r="B147" s="14">
        <v>0</v>
      </c>
      <c r="C147" s="6">
        <v>0</v>
      </c>
      <c r="D147" s="6">
        <v>0</v>
      </c>
      <c r="E147" s="6">
        <v>0</v>
      </c>
      <c r="F147" s="6">
        <v>0</v>
      </c>
      <c r="G147" s="6">
        <v>0</v>
      </c>
      <c r="H147" s="6">
        <v>0</v>
      </c>
      <c r="I147" s="6">
        <v>0</v>
      </c>
      <c r="J147" s="15">
        <v>0</v>
      </c>
      <c r="K147" s="14">
        <v>0</v>
      </c>
      <c r="L147" s="6">
        <v>0</v>
      </c>
      <c r="M147" s="6">
        <v>0</v>
      </c>
      <c r="N147" s="6">
        <v>0</v>
      </c>
      <c r="O147" s="6">
        <v>0</v>
      </c>
      <c r="P147" s="6">
        <v>0</v>
      </c>
      <c r="Q147" s="6">
        <v>0</v>
      </c>
      <c r="R147" s="6">
        <v>0</v>
      </c>
      <c r="S147" s="6">
        <v>0</v>
      </c>
      <c r="T147" s="6">
        <v>0</v>
      </c>
      <c r="U147" s="15">
        <v>0</v>
      </c>
    </row>
    <row r="148" spans="1:21" x14ac:dyDescent="0.25">
      <c r="A148" s="25" t="s">
        <v>200</v>
      </c>
      <c r="B148" s="14">
        <v>0</v>
      </c>
      <c r="C148" s="6">
        <v>0</v>
      </c>
      <c r="D148" s="6">
        <v>0</v>
      </c>
      <c r="E148" s="6">
        <v>0</v>
      </c>
      <c r="F148" s="6">
        <v>0</v>
      </c>
      <c r="G148" s="6">
        <v>0</v>
      </c>
      <c r="H148" s="6">
        <v>0</v>
      </c>
      <c r="I148" s="6">
        <v>0</v>
      </c>
      <c r="J148" s="15">
        <v>0</v>
      </c>
      <c r="K148" s="14">
        <v>0</v>
      </c>
      <c r="L148" s="6">
        <v>0</v>
      </c>
      <c r="M148" s="6">
        <v>0</v>
      </c>
      <c r="N148" s="6">
        <v>0</v>
      </c>
      <c r="O148" s="6">
        <v>0</v>
      </c>
      <c r="P148" s="6">
        <v>0</v>
      </c>
      <c r="Q148" s="6">
        <v>0</v>
      </c>
      <c r="R148" s="6">
        <v>0</v>
      </c>
      <c r="S148" s="6">
        <v>0</v>
      </c>
      <c r="T148" s="6">
        <v>0</v>
      </c>
      <c r="U148" s="15">
        <v>0</v>
      </c>
    </row>
    <row r="149" spans="1:21" x14ac:dyDescent="0.25">
      <c r="A149" s="25" t="s">
        <v>201</v>
      </c>
      <c r="B149" s="14">
        <v>0</v>
      </c>
      <c r="C149" s="6">
        <v>0</v>
      </c>
      <c r="D149" s="6">
        <v>0</v>
      </c>
      <c r="E149" s="6">
        <v>0</v>
      </c>
      <c r="F149" s="6">
        <v>0</v>
      </c>
      <c r="G149" s="6">
        <v>0</v>
      </c>
      <c r="H149" s="6">
        <v>0</v>
      </c>
      <c r="I149" s="6">
        <v>0</v>
      </c>
      <c r="J149" s="15">
        <v>0</v>
      </c>
      <c r="K149" s="14">
        <v>0</v>
      </c>
      <c r="L149" s="6">
        <v>0</v>
      </c>
      <c r="M149" s="6">
        <v>0</v>
      </c>
      <c r="N149" s="6">
        <v>0</v>
      </c>
      <c r="O149" s="6">
        <v>0</v>
      </c>
      <c r="P149" s="6">
        <v>0</v>
      </c>
      <c r="Q149" s="6">
        <v>0</v>
      </c>
      <c r="R149" s="6">
        <v>0</v>
      </c>
      <c r="S149" s="6">
        <v>0</v>
      </c>
      <c r="T149" s="6">
        <v>0</v>
      </c>
      <c r="U149" s="15">
        <v>0</v>
      </c>
    </row>
    <row r="150" spans="1:21" x14ac:dyDescent="0.25">
      <c r="A150" s="25" t="s">
        <v>202</v>
      </c>
      <c r="B150" s="14">
        <v>0</v>
      </c>
      <c r="C150" s="6">
        <v>0</v>
      </c>
      <c r="D150" s="6">
        <v>0</v>
      </c>
      <c r="E150" s="6">
        <v>0</v>
      </c>
      <c r="F150" s="6">
        <v>0</v>
      </c>
      <c r="G150" s="6">
        <v>0</v>
      </c>
      <c r="H150" s="6">
        <v>0</v>
      </c>
      <c r="I150" s="6">
        <v>0</v>
      </c>
      <c r="J150" s="15">
        <v>0</v>
      </c>
      <c r="K150" s="14">
        <v>0</v>
      </c>
      <c r="L150" s="6">
        <v>0</v>
      </c>
      <c r="M150" s="6">
        <v>0</v>
      </c>
      <c r="N150" s="6">
        <v>0</v>
      </c>
      <c r="O150" s="6">
        <v>0</v>
      </c>
      <c r="P150" s="6">
        <v>0</v>
      </c>
      <c r="Q150" s="6">
        <v>0</v>
      </c>
      <c r="R150" s="6">
        <v>0</v>
      </c>
      <c r="S150" s="6">
        <v>0</v>
      </c>
      <c r="T150" s="6">
        <v>0</v>
      </c>
      <c r="U150" s="15">
        <v>0</v>
      </c>
    </row>
    <row r="151" spans="1:21" x14ac:dyDescent="0.25">
      <c r="A151" s="22" t="s">
        <v>157</v>
      </c>
      <c r="B151" s="12">
        <f t="shared" ref="B151:J151" si="40">SUM(B147:B150)</f>
        <v>0</v>
      </c>
      <c r="C151" s="5">
        <f t="shared" si="40"/>
        <v>0</v>
      </c>
      <c r="D151" s="5">
        <f t="shared" si="40"/>
        <v>0</v>
      </c>
      <c r="E151" s="5">
        <f t="shared" si="40"/>
        <v>0</v>
      </c>
      <c r="F151" s="5">
        <f t="shared" si="40"/>
        <v>0</v>
      </c>
      <c r="G151" s="5">
        <f t="shared" si="40"/>
        <v>0</v>
      </c>
      <c r="H151" s="5">
        <f t="shared" si="40"/>
        <v>0</v>
      </c>
      <c r="I151" s="5">
        <f t="shared" si="40"/>
        <v>0</v>
      </c>
      <c r="J151" s="13">
        <f t="shared" si="40"/>
        <v>0</v>
      </c>
      <c r="K151" s="12">
        <f t="shared" ref="K151:U151" si="41">SUM(K147:K150)</f>
        <v>0</v>
      </c>
      <c r="L151" s="5">
        <f t="shared" si="41"/>
        <v>0</v>
      </c>
      <c r="M151" s="5">
        <f t="shared" si="41"/>
        <v>0</v>
      </c>
      <c r="N151" s="5">
        <f t="shared" si="41"/>
        <v>0</v>
      </c>
      <c r="O151" s="5">
        <f t="shared" si="41"/>
        <v>0</v>
      </c>
      <c r="P151" s="5">
        <f t="shared" si="41"/>
        <v>0</v>
      </c>
      <c r="Q151" s="5">
        <f t="shared" si="41"/>
        <v>0</v>
      </c>
      <c r="R151" s="5">
        <f t="shared" si="41"/>
        <v>0</v>
      </c>
      <c r="S151" s="5">
        <f t="shared" si="41"/>
        <v>0</v>
      </c>
      <c r="T151" s="5">
        <f t="shared" si="41"/>
        <v>0</v>
      </c>
      <c r="U151" s="13">
        <f t="shared" si="41"/>
        <v>0</v>
      </c>
    </row>
    <row r="152" spans="1:21" x14ac:dyDescent="0.25">
      <c r="A152" s="24"/>
      <c r="B152" s="33"/>
      <c r="C152" s="34"/>
      <c r="D152" s="34"/>
      <c r="E152" s="34"/>
      <c r="F152" s="34"/>
      <c r="G152" s="34"/>
      <c r="H152" s="34"/>
      <c r="I152" s="34"/>
      <c r="J152" s="35"/>
      <c r="K152" s="33"/>
      <c r="L152" s="34"/>
      <c r="M152" s="34"/>
      <c r="N152" s="34"/>
      <c r="O152" s="34"/>
      <c r="P152" s="34"/>
      <c r="Q152" s="34"/>
      <c r="R152" s="34"/>
      <c r="S152" s="34"/>
      <c r="T152" s="34"/>
      <c r="U152" s="35"/>
    </row>
    <row r="153" spans="1:21" x14ac:dyDescent="0.25">
      <c r="A153" s="22" t="s">
        <v>178</v>
      </c>
      <c r="B153" s="33"/>
      <c r="C153" s="34"/>
      <c r="D153" s="34"/>
      <c r="E153" s="34"/>
      <c r="F153" s="34"/>
      <c r="G153" s="34"/>
      <c r="H153" s="34"/>
      <c r="I153" s="34"/>
      <c r="J153" s="35"/>
      <c r="K153" s="33"/>
      <c r="L153" s="34"/>
      <c r="M153" s="34"/>
      <c r="N153" s="34"/>
      <c r="O153" s="34"/>
      <c r="P153" s="34"/>
      <c r="Q153" s="34"/>
      <c r="R153" s="34"/>
      <c r="S153" s="34"/>
      <c r="T153" s="34"/>
      <c r="U153" s="35"/>
    </row>
    <row r="154" spans="1:21" x14ac:dyDescent="0.25">
      <c r="A154" s="25" t="s">
        <v>199</v>
      </c>
      <c r="B154" s="14" t="s">
        <v>206</v>
      </c>
      <c r="C154" s="6" t="s">
        <v>206</v>
      </c>
      <c r="D154" s="6" t="s">
        <v>206</v>
      </c>
      <c r="E154" s="6" t="s">
        <v>206</v>
      </c>
      <c r="F154" s="6" t="s">
        <v>206</v>
      </c>
      <c r="G154" s="6" t="s">
        <v>206</v>
      </c>
      <c r="H154" s="6" t="s">
        <v>206</v>
      </c>
      <c r="I154" s="6" t="s">
        <v>206</v>
      </c>
      <c r="J154" s="15" t="s">
        <v>206</v>
      </c>
      <c r="K154" s="14" t="s">
        <v>206</v>
      </c>
      <c r="L154" s="6" t="s">
        <v>206</v>
      </c>
      <c r="M154" s="6" t="s">
        <v>206</v>
      </c>
      <c r="N154" s="6" t="s">
        <v>206</v>
      </c>
      <c r="O154" s="6" t="s">
        <v>206</v>
      </c>
      <c r="P154" s="6" t="s">
        <v>206</v>
      </c>
      <c r="Q154" s="6" t="s">
        <v>206</v>
      </c>
      <c r="R154" s="6" t="s">
        <v>206</v>
      </c>
      <c r="S154" s="6" t="s">
        <v>206</v>
      </c>
      <c r="T154" s="6" t="s">
        <v>206</v>
      </c>
      <c r="U154" s="15" t="s">
        <v>206</v>
      </c>
    </row>
    <row r="155" spans="1:21" x14ac:dyDescent="0.25">
      <c r="A155" s="25" t="s">
        <v>200</v>
      </c>
      <c r="B155" s="14" t="s">
        <v>206</v>
      </c>
      <c r="C155" s="6" t="s">
        <v>206</v>
      </c>
      <c r="D155" s="6" t="s">
        <v>206</v>
      </c>
      <c r="E155" s="6" t="s">
        <v>206</v>
      </c>
      <c r="F155" s="6" t="s">
        <v>206</v>
      </c>
      <c r="G155" s="6" t="s">
        <v>206</v>
      </c>
      <c r="H155" s="6" t="s">
        <v>206</v>
      </c>
      <c r="I155" s="6" t="s">
        <v>206</v>
      </c>
      <c r="J155" s="15" t="s">
        <v>206</v>
      </c>
      <c r="K155" s="14" t="s">
        <v>206</v>
      </c>
      <c r="L155" s="6" t="s">
        <v>206</v>
      </c>
      <c r="M155" s="6" t="s">
        <v>206</v>
      </c>
      <c r="N155" s="6" t="s">
        <v>206</v>
      </c>
      <c r="O155" s="6" t="s">
        <v>206</v>
      </c>
      <c r="P155" s="6" t="s">
        <v>206</v>
      </c>
      <c r="Q155" s="6" t="s">
        <v>206</v>
      </c>
      <c r="R155" s="6" t="s">
        <v>206</v>
      </c>
      <c r="S155" s="6" t="s">
        <v>206</v>
      </c>
      <c r="T155" s="6" t="s">
        <v>206</v>
      </c>
      <c r="U155" s="15" t="s">
        <v>206</v>
      </c>
    </row>
    <row r="156" spans="1:21" x14ac:dyDescent="0.25">
      <c r="A156" s="25" t="s">
        <v>201</v>
      </c>
      <c r="B156" s="14" t="s">
        <v>206</v>
      </c>
      <c r="C156" s="6" t="s">
        <v>206</v>
      </c>
      <c r="D156" s="6" t="s">
        <v>206</v>
      </c>
      <c r="E156" s="6" t="s">
        <v>206</v>
      </c>
      <c r="F156" s="6" t="s">
        <v>206</v>
      </c>
      <c r="G156" s="6" t="s">
        <v>206</v>
      </c>
      <c r="H156" s="6" t="s">
        <v>206</v>
      </c>
      <c r="I156" s="6" t="s">
        <v>206</v>
      </c>
      <c r="J156" s="15" t="s">
        <v>206</v>
      </c>
      <c r="K156" s="14" t="s">
        <v>206</v>
      </c>
      <c r="L156" s="6" t="s">
        <v>206</v>
      </c>
      <c r="M156" s="6" t="s">
        <v>206</v>
      </c>
      <c r="N156" s="6" t="s">
        <v>206</v>
      </c>
      <c r="O156" s="6" t="s">
        <v>206</v>
      </c>
      <c r="P156" s="6" t="s">
        <v>206</v>
      </c>
      <c r="Q156" s="6" t="s">
        <v>206</v>
      </c>
      <c r="R156" s="6" t="s">
        <v>206</v>
      </c>
      <c r="S156" s="6" t="s">
        <v>206</v>
      </c>
      <c r="T156" s="6" t="s">
        <v>206</v>
      </c>
      <c r="U156" s="15" t="s">
        <v>206</v>
      </c>
    </row>
    <row r="157" spans="1:21" x14ac:dyDescent="0.25">
      <c r="A157" s="25" t="s">
        <v>202</v>
      </c>
      <c r="B157" s="14" t="s">
        <v>206</v>
      </c>
      <c r="C157" s="6" t="s">
        <v>206</v>
      </c>
      <c r="D157" s="6" t="s">
        <v>206</v>
      </c>
      <c r="E157" s="6" t="s">
        <v>206</v>
      </c>
      <c r="F157" s="6" t="s">
        <v>206</v>
      </c>
      <c r="G157" s="6" t="s">
        <v>206</v>
      </c>
      <c r="H157" s="6" t="s">
        <v>206</v>
      </c>
      <c r="I157" s="6" t="s">
        <v>206</v>
      </c>
      <c r="J157" s="15" t="s">
        <v>206</v>
      </c>
      <c r="K157" s="14" t="s">
        <v>206</v>
      </c>
      <c r="L157" s="6" t="s">
        <v>206</v>
      </c>
      <c r="M157" s="6" t="s">
        <v>206</v>
      </c>
      <c r="N157" s="6" t="s">
        <v>206</v>
      </c>
      <c r="O157" s="6" t="s">
        <v>206</v>
      </c>
      <c r="P157" s="6" t="s">
        <v>206</v>
      </c>
      <c r="Q157" s="6" t="s">
        <v>206</v>
      </c>
      <c r="R157" s="6" t="s">
        <v>206</v>
      </c>
      <c r="S157" s="6" t="s">
        <v>206</v>
      </c>
      <c r="T157" s="6" t="s">
        <v>206</v>
      </c>
      <c r="U157" s="15" t="s">
        <v>206</v>
      </c>
    </row>
    <row r="158" spans="1:21" x14ac:dyDescent="0.25">
      <c r="A158" s="22" t="s">
        <v>157</v>
      </c>
      <c r="B158" s="12">
        <f t="shared" ref="B158:J158" si="42">SUM(B154:B157)</f>
        <v>0</v>
      </c>
      <c r="C158" s="5">
        <f t="shared" si="42"/>
        <v>0</v>
      </c>
      <c r="D158" s="5">
        <f t="shared" si="42"/>
        <v>0</v>
      </c>
      <c r="E158" s="5">
        <f t="shared" si="42"/>
        <v>0</v>
      </c>
      <c r="F158" s="5">
        <f t="shared" si="42"/>
        <v>0</v>
      </c>
      <c r="G158" s="5">
        <f t="shared" si="42"/>
        <v>0</v>
      </c>
      <c r="H158" s="5">
        <f t="shared" si="42"/>
        <v>0</v>
      </c>
      <c r="I158" s="5">
        <f t="shared" si="42"/>
        <v>0</v>
      </c>
      <c r="J158" s="13">
        <f t="shared" si="42"/>
        <v>0</v>
      </c>
      <c r="K158" s="12">
        <f t="shared" ref="K158:U158" si="43">SUM(K154:K157)</f>
        <v>0</v>
      </c>
      <c r="L158" s="5">
        <f t="shared" si="43"/>
        <v>0</v>
      </c>
      <c r="M158" s="5">
        <f t="shared" si="43"/>
        <v>0</v>
      </c>
      <c r="N158" s="5">
        <f t="shared" si="43"/>
        <v>0</v>
      </c>
      <c r="O158" s="5">
        <f t="shared" si="43"/>
        <v>0</v>
      </c>
      <c r="P158" s="5">
        <f t="shared" si="43"/>
        <v>0</v>
      </c>
      <c r="Q158" s="5">
        <f t="shared" si="43"/>
        <v>0</v>
      </c>
      <c r="R158" s="5">
        <f t="shared" si="43"/>
        <v>0</v>
      </c>
      <c r="S158" s="5">
        <f t="shared" si="43"/>
        <v>0</v>
      </c>
      <c r="T158" s="5">
        <f t="shared" si="43"/>
        <v>0</v>
      </c>
      <c r="U158" s="13">
        <f t="shared" si="43"/>
        <v>0</v>
      </c>
    </row>
    <row r="159" spans="1:21" x14ac:dyDescent="0.25">
      <c r="A159" s="24"/>
      <c r="B159" s="33"/>
      <c r="C159" s="34"/>
      <c r="D159" s="34"/>
      <c r="E159" s="34"/>
      <c r="F159" s="34"/>
      <c r="G159" s="34"/>
      <c r="H159" s="34"/>
      <c r="I159" s="34"/>
      <c r="J159" s="35"/>
      <c r="K159" s="33"/>
      <c r="L159" s="34"/>
      <c r="M159" s="34"/>
      <c r="N159" s="34"/>
      <c r="O159" s="34"/>
      <c r="P159" s="34"/>
      <c r="Q159" s="34"/>
      <c r="R159" s="34"/>
      <c r="S159" s="34"/>
      <c r="T159" s="34"/>
      <c r="U159" s="35"/>
    </row>
    <row r="160" spans="1:21" x14ac:dyDescent="0.25">
      <c r="A160" s="22" t="s">
        <v>179</v>
      </c>
      <c r="B160" s="33"/>
      <c r="C160" s="34"/>
      <c r="D160" s="34"/>
      <c r="E160" s="34"/>
      <c r="F160" s="34"/>
      <c r="G160" s="34"/>
      <c r="H160" s="34"/>
      <c r="I160" s="34"/>
      <c r="J160" s="35"/>
      <c r="K160" s="33"/>
      <c r="L160" s="34"/>
      <c r="M160" s="34"/>
      <c r="N160" s="34"/>
      <c r="O160" s="34"/>
      <c r="P160" s="34"/>
      <c r="Q160" s="34"/>
      <c r="R160" s="34"/>
      <c r="S160" s="34"/>
      <c r="T160" s="34"/>
      <c r="U160" s="35"/>
    </row>
    <row r="161" spans="1:21" x14ac:dyDescent="0.25">
      <c r="A161" s="25" t="s">
        <v>199</v>
      </c>
      <c r="B161" s="14">
        <v>0</v>
      </c>
      <c r="C161" s="6">
        <v>0</v>
      </c>
      <c r="D161" s="6">
        <v>0</v>
      </c>
      <c r="E161" s="6">
        <v>0</v>
      </c>
      <c r="F161" s="6">
        <v>0</v>
      </c>
      <c r="G161" s="6">
        <v>0</v>
      </c>
      <c r="H161" s="6">
        <v>0</v>
      </c>
      <c r="I161" s="6">
        <v>0</v>
      </c>
      <c r="J161" s="15">
        <v>0</v>
      </c>
      <c r="K161" s="14">
        <v>0</v>
      </c>
      <c r="L161" s="6">
        <v>0</v>
      </c>
      <c r="M161" s="6">
        <v>0</v>
      </c>
      <c r="N161" s="6">
        <v>0</v>
      </c>
      <c r="O161" s="6">
        <v>0</v>
      </c>
      <c r="P161" s="6">
        <v>0</v>
      </c>
      <c r="Q161" s="6">
        <v>0</v>
      </c>
      <c r="R161" s="6">
        <v>0</v>
      </c>
      <c r="S161" s="6">
        <v>0</v>
      </c>
      <c r="T161" s="6">
        <v>0</v>
      </c>
      <c r="U161" s="15">
        <v>0</v>
      </c>
    </row>
    <row r="162" spans="1:21" x14ac:dyDescent="0.25">
      <c r="A162" s="25" t="s">
        <v>200</v>
      </c>
      <c r="B162" s="14">
        <v>0</v>
      </c>
      <c r="C162" s="6">
        <v>0</v>
      </c>
      <c r="D162" s="6">
        <v>0</v>
      </c>
      <c r="E162" s="6">
        <v>0</v>
      </c>
      <c r="F162" s="6">
        <v>0</v>
      </c>
      <c r="G162" s="6">
        <v>0</v>
      </c>
      <c r="H162" s="6">
        <v>0</v>
      </c>
      <c r="I162" s="6">
        <v>0</v>
      </c>
      <c r="J162" s="15">
        <v>0</v>
      </c>
      <c r="K162" s="14">
        <v>0</v>
      </c>
      <c r="L162" s="6">
        <v>0</v>
      </c>
      <c r="M162" s="6">
        <v>0</v>
      </c>
      <c r="N162" s="6">
        <v>0</v>
      </c>
      <c r="O162" s="6">
        <v>0</v>
      </c>
      <c r="P162" s="6">
        <v>0</v>
      </c>
      <c r="Q162" s="6">
        <v>0</v>
      </c>
      <c r="R162" s="6">
        <v>0</v>
      </c>
      <c r="S162" s="6">
        <v>0</v>
      </c>
      <c r="T162" s="6">
        <v>0</v>
      </c>
      <c r="U162" s="15">
        <v>0</v>
      </c>
    </row>
    <row r="163" spans="1:21" x14ac:dyDescent="0.25">
      <c r="A163" s="25" t="s">
        <v>201</v>
      </c>
      <c r="B163" s="14">
        <v>0</v>
      </c>
      <c r="C163" s="6">
        <v>0</v>
      </c>
      <c r="D163" s="6">
        <v>0</v>
      </c>
      <c r="E163" s="6">
        <v>0</v>
      </c>
      <c r="F163" s="6">
        <v>0</v>
      </c>
      <c r="G163" s="6">
        <v>0</v>
      </c>
      <c r="H163" s="6">
        <v>0</v>
      </c>
      <c r="I163" s="6">
        <v>0</v>
      </c>
      <c r="J163" s="15">
        <v>0</v>
      </c>
      <c r="K163" s="14">
        <v>0</v>
      </c>
      <c r="L163" s="6">
        <v>0</v>
      </c>
      <c r="M163" s="6">
        <v>0</v>
      </c>
      <c r="N163" s="6">
        <v>0</v>
      </c>
      <c r="O163" s="6">
        <v>0</v>
      </c>
      <c r="P163" s="6">
        <v>0</v>
      </c>
      <c r="Q163" s="6">
        <v>0</v>
      </c>
      <c r="R163" s="6">
        <v>0</v>
      </c>
      <c r="S163" s="6">
        <v>0</v>
      </c>
      <c r="T163" s="6">
        <v>0</v>
      </c>
      <c r="U163" s="15">
        <v>0</v>
      </c>
    </row>
    <row r="164" spans="1:21" x14ac:dyDescent="0.25">
      <c r="A164" s="25" t="s">
        <v>202</v>
      </c>
      <c r="B164" s="14">
        <v>0</v>
      </c>
      <c r="C164" s="6">
        <v>0</v>
      </c>
      <c r="D164" s="6">
        <v>0</v>
      </c>
      <c r="E164" s="6">
        <v>0</v>
      </c>
      <c r="F164" s="6">
        <v>0</v>
      </c>
      <c r="G164" s="6">
        <v>0</v>
      </c>
      <c r="H164" s="6">
        <v>0</v>
      </c>
      <c r="I164" s="6">
        <v>0</v>
      </c>
      <c r="J164" s="15">
        <v>0</v>
      </c>
      <c r="K164" s="14">
        <v>0</v>
      </c>
      <c r="L164" s="6">
        <v>0</v>
      </c>
      <c r="M164" s="6">
        <v>0</v>
      </c>
      <c r="N164" s="6">
        <v>0</v>
      </c>
      <c r="O164" s="6">
        <v>0</v>
      </c>
      <c r="P164" s="6">
        <v>0</v>
      </c>
      <c r="Q164" s="6">
        <v>0</v>
      </c>
      <c r="R164" s="6">
        <v>0</v>
      </c>
      <c r="S164" s="6">
        <v>0</v>
      </c>
      <c r="T164" s="6">
        <v>0</v>
      </c>
      <c r="U164" s="15">
        <v>0</v>
      </c>
    </row>
    <row r="165" spans="1:21" x14ac:dyDescent="0.25">
      <c r="A165" s="22" t="s">
        <v>157</v>
      </c>
      <c r="B165" s="12">
        <f t="shared" ref="B165:J165" si="44">SUM(B161:B164)</f>
        <v>0</v>
      </c>
      <c r="C165" s="5">
        <f t="shared" si="44"/>
        <v>0</v>
      </c>
      <c r="D165" s="5">
        <f t="shared" si="44"/>
        <v>0</v>
      </c>
      <c r="E165" s="5">
        <f t="shared" si="44"/>
        <v>0</v>
      </c>
      <c r="F165" s="5">
        <f t="shared" si="44"/>
        <v>0</v>
      </c>
      <c r="G165" s="5">
        <f t="shared" si="44"/>
        <v>0</v>
      </c>
      <c r="H165" s="5">
        <f t="shared" si="44"/>
        <v>0</v>
      </c>
      <c r="I165" s="5">
        <f t="shared" si="44"/>
        <v>0</v>
      </c>
      <c r="J165" s="13">
        <f t="shared" si="44"/>
        <v>0</v>
      </c>
      <c r="K165" s="12">
        <f t="shared" ref="K165:U165" si="45">SUM(K161:K164)</f>
        <v>0</v>
      </c>
      <c r="L165" s="5">
        <f t="shared" si="45"/>
        <v>0</v>
      </c>
      <c r="M165" s="5">
        <f t="shared" si="45"/>
        <v>0</v>
      </c>
      <c r="N165" s="5">
        <f t="shared" si="45"/>
        <v>0</v>
      </c>
      <c r="O165" s="5">
        <f t="shared" si="45"/>
        <v>0</v>
      </c>
      <c r="P165" s="5">
        <f t="shared" si="45"/>
        <v>0</v>
      </c>
      <c r="Q165" s="5">
        <f t="shared" si="45"/>
        <v>0</v>
      </c>
      <c r="R165" s="5">
        <f t="shared" si="45"/>
        <v>0</v>
      </c>
      <c r="S165" s="5">
        <f t="shared" si="45"/>
        <v>0</v>
      </c>
      <c r="T165" s="5">
        <f t="shared" si="45"/>
        <v>0</v>
      </c>
      <c r="U165" s="13">
        <f t="shared" si="45"/>
        <v>0</v>
      </c>
    </row>
    <row r="166" spans="1:21" x14ac:dyDescent="0.25">
      <c r="A166" s="24"/>
      <c r="B166" s="33"/>
      <c r="C166" s="34"/>
      <c r="D166" s="34"/>
      <c r="E166" s="34"/>
      <c r="F166" s="34"/>
      <c r="G166" s="34"/>
      <c r="H166" s="34"/>
      <c r="I166" s="34"/>
      <c r="J166" s="35"/>
      <c r="K166" s="33"/>
      <c r="L166" s="34"/>
      <c r="M166" s="34"/>
      <c r="N166" s="34"/>
      <c r="O166" s="34"/>
      <c r="P166" s="34"/>
      <c r="Q166" s="34"/>
      <c r="R166" s="34"/>
      <c r="S166" s="34"/>
      <c r="T166" s="34"/>
      <c r="U166" s="35"/>
    </row>
    <row r="167" spans="1:21" x14ac:dyDescent="0.25">
      <c r="A167" s="22" t="s">
        <v>180</v>
      </c>
      <c r="B167" s="33"/>
      <c r="C167" s="34"/>
      <c r="D167" s="34"/>
      <c r="E167" s="34"/>
      <c r="F167" s="34"/>
      <c r="G167" s="34"/>
      <c r="H167" s="34"/>
      <c r="I167" s="34"/>
      <c r="J167" s="35"/>
      <c r="K167" s="33"/>
      <c r="L167" s="34"/>
      <c r="M167" s="34"/>
      <c r="N167" s="34"/>
      <c r="O167" s="34"/>
      <c r="P167" s="34"/>
      <c r="Q167" s="34"/>
      <c r="R167" s="34"/>
      <c r="S167" s="34"/>
      <c r="T167" s="34"/>
      <c r="U167" s="35"/>
    </row>
    <row r="168" spans="1:21" x14ac:dyDescent="0.25">
      <c r="A168" s="25" t="s">
        <v>199</v>
      </c>
      <c r="B168" s="14">
        <v>0</v>
      </c>
      <c r="C168" s="6">
        <v>0</v>
      </c>
      <c r="D168" s="6">
        <v>0</v>
      </c>
      <c r="E168" s="6">
        <v>0</v>
      </c>
      <c r="F168" s="6">
        <v>0</v>
      </c>
      <c r="G168" s="6">
        <v>0</v>
      </c>
      <c r="H168" s="6">
        <v>0</v>
      </c>
      <c r="I168" s="6">
        <v>0</v>
      </c>
      <c r="J168" s="15">
        <v>0</v>
      </c>
      <c r="K168" s="14">
        <v>0</v>
      </c>
      <c r="L168" s="6">
        <v>0</v>
      </c>
      <c r="M168" s="6">
        <v>0</v>
      </c>
      <c r="N168" s="6">
        <v>0</v>
      </c>
      <c r="O168" s="6">
        <v>0</v>
      </c>
      <c r="P168" s="6">
        <v>0</v>
      </c>
      <c r="Q168" s="6">
        <v>0</v>
      </c>
      <c r="R168" s="6">
        <v>0</v>
      </c>
      <c r="S168" s="6">
        <v>0</v>
      </c>
      <c r="T168" s="6">
        <v>0</v>
      </c>
      <c r="U168" s="15">
        <v>0</v>
      </c>
    </row>
    <row r="169" spans="1:21" x14ac:dyDescent="0.25">
      <c r="A169" s="25" t="s">
        <v>200</v>
      </c>
      <c r="B169" s="14">
        <v>0</v>
      </c>
      <c r="C169" s="6">
        <v>0</v>
      </c>
      <c r="D169" s="6">
        <v>0</v>
      </c>
      <c r="E169" s="6">
        <v>0</v>
      </c>
      <c r="F169" s="6">
        <v>0</v>
      </c>
      <c r="G169" s="6">
        <v>0</v>
      </c>
      <c r="H169" s="6">
        <v>0</v>
      </c>
      <c r="I169" s="6">
        <v>0</v>
      </c>
      <c r="J169" s="15">
        <v>0</v>
      </c>
      <c r="K169" s="14">
        <v>0</v>
      </c>
      <c r="L169" s="6">
        <v>0</v>
      </c>
      <c r="M169" s="6">
        <v>0</v>
      </c>
      <c r="N169" s="6">
        <v>0</v>
      </c>
      <c r="O169" s="6">
        <v>0</v>
      </c>
      <c r="P169" s="6">
        <v>0</v>
      </c>
      <c r="Q169" s="6">
        <v>0</v>
      </c>
      <c r="R169" s="6">
        <v>0</v>
      </c>
      <c r="S169" s="6">
        <v>0</v>
      </c>
      <c r="T169" s="6">
        <v>0</v>
      </c>
      <c r="U169" s="15">
        <v>0</v>
      </c>
    </row>
    <row r="170" spans="1:21" x14ac:dyDescent="0.25">
      <c r="A170" s="25" t="s">
        <v>201</v>
      </c>
      <c r="B170" s="14">
        <v>0</v>
      </c>
      <c r="C170" s="6">
        <v>0</v>
      </c>
      <c r="D170" s="6">
        <v>0</v>
      </c>
      <c r="E170" s="6">
        <v>0</v>
      </c>
      <c r="F170" s="6">
        <v>0</v>
      </c>
      <c r="G170" s="6">
        <v>0</v>
      </c>
      <c r="H170" s="6">
        <v>0</v>
      </c>
      <c r="I170" s="6">
        <v>0</v>
      </c>
      <c r="J170" s="15">
        <v>0</v>
      </c>
      <c r="K170" s="14">
        <v>0</v>
      </c>
      <c r="L170" s="6">
        <v>0</v>
      </c>
      <c r="M170" s="6">
        <v>0</v>
      </c>
      <c r="N170" s="6">
        <v>0</v>
      </c>
      <c r="O170" s="6">
        <v>0</v>
      </c>
      <c r="P170" s="6">
        <v>0</v>
      </c>
      <c r="Q170" s="6">
        <v>0</v>
      </c>
      <c r="R170" s="6">
        <v>0</v>
      </c>
      <c r="S170" s="6">
        <v>0</v>
      </c>
      <c r="T170" s="6">
        <v>0</v>
      </c>
      <c r="U170" s="15">
        <v>0</v>
      </c>
    </row>
    <row r="171" spans="1:21" x14ac:dyDescent="0.25">
      <c r="A171" s="25" t="s">
        <v>202</v>
      </c>
      <c r="B171" s="14">
        <v>0</v>
      </c>
      <c r="C171" s="6">
        <v>0</v>
      </c>
      <c r="D171" s="6">
        <v>0</v>
      </c>
      <c r="E171" s="6">
        <v>0</v>
      </c>
      <c r="F171" s="6">
        <v>0</v>
      </c>
      <c r="G171" s="6">
        <v>0</v>
      </c>
      <c r="H171" s="6">
        <v>0</v>
      </c>
      <c r="I171" s="6">
        <v>0</v>
      </c>
      <c r="J171" s="15">
        <v>0</v>
      </c>
      <c r="K171" s="14">
        <v>0</v>
      </c>
      <c r="L171" s="6">
        <v>0</v>
      </c>
      <c r="M171" s="6">
        <v>0</v>
      </c>
      <c r="N171" s="6">
        <v>0</v>
      </c>
      <c r="O171" s="6">
        <v>0</v>
      </c>
      <c r="P171" s="6">
        <v>0</v>
      </c>
      <c r="Q171" s="6">
        <v>0</v>
      </c>
      <c r="R171" s="6">
        <v>0</v>
      </c>
      <c r="S171" s="6">
        <v>0</v>
      </c>
      <c r="T171" s="6">
        <v>0</v>
      </c>
      <c r="U171" s="15">
        <v>0</v>
      </c>
    </row>
    <row r="172" spans="1:21" x14ac:dyDescent="0.25">
      <c r="A172" s="22" t="s">
        <v>157</v>
      </c>
      <c r="B172" s="12">
        <f t="shared" ref="B172:U172" si="46">SUM(B168:B171)</f>
        <v>0</v>
      </c>
      <c r="C172" s="5">
        <f t="shared" si="46"/>
        <v>0</v>
      </c>
      <c r="D172" s="5">
        <f t="shared" si="46"/>
        <v>0</v>
      </c>
      <c r="E172" s="5">
        <f t="shared" si="46"/>
        <v>0</v>
      </c>
      <c r="F172" s="5">
        <f t="shared" si="46"/>
        <v>0</v>
      </c>
      <c r="G172" s="5">
        <f t="shared" si="46"/>
        <v>0</v>
      </c>
      <c r="H172" s="5">
        <f t="shared" si="46"/>
        <v>0</v>
      </c>
      <c r="I172" s="5">
        <f t="shared" si="46"/>
        <v>0</v>
      </c>
      <c r="J172" s="13">
        <f t="shared" si="46"/>
        <v>0</v>
      </c>
      <c r="K172" s="12">
        <f t="shared" si="46"/>
        <v>0</v>
      </c>
      <c r="L172" s="5">
        <f t="shared" si="46"/>
        <v>0</v>
      </c>
      <c r="M172" s="5">
        <f t="shared" si="46"/>
        <v>0</v>
      </c>
      <c r="N172" s="5">
        <f t="shared" si="46"/>
        <v>0</v>
      </c>
      <c r="O172" s="5">
        <f t="shared" si="46"/>
        <v>0</v>
      </c>
      <c r="P172" s="5">
        <f t="shared" si="46"/>
        <v>0</v>
      </c>
      <c r="Q172" s="5">
        <f t="shared" si="46"/>
        <v>0</v>
      </c>
      <c r="R172" s="5">
        <f t="shared" si="46"/>
        <v>0</v>
      </c>
      <c r="S172" s="5">
        <f t="shared" si="46"/>
        <v>0</v>
      </c>
      <c r="T172" s="5">
        <f t="shared" si="46"/>
        <v>0</v>
      </c>
      <c r="U172" s="13">
        <f t="shared" si="46"/>
        <v>0</v>
      </c>
    </row>
    <row r="173" spans="1:21" x14ac:dyDescent="0.25">
      <c r="A173" s="24"/>
      <c r="B173" s="33"/>
      <c r="C173" s="34"/>
      <c r="D173" s="34"/>
      <c r="E173" s="34"/>
      <c r="F173" s="34"/>
      <c r="G173" s="34"/>
      <c r="H173" s="34"/>
      <c r="I173" s="34"/>
      <c r="J173" s="35"/>
      <c r="K173" s="33"/>
      <c r="L173" s="34"/>
      <c r="M173" s="34"/>
      <c r="N173" s="34"/>
      <c r="O173" s="34"/>
      <c r="P173" s="34"/>
      <c r="Q173" s="34"/>
      <c r="R173" s="34"/>
      <c r="S173" s="34"/>
      <c r="T173" s="34"/>
      <c r="U173" s="35"/>
    </row>
    <row r="174" spans="1:21" x14ac:dyDescent="0.25">
      <c r="A174" s="22" t="s">
        <v>181</v>
      </c>
      <c r="B174" s="33"/>
      <c r="C174" s="34"/>
      <c r="D174" s="34"/>
      <c r="E174" s="34"/>
      <c r="F174" s="34"/>
      <c r="G174" s="34"/>
      <c r="H174" s="34"/>
      <c r="I174" s="34"/>
      <c r="J174" s="35"/>
      <c r="K174" s="33"/>
      <c r="L174" s="34"/>
      <c r="M174" s="34"/>
      <c r="N174" s="34"/>
      <c r="O174" s="34"/>
      <c r="P174" s="34"/>
      <c r="Q174" s="34"/>
      <c r="R174" s="34"/>
      <c r="S174" s="34"/>
      <c r="T174" s="34"/>
      <c r="U174" s="35"/>
    </row>
    <row r="175" spans="1:21" x14ac:dyDescent="0.25">
      <c r="A175" s="25" t="s">
        <v>199</v>
      </c>
      <c r="B175" s="14">
        <v>965950</v>
      </c>
      <c r="C175" s="6">
        <v>2849319</v>
      </c>
      <c r="D175" s="6">
        <v>130922</v>
      </c>
      <c r="E175" s="6">
        <v>69063</v>
      </c>
      <c r="F175" s="6">
        <v>120566</v>
      </c>
      <c r="G175" s="6">
        <v>48948</v>
      </c>
      <c r="H175" s="6">
        <v>9594</v>
      </c>
      <c r="I175" s="6">
        <v>3125</v>
      </c>
      <c r="J175" s="15">
        <v>4197487</v>
      </c>
      <c r="K175" s="14">
        <v>608245</v>
      </c>
      <c r="L175" s="6">
        <v>1865781</v>
      </c>
      <c r="M175" s="6">
        <v>75802</v>
      </c>
      <c r="N175" s="6">
        <v>40782</v>
      </c>
      <c r="O175" s="6">
        <v>68692</v>
      </c>
      <c r="P175" s="6">
        <v>21904</v>
      </c>
      <c r="Q175" s="6">
        <v>-5513</v>
      </c>
      <c r="R175" s="6">
        <v>3125</v>
      </c>
      <c r="S175" s="6">
        <v>16264</v>
      </c>
      <c r="T175" s="6">
        <v>0</v>
      </c>
      <c r="U175" s="15">
        <v>2695082</v>
      </c>
    </row>
    <row r="176" spans="1:21" x14ac:dyDescent="0.25">
      <c r="A176" s="25" t="s">
        <v>200</v>
      </c>
      <c r="B176" s="14">
        <v>666781</v>
      </c>
      <c r="C176" s="6">
        <v>1968995</v>
      </c>
      <c r="D176" s="6">
        <v>117257</v>
      </c>
      <c r="E176" s="6">
        <v>81528</v>
      </c>
      <c r="F176" s="6">
        <v>102207</v>
      </c>
      <c r="G176" s="6">
        <v>36434</v>
      </c>
      <c r="H176" s="6">
        <v>-11843</v>
      </c>
      <c r="I176" s="6">
        <v>-1460</v>
      </c>
      <c r="J176" s="15">
        <v>2959899</v>
      </c>
      <c r="K176" s="14">
        <v>557665</v>
      </c>
      <c r="L176" s="6">
        <v>1675265</v>
      </c>
      <c r="M176" s="6">
        <v>90548</v>
      </c>
      <c r="N176" s="6">
        <v>64965</v>
      </c>
      <c r="O176" s="6">
        <v>78957</v>
      </c>
      <c r="P176" s="6">
        <v>21924</v>
      </c>
      <c r="Q176" s="6">
        <v>-11782</v>
      </c>
      <c r="R176" s="6">
        <v>-1460</v>
      </c>
      <c r="S176" s="6">
        <v>2516</v>
      </c>
      <c r="T176" s="6">
        <v>0</v>
      </c>
      <c r="U176" s="15">
        <v>2478598</v>
      </c>
    </row>
    <row r="177" spans="1:21" x14ac:dyDescent="0.25">
      <c r="A177" s="25" t="s">
        <v>201</v>
      </c>
      <c r="B177" s="14">
        <v>332508</v>
      </c>
      <c r="C177" s="6">
        <v>695667</v>
      </c>
      <c r="D177" s="6">
        <v>99519</v>
      </c>
      <c r="E177" s="6">
        <v>45962</v>
      </c>
      <c r="F177" s="6">
        <v>37246</v>
      </c>
      <c r="G177" s="6">
        <v>7326</v>
      </c>
      <c r="H177" s="6">
        <v>-35413</v>
      </c>
      <c r="I177" s="6">
        <v>318</v>
      </c>
      <c r="J177" s="15">
        <v>1183133</v>
      </c>
      <c r="K177" s="14">
        <v>281596</v>
      </c>
      <c r="L177" s="6">
        <v>592630</v>
      </c>
      <c r="M177" s="6">
        <v>77060</v>
      </c>
      <c r="N177" s="6">
        <v>36719</v>
      </c>
      <c r="O177" s="6">
        <v>28578</v>
      </c>
      <c r="P177" s="6">
        <v>4465</v>
      </c>
      <c r="Q177" s="6">
        <v>-29733</v>
      </c>
      <c r="R177" s="6">
        <v>318</v>
      </c>
      <c r="S177" s="6">
        <v>-705</v>
      </c>
      <c r="T177" s="6">
        <v>0</v>
      </c>
      <c r="U177" s="15">
        <v>990928</v>
      </c>
    </row>
    <row r="178" spans="1:21" x14ac:dyDescent="0.25">
      <c r="A178" s="25" t="s">
        <v>202</v>
      </c>
      <c r="B178" s="14">
        <v>576225</v>
      </c>
      <c r="C178" s="6">
        <v>1100670</v>
      </c>
      <c r="D178" s="6">
        <v>103001</v>
      </c>
      <c r="E178" s="6">
        <v>77096</v>
      </c>
      <c r="F178" s="6">
        <v>53218</v>
      </c>
      <c r="G178" s="6">
        <v>10242</v>
      </c>
      <c r="H178" s="6">
        <v>-8219</v>
      </c>
      <c r="I178" s="6">
        <v>-37</v>
      </c>
      <c r="J178" s="15">
        <v>1912196</v>
      </c>
      <c r="K178" s="14">
        <v>488756</v>
      </c>
      <c r="L178" s="6">
        <v>935539</v>
      </c>
      <c r="M178" s="6">
        <v>78982</v>
      </c>
      <c r="N178" s="6">
        <v>61010</v>
      </c>
      <c r="O178" s="6">
        <v>40723</v>
      </c>
      <c r="P178" s="6">
        <v>6215</v>
      </c>
      <c r="Q178" s="6">
        <v>-7105</v>
      </c>
      <c r="R178" s="6">
        <v>-37</v>
      </c>
      <c r="S178" s="6">
        <v>-446</v>
      </c>
      <c r="T178" s="6">
        <v>0</v>
      </c>
      <c r="U178" s="15">
        <v>1603637</v>
      </c>
    </row>
    <row r="179" spans="1:21" x14ac:dyDescent="0.25">
      <c r="A179" s="22" t="s">
        <v>157</v>
      </c>
      <c r="B179" s="12">
        <f t="shared" ref="B179:J179" si="47">SUM(B175:B178)</f>
        <v>2541464</v>
      </c>
      <c r="C179" s="5">
        <f t="shared" si="47"/>
        <v>6614651</v>
      </c>
      <c r="D179" s="5">
        <f t="shared" si="47"/>
        <v>450699</v>
      </c>
      <c r="E179" s="5">
        <f t="shared" si="47"/>
        <v>273649</v>
      </c>
      <c r="F179" s="5">
        <f t="shared" si="47"/>
        <v>313237</v>
      </c>
      <c r="G179" s="5">
        <f t="shared" si="47"/>
        <v>102950</v>
      </c>
      <c r="H179" s="5">
        <f t="shared" si="47"/>
        <v>-45881</v>
      </c>
      <c r="I179" s="5">
        <f t="shared" si="47"/>
        <v>1946</v>
      </c>
      <c r="J179" s="13">
        <f t="shared" si="47"/>
        <v>10252715</v>
      </c>
      <c r="K179" s="12">
        <f t="shared" ref="K179:U179" si="48">SUM(K175:K178)</f>
        <v>1936262</v>
      </c>
      <c r="L179" s="5">
        <f t="shared" si="48"/>
        <v>5069215</v>
      </c>
      <c r="M179" s="5">
        <f t="shared" si="48"/>
        <v>322392</v>
      </c>
      <c r="N179" s="5">
        <f t="shared" si="48"/>
        <v>203476</v>
      </c>
      <c r="O179" s="5">
        <f t="shared" si="48"/>
        <v>216950</v>
      </c>
      <c r="P179" s="5">
        <f t="shared" si="48"/>
        <v>54508</v>
      </c>
      <c r="Q179" s="5">
        <f t="shared" si="48"/>
        <v>-54133</v>
      </c>
      <c r="R179" s="5">
        <f t="shared" si="48"/>
        <v>1946</v>
      </c>
      <c r="S179" s="5">
        <f t="shared" si="48"/>
        <v>17629</v>
      </c>
      <c r="T179" s="5">
        <f t="shared" si="48"/>
        <v>0</v>
      </c>
      <c r="U179" s="13">
        <f t="shared" si="48"/>
        <v>7768245</v>
      </c>
    </row>
    <row r="180" spans="1:21" x14ac:dyDescent="0.25">
      <c r="A180" s="24"/>
      <c r="B180" s="33"/>
      <c r="C180" s="34"/>
      <c r="D180" s="34"/>
      <c r="E180" s="34"/>
      <c r="F180" s="34"/>
      <c r="G180" s="34"/>
      <c r="H180" s="34"/>
      <c r="I180" s="34"/>
      <c r="J180" s="35"/>
      <c r="K180" s="33"/>
      <c r="L180" s="34"/>
      <c r="M180" s="34"/>
      <c r="N180" s="34"/>
      <c r="O180" s="34"/>
      <c r="P180" s="34"/>
      <c r="Q180" s="34"/>
      <c r="R180" s="34"/>
      <c r="S180" s="34"/>
      <c r="T180" s="34"/>
      <c r="U180" s="35"/>
    </row>
    <row r="181" spans="1:21" x14ac:dyDescent="0.25">
      <c r="A181" s="22" t="s">
        <v>182</v>
      </c>
      <c r="B181" s="33"/>
      <c r="C181" s="34"/>
      <c r="D181" s="34"/>
      <c r="E181" s="34"/>
      <c r="F181" s="34"/>
      <c r="G181" s="34"/>
      <c r="H181" s="34"/>
      <c r="I181" s="34"/>
      <c r="J181" s="35"/>
      <c r="K181" s="33"/>
      <c r="L181" s="34"/>
      <c r="M181" s="34"/>
      <c r="N181" s="34"/>
      <c r="O181" s="34"/>
      <c r="P181" s="34"/>
      <c r="Q181" s="34"/>
      <c r="R181" s="34"/>
      <c r="S181" s="34"/>
      <c r="T181" s="34"/>
      <c r="U181" s="35"/>
    </row>
    <row r="182" spans="1:21" x14ac:dyDescent="0.25">
      <c r="A182" s="25" t="s">
        <v>199</v>
      </c>
      <c r="B182" s="14">
        <v>0</v>
      </c>
      <c r="C182" s="6">
        <v>0</v>
      </c>
      <c r="D182" s="6">
        <v>0</v>
      </c>
      <c r="E182" s="6">
        <v>0</v>
      </c>
      <c r="F182" s="6">
        <v>0</v>
      </c>
      <c r="G182" s="6">
        <v>0</v>
      </c>
      <c r="H182" s="6">
        <v>0</v>
      </c>
      <c r="I182" s="6">
        <v>0</v>
      </c>
      <c r="J182" s="15">
        <v>0</v>
      </c>
      <c r="K182" s="14">
        <v>0</v>
      </c>
      <c r="L182" s="6">
        <v>0</v>
      </c>
      <c r="M182" s="6">
        <v>0</v>
      </c>
      <c r="N182" s="6">
        <v>0</v>
      </c>
      <c r="O182" s="6">
        <v>0</v>
      </c>
      <c r="P182" s="6">
        <v>0</v>
      </c>
      <c r="Q182" s="6">
        <v>0</v>
      </c>
      <c r="R182" s="6">
        <v>0</v>
      </c>
      <c r="S182" s="6">
        <v>0</v>
      </c>
      <c r="T182" s="6">
        <v>0</v>
      </c>
      <c r="U182" s="15">
        <v>0</v>
      </c>
    </row>
    <row r="183" spans="1:21" x14ac:dyDescent="0.25">
      <c r="A183" s="25" t="s">
        <v>200</v>
      </c>
      <c r="B183" s="14">
        <v>0</v>
      </c>
      <c r="C183" s="6">
        <v>0</v>
      </c>
      <c r="D183" s="6">
        <v>0</v>
      </c>
      <c r="E183" s="6">
        <v>0</v>
      </c>
      <c r="F183" s="6">
        <v>0</v>
      </c>
      <c r="G183" s="6">
        <v>0</v>
      </c>
      <c r="H183" s="6">
        <v>0</v>
      </c>
      <c r="I183" s="6">
        <v>0</v>
      </c>
      <c r="J183" s="15">
        <v>0</v>
      </c>
      <c r="K183" s="14">
        <v>0</v>
      </c>
      <c r="L183" s="6">
        <v>0</v>
      </c>
      <c r="M183" s="6">
        <v>0</v>
      </c>
      <c r="N183" s="6">
        <v>0</v>
      </c>
      <c r="O183" s="6">
        <v>0</v>
      </c>
      <c r="P183" s="6">
        <v>0</v>
      </c>
      <c r="Q183" s="6">
        <v>0</v>
      </c>
      <c r="R183" s="6">
        <v>0</v>
      </c>
      <c r="S183" s="6">
        <v>0</v>
      </c>
      <c r="T183" s="6">
        <v>0</v>
      </c>
      <c r="U183" s="15">
        <v>0</v>
      </c>
    </row>
    <row r="184" spans="1:21" x14ac:dyDescent="0.25">
      <c r="A184" s="25" t="s">
        <v>201</v>
      </c>
      <c r="B184" s="14">
        <v>0</v>
      </c>
      <c r="C184" s="6">
        <v>0</v>
      </c>
      <c r="D184" s="6">
        <v>0</v>
      </c>
      <c r="E184" s="6">
        <v>0</v>
      </c>
      <c r="F184" s="6">
        <v>0</v>
      </c>
      <c r="G184" s="6">
        <v>0</v>
      </c>
      <c r="H184" s="6">
        <v>0</v>
      </c>
      <c r="I184" s="6">
        <v>0</v>
      </c>
      <c r="J184" s="15">
        <v>0</v>
      </c>
      <c r="K184" s="14">
        <v>0</v>
      </c>
      <c r="L184" s="6">
        <v>0</v>
      </c>
      <c r="M184" s="6">
        <v>0</v>
      </c>
      <c r="N184" s="6">
        <v>0</v>
      </c>
      <c r="O184" s="6">
        <v>0</v>
      </c>
      <c r="P184" s="6">
        <v>0</v>
      </c>
      <c r="Q184" s="6">
        <v>0</v>
      </c>
      <c r="R184" s="6">
        <v>0</v>
      </c>
      <c r="S184" s="6">
        <v>0</v>
      </c>
      <c r="T184" s="6">
        <v>0</v>
      </c>
      <c r="U184" s="15">
        <v>0</v>
      </c>
    </row>
    <row r="185" spans="1:21" x14ac:dyDescent="0.25">
      <c r="A185" s="25" t="s">
        <v>202</v>
      </c>
      <c r="B185" s="14">
        <v>0</v>
      </c>
      <c r="C185" s="6">
        <v>0</v>
      </c>
      <c r="D185" s="6">
        <v>0</v>
      </c>
      <c r="E185" s="6">
        <v>0</v>
      </c>
      <c r="F185" s="6">
        <v>0</v>
      </c>
      <c r="G185" s="6">
        <v>0</v>
      </c>
      <c r="H185" s="6">
        <v>0</v>
      </c>
      <c r="I185" s="6">
        <v>0</v>
      </c>
      <c r="J185" s="15">
        <v>0</v>
      </c>
      <c r="K185" s="14">
        <v>0</v>
      </c>
      <c r="L185" s="6">
        <v>0</v>
      </c>
      <c r="M185" s="6">
        <v>0</v>
      </c>
      <c r="N185" s="6">
        <v>0</v>
      </c>
      <c r="O185" s="6">
        <v>0</v>
      </c>
      <c r="P185" s="6">
        <v>0</v>
      </c>
      <c r="Q185" s="6">
        <v>0</v>
      </c>
      <c r="R185" s="6">
        <v>0</v>
      </c>
      <c r="S185" s="6">
        <v>0</v>
      </c>
      <c r="T185" s="6">
        <v>0</v>
      </c>
      <c r="U185" s="15">
        <v>0</v>
      </c>
    </row>
    <row r="186" spans="1:21" x14ac:dyDescent="0.25">
      <c r="A186" s="22" t="s">
        <v>157</v>
      </c>
      <c r="B186" s="12">
        <f t="shared" ref="B186:J186" si="49">SUM(B182:B185)</f>
        <v>0</v>
      </c>
      <c r="C186" s="5">
        <f t="shared" si="49"/>
        <v>0</v>
      </c>
      <c r="D186" s="5">
        <f t="shared" si="49"/>
        <v>0</v>
      </c>
      <c r="E186" s="5">
        <f t="shared" si="49"/>
        <v>0</v>
      </c>
      <c r="F186" s="5">
        <f t="shared" si="49"/>
        <v>0</v>
      </c>
      <c r="G186" s="5">
        <f t="shared" si="49"/>
        <v>0</v>
      </c>
      <c r="H186" s="5">
        <f t="shared" si="49"/>
        <v>0</v>
      </c>
      <c r="I186" s="5">
        <f t="shared" si="49"/>
        <v>0</v>
      </c>
      <c r="J186" s="13">
        <f t="shared" si="49"/>
        <v>0</v>
      </c>
      <c r="K186" s="12">
        <f t="shared" ref="K186:U186" si="50">SUM(K182:K185)</f>
        <v>0</v>
      </c>
      <c r="L186" s="5">
        <f t="shared" si="50"/>
        <v>0</v>
      </c>
      <c r="M186" s="5">
        <f t="shared" si="50"/>
        <v>0</v>
      </c>
      <c r="N186" s="5">
        <f t="shared" si="50"/>
        <v>0</v>
      </c>
      <c r="O186" s="5">
        <f t="shared" si="50"/>
        <v>0</v>
      </c>
      <c r="P186" s="5">
        <f t="shared" si="50"/>
        <v>0</v>
      </c>
      <c r="Q186" s="5">
        <f t="shared" si="50"/>
        <v>0</v>
      </c>
      <c r="R186" s="5">
        <f t="shared" si="50"/>
        <v>0</v>
      </c>
      <c r="S186" s="5">
        <f t="shared" si="50"/>
        <v>0</v>
      </c>
      <c r="T186" s="5">
        <f t="shared" si="50"/>
        <v>0</v>
      </c>
      <c r="U186" s="13">
        <f t="shared" si="50"/>
        <v>0</v>
      </c>
    </row>
    <row r="187" spans="1:21" x14ac:dyDescent="0.25">
      <c r="A187" s="24"/>
      <c r="B187" s="33"/>
      <c r="C187" s="34"/>
      <c r="D187" s="34"/>
      <c r="E187" s="34"/>
      <c r="F187" s="34"/>
      <c r="G187" s="34"/>
      <c r="H187" s="34"/>
      <c r="I187" s="34"/>
      <c r="J187" s="35"/>
      <c r="K187" s="33"/>
      <c r="L187" s="34"/>
      <c r="M187" s="34"/>
      <c r="N187" s="34"/>
      <c r="O187" s="34"/>
      <c r="P187" s="34"/>
      <c r="Q187" s="34"/>
      <c r="R187" s="34"/>
      <c r="S187" s="34"/>
      <c r="T187" s="34"/>
      <c r="U187" s="35"/>
    </row>
    <row r="188" spans="1:21" x14ac:dyDescent="0.25">
      <c r="A188" s="22" t="s">
        <v>183</v>
      </c>
      <c r="B188" s="33"/>
      <c r="C188" s="34"/>
      <c r="D188" s="34"/>
      <c r="E188" s="34"/>
      <c r="F188" s="34"/>
      <c r="G188" s="34"/>
      <c r="H188" s="34"/>
      <c r="I188" s="34"/>
      <c r="J188" s="35"/>
      <c r="K188" s="33"/>
      <c r="L188" s="34"/>
      <c r="M188" s="34"/>
      <c r="N188" s="34"/>
      <c r="O188" s="34"/>
      <c r="P188" s="34"/>
      <c r="Q188" s="34"/>
      <c r="R188" s="34"/>
      <c r="S188" s="34"/>
      <c r="T188" s="34"/>
      <c r="U188" s="35"/>
    </row>
    <row r="189" spans="1:21" x14ac:dyDescent="0.25">
      <c r="A189" s="25" t="s">
        <v>199</v>
      </c>
      <c r="B189" s="14">
        <v>0</v>
      </c>
      <c r="C189" s="6">
        <v>0</v>
      </c>
      <c r="D189" s="6">
        <v>0</v>
      </c>
      <c r="E189" s="6">
        <v>0</v>
      </c>
      <c r="F189" s="6">
        <v>0</v>
      </c>
      <c r="G189" s="6">
        <v>0</v>
      </c>
      <c r="H189" s="6">
        <v>0</v>
      </c>
      <c r="I189" s="6">
        <v>0</v>
      </c>
      <c r="J189" s="15">
        <v>0</v>
      </c>
      <c r="K189" s="14">
        <v>0</v>
      </c>
      <c r="L189" s="6">
        <v>0</v>
      </c>
      <c r="M189" s="6">
        <v>0</v>
      </c>
      <c r="N189" s="6">
        <v>0</v>
      </c>
      <c r="O189" s="6">
        <v>0</v>
      </c>
      <c r="P189" s="6">
        <v>0</v>
      </c>
      <c r="Q189" s="6">
        <v>0</v>
      </c>
      <c r="R189" s="6">
        <v>0</v>
      </c>
      <c r="S189" s="6">
        <v>0</v>
      </c>
      <c r="T189" s="6">
        <v>0</v>
      </c>
      <c r="U189" s="15">
        <v>0</v>
      </c>
    </row>
    <row r="190" spans="1:21" x14ac:dyDescent="0.25">
      <c r="A190" s="25" t="s">
        <v>200</v>
      </c>
      <c r="B190" s="14">
        <v>0</v>
      </c>
      <c r="C190" s="6">
        <v>0</v>
      </c>
      <c r="D190" s="6">
        <v>0</v>
      </c>
      <c r="E190" s="6">
        <v>0</v>
      </c>
      <c r="F190" s="6">
        <v>0</v>
      </c>
      <c r="G190" s="6">
        <v>0</v>
      </c>
      <c r="H190" s="6">
        <v>0</v>
      </c>
      <c r="I190" s="6">
        <v>0</v>
      </c>
      <c r="J190" s="15">
        <v>0</v>
      </c>
      <c r="K190" s="14">
        <v>0</v>
      </c>
      <c r="L190" s="6">
        <v>0</v>
      </c>
      <c r="M190" s="6">
        <v>0</v>
      </c>
      <c r="N190" s="6">
        <v>0</v>
      </c>
      <c r="O190" s="6">
        <v>0</v>
      </c>
      <c r="P190" s="6">
        <v>0</v>
      </c>
      <c r="Q190" s="6">
        <v>0</v>
      </c>
      <c r="R190" s="6">
        <v>0</v>
      </c>
      <c r="S190" s="6">
        <v>0</v>
      </c>
      <c r="T190" s="6">
        <v>0</v>
      </c>
      <c r="U190" s="15">
        <v>0</v>
      </c>
    </row>
    <row r="191" spans="1:21" x14ac:dyDescent="0.25">
      <c r="A191" s="25" t="s">
        <v>201</v>
      </c>
      <c r="B191" s="14">
        <v>0</v>
      </c>
      <c r="C191" s="6">
        <v>0</v>
      </c>
      <c r="D191" s="6">
        <v>0</v>
      </c>
      <c r="E191" s="6">
        <v>0</v>
      </c>
      <c r="F191" s="6">
        <v>0</v>
      </c>
      <c r="G191" s="6">
        <v>0</v>
      </c>
      <c r="H191" s="6">
        <v>0</v>
      </c>
      <c r="I191" s="6">
        <v>0</v>
      </c>
      <c r="J191" s="15">
        <v>0</v>
      </c>
      <c r="K191" s="14">
        <v>0</v>
      </c>
      <c r="L191" s="6">
        <v>0</v>
      </c>
      <c r="M191" s="6">
        <v>0</v>
      </c>
      <c r="N191" s="6">
        <v>0</v>
      </c>
      <c r="O191" s="6">
        <v>0</v>
      </c>
      <c r="P191" s="6">
        <v>0</v>
      </c>
      <c r="Q191" s="6">
        <v>0</v>
      </c>
      <c r="R191" s="6">
        <v>0</v>
      </c>
      <c r="S191" s="6">
        <v>0</v>
      </c>
      <c r="T191" s="6">
        <v>0</v>
      </c>
      <c r="U191" s="15">
        <v>0</v>
      </c>
    </row>
    <row r="192" spans="1:21" x14ac:dyDescent="0.25">
      <c r="A192" s="25" t="s">
        <v>202</v>
      </c>
      <c r="B192" s="14">
        <v>0</v>
      </c>
      <c r="C192" s="6">
        <v>0</v>
      </c>
      <c r="D192" s="6">
        <v>0</v>
      </c>
      <c r="E192" s="6">
        <v>0</v>
      </c>
      <c r="F192" s="6">
        <v>0</v>
      </c>
      <c r="G192" s="6">
        <v>0</v>
      </c>
      <c r="H192" s="6">
        <v>0</v>
      </c>
      <c r="I192" s="6">
        <v>0</v>
      </c>
      <c r="J192" s="15">
        <v>0</v>
      </c>
      <c r="K192" s="14">
        <v>0</v>
      </c>
      <c r="L192" s="6">
        <v>0</v>
      </c>
      <c r="M192" s="6">
        <v>0</v>
      </c>
      <c r="N192" s="6">
        <v>0</v>
      </c>
      <c r="O192" s="6">
        <v>0</v>
      </c>
      <c r="P192" s="6">
        <v>0</v>
      </c>
      <c r="Q192" s="6">
        <v>0</v>
      </c>
      <c r="R192" s="6">
        <v>0</v>
      </c>
      <c r="S192" s="6">
        <v>0</v>
      </c>
      <c r="T192" s="6">
        <v>0</v>
      </c>
      <c r="U192" s="15">
        <v>0</v>
      </c>
    </row>
    <row r="193" spans="1:21" x14ac:dyDescent="0.25">
      <c r="A193" s="22" t="s">
        <v>157</v>
      </c>
      <c r="B193" s="12">
        <f t="shared" ref="B193:J193" si="51">SUM(B189:B192)</f>
        <v>0</v>
      </c>
      <c r="C193" s="5">
        <f t="shared" si="51"/>
        <v>0</v>
      </c>
      <c r="D193" s="5">
        <f t="shared" si="51"/>
        <v>0</v>
      </c>
      <c r="E193" s="5">
        <f t="shared" si="51"/>
        <v>0</v>
      </c>
      <c r="F193" s="5">
        <f t="shared" si="51"/>
        <v>0</v>
      </c>
      <c r="G193" s="5">
        <f t="shared" si="51"/>
        <v>0</v>
      </c>
      <c r="H193" s="5">
        <f t="shared" si="51"/>
        <v>0</v>
      </c>
      <c r="I193" s="5">
        <f t="shared" si="51"/>
        <v>0</v>
      </c>
      <c r="J193" s="13">
        <f t="shared" si="51"/>
        <v>0</v>
      </c>
      <c r="K193" s="12">
        <f t="shared" ref="K193:U193" si="52">SUM(K189:K192)</f>
        <v>0</v>
      </c>
      <c r="L193" s="5">
        <f t="shared" si="52"/>
        <v>0</v>
      </c>
      <c r="M193" s="5">
        <f t="shared" si="52"/>
        <v>0</v>
      </c>
      <c r="N193" s="5">
        <f t="shared" si="52"/>
        <v>0</v>
      </c>
      <c r="O193" s="5">
        <f t="shared" si="52"/>
        <v>0</v>
      </c>
      <c r="P193" s="5">
        <f t="shared" si="52"/>
        <v>0</v>
      </c>
      <c r="Q193" s="5">
        <f t="shared" si="52"/>
        <v>0</v>
      </c>
      <c r="R193" s="5">
        <f t="shared" si="52"/>
        <v>0</v>
      </c>
      <c r="S193" s="5">
        <f t="shared" si="52"/>
        <v>0</v>
      </c>
      <c r="T193" s="5">
        <f t="shared" si="52"/>
        <v>0</v>
      </c>
      <c r="U193" s="13">
        <f t="shared" si="52"/>
        <v>0</v>
      </c>
    </row>
    <row r="194" spans="1:21" x14ac:dyDescent="0.25">
      <c r="A194" s="24"/>
      <c r="B194" s="33"/>
      <c r="C194" s="34"/>
      <c r="D194" s="34"/>
      <c r="E194" s="34"/>
      <c r="F194" s="34"/>
      <c r="G194" s="34"/>
      <c r="H194" s="34"/>
      <c r="I194" s="34"/>
      <c r="J194" s="35"/>
      <c r="K194" s="33"/>
      <c r="L194" s="34"/>
      <c r="M194" s="34"/>
      <c r="N194" s="34"/>
      <c r="O194" s="34"/>
      <c r="P194" s="34"/>
      <c r="Q194" s="34"/>
      <c r="R194" s="34"/>
      <c r="S194" s="34"/>
      <c r="T194" s="34"/>
      <c r="U194" s="35"/>
    </row>
    <row r="195" spans="1:21" x14ac:dyDescent="0.25">
      <c r="A195" s="22" t="s">
        <v>184</v>
      </c>
      <c r="B195" s="33"/>
      <c r="C195" s="34"/>
      <c r="D195" s="34"/>
      <c r="E195" s="34"/>
      <c r="F195" s="34"/>
      <c r="G195" s="34"/>
      <c r="H195" s="34"/>
      <c r="I195" s="34"/>
      <c r="J195" s="35"/>
      <c r="K195" s="33"/>
      <c r="L195" s="34"/>
      <c r="M195" s="34"/>
      <c r="N195" s="34"/>
      <c r="O195" s="34"/>
      <c r="P195" s="34"/>
      <c r="Q195" s="34"/>
      <c r="R195" s="34"/>
      <c r="S195" s="34"/>
      <c r="T195" s="34"/>
      <c r="U195" s="35"/>
    </row>
    <row r="196" spans="1:21" x14ac:dyDescent="0.25">
      <c r="A196" s="25" t="s">
        <v>199</v>
      </c>
      <c r="B196" s="14">
        <v>621898</v>
      </c>
      <c r="C196" s="6">
        <v>0</v>
      </c>
      <c r="D196" s="6">
        <v>332510</v>
      </c>
      <c r="E196" s="6">
        <v>508974</v>
      </c>
      <c r="F196" s="6">
        <v>210010</v>
      </c>
      <c r="G196" s="6">
        <v>922733</v>
      </c>
      <c r="H196" s="6">
        <v>83222</v>
      </c>
      <c r="I196" s="6">
        <v>0</v>
      </c>
      <c r="J196" s="15">
        <v>2679347</v>
      </c>
      <c r="K196" s="14">
        <v>-98865</v>
      </c>
      <c r="L196" s="6">
        <v>0</v>
      </c>
      <c r="M196" s="6">
        <v>-92778</v>
      </c>
      <c r="N196" s="6">
        <v>268166</v>
      </c>
      <c r="O196" s="6">
        <v>93934</v>
      </c>
      <c r="P196" s="6">
        <v>236063</v>
      </c>
      <c r="Q196" s="6">
        <v>13922</v>
      </c>
      <c r="R196" s="6">
        <v>30649</v>
      </c>
      <c r="S196" s="6">
        <v>50321</v>
      </c>
      <c r="T196" s="6">
        <v>0</v>
      </c>
      <c r="U196" s="15">
        <v>501412</v>
      </c>
    </row>
    <row r="197" spans="1:21" x14ac:dyDescent="0.25">
      <c r="A197" s="25" t="s">
        <v>200</v>
      </c>
      <c r="B197" s="14">
        <v>611003</v>
      </c>
      <c r="C197" s="6">
        <v>0</v>
      </c>
      <c r="D197" s="6">
        <v>321559</v>
      </c>
      <c r="E197" s="6">
        <v>521764</v>
      </c>
      <c r="F197" s="6">
        <v>200898</v>
      </c>
      <c r="G197" s="6">
        <v>965267</v>
      </c>
      <c r="H197" s="6">
        <v>64461</v>
      </c>
      <c r="I197" s="6">
        <v>0</v>
      </c>
      <c r="J197" s="15">
        <v>2684952</v>
      </c>
      <c r="K197" s="14">
        <v>-281695</v>
      </c>
      <c r="L197" s="6">
        <v>0</v>
      </c>
      <c r="M197" s="6">
        <v>53000</v>
      </c>
      <c r="N197" s="6">
        <v>186072</v>
      </c>
      <c r="O197" s="6">
        <v>121271</v>
      </c>
      <c r="P197" s="6">
        <v>234358</v>
      </c>
      <c r="Q197" s="6">
        <v>30330</v>
      </c>
      <c r="R197" s="6">
        <v>18603</v>
      </c>
      <c r="S197" s="6">
        <v>31646</v>
      </c>
      <c r="T197" s="6">
        <v>0</v>
      </c>
      <c r="U197" s="15">
        <v>393585</v>
      </c>
    </row>
    <row r="198" spans="1:21" x14ac:dyDescent="0.25">
      <c r="A198" s="25" t="s">
        <v>201</v>
      </c>
      <c r="B198" s="14">
        <v>536127</v>
      </c>
      <c r="C198" s="6">
        <v>0</v>
      </c>
      <c r="D198" s="6">
        <v>293291</v>
      </c>
      <c r="E198" s="6">
        <v>448596</v>
      </c>
      <c r="F198" s="6">
        <v>205795</v>
      </c>
      <c r="G198" s="6">
        <v>861417</v>
      </c>
      <c r="H198" s="6">
        <v>78631</v>
      </c>
      <c r="I198" s="6">
        <v>0</v>
      </c>
      <c r="J198" s="15">
        <v>2423857</v>
      </c>
      <c r="K198" s="14">
        <v>-191242</v>
      </c>
      <c r="L198" s="6">
        <v>0</v>
      </c>
      <c r="M198" s="6">
        <v>-70537</v>
      </c>
      <c r="N198" s="6">
        <v>194581</v>
      </c>
      <c r="O198" s="6">
        <v>67912</v>
      </c>
      <c r="P198" s="6">
        <v>236064</v>
      </c>
      <c r="Q198" s="6">
        <v>16690</v>
      </c>
      <c r="R198" s="6">
        <v>21475</v>
      </c>
      <c r="S198" s="6">
        <v>25845</v>
      </c>
      <c r="T198" s="6">
        <v>0</v>
      </c>
      <c r="U198" s="15">
        <v>300788</v>
      </c>
    </row>
    <row r="199" spans="1:21" x14ac:dyDescent="0.25">
      <c r="A199" s="25" t="s">
        <v>202</v>
      </c>
      <c r="B199" s="14">
        <v>537459</v>
      </c>
      <c r="C199" s="6">
        <v>0</v>
      </c>
      <c r="D199" s="6">
        <v>255891</v>
      </c>
      <c r="E199" s="6">
        <v>492759</v>
      </c>
      <c r="F199" s="6">
        <v>170789</v>
      </c>
      <c r="G199" s="6">
        <v>819262</v>
      </c>
      <c r="H199" s="6">
        <v>95301</v>
      </c>
      <c r="I199" s="6">
        <v>0</v>
      </c>
      <c r="J199" s="15">
        <v>2371461</v>
      </c>
      <c r="K199" s="14">
        <v>-288151</v>
      </c>
      <c r="L199" s="6">
        <v>0</v>
      </c>
      <c r="M199" s="6">
        <v>7955</v>
      </c>
      <c r="N199" s="6">
        <v>218543</v>
      </c>
      <c r="O199" s="6">
        <v>82214</v>
      </c>
      <c r="P199" s="6">
        <v>177541</v>
      </c>
      <c r="Q199" s="6">
        <v>38452</v>
      </c>
      <c r="R199" s="6">
        <v>26486</v>
      </c>
      <c r="S199" s="6">
        <v>34167</v>
      </c>
      <c r="T199" s="6">
        <v>0</v>
      </c>
      <c r="U199" s="15">
        <v>297207</v>
      </c>
    </row>
    <row r="200" spans="1:21" x14ac:dyDescent="0.25">
      <c r="A200" s="22" t="s">
        <v>157</v>
      </c>
      <c r="B200" s="12">
        <f t="shared" ref="B200:J200" si="53">SUM(B196:B199)</f>
        <v>2306487</v>
      </c>
      <c r="C200" s="5">
        <f t="shared" si="53"/>
        <v>0</v>
      </c>
      <c r="D200" s="5">
        <f t="shared" si="53"/>
        <v>1203251</v>
      </c>
      <c r="E200" s="5">
        <f t="shared" si="53"/>
        <v>1972093</v>
      </c>
      <c r="F200" s="5">
        <f t="shared" si="53"/>
        <v>787492</v>
      </c>
      <c r="G200" s="5">
        <f t="shared" si="53"/>
        <v>3568679</v>
      </c>
      <c r="H200" s="5">
        <f t="shared" si="53"/>
        <v>321615</v>
      </c>
      <c r="I200" s="5">
        <f t="shared" si="53"/>
        <v>0</v>
      </c>
      <c r="J200" s="13">
        <f t="shared" si="53"/>
        <v>10159617</v>
      </c>
      <c r="K200" s="12">
        <f t="shared" ref="K200:U200" si="54">SUM(K196:K199)</f>
        <v>-859953</v>
      </c>
      <c r="L200" s="5">
        <f t="shared" si="54"/>
        <v>0</v>
      </c>
      <c r="M200" s="5">
        <f t="shared" si="54"/>
        <v>-102360</v>
      </c>
      <c r="N200" s="5">
        <f t="shared" si="54"/>
        <v>867362</v>
      </c>
      <c r="O200" s="5">
        <f t="shared" si="54"/>
        <v>365331</v>
      </c>
      <c r="P200" s="5">
        <f t="shared" si="54"/>
        <v>884026</v>
      </c>
      <c r="Q200" s="5">
        <f t="shared" si="54"/>
        <v>99394</v>
      </c>
      <c r="R200" s="5">
        <f t="shared" si="54"/>
        <v>97213</v>
      </c>
      <c r="S200" s="5">
        <f t="shared" si="54"/>
        <v>141979</v>
      </c>
      <c r="T200" s="5">
        <f t="shared" si="54"/>
        <v>0</v>
      </c>
      <c r="U200" s="13">
        <f t="shared" si="54"/>
        <v>1492992</v>
      </c>
    </row>
    <row r="201" spans="1:21" x14ac:dyDescent="0.25">
      <c r="A201" s="24"/>
      <c r="B201" s="33"/>
      <c r="C201" s="34"/>
      <c r="D201" s="34"/>
      <c r="E201" s="34"/>
      <c r="F201" s="34"/>
      <c r="G201" s="34"/>
      <c r="H201" s="34"/>
      <c r="I201" s="34"/>
      <c r="J201" s="35"/>
      <c r="K201" s="33"/>
      <c r="L201" s="34"/>
      <c r="M201" s="34"/>
      <c r="N201" s="34"/>
      <c r="O201" s="34"/>
      <c r="P201" s="34"/>
      <c r="Q201" s="34"/>
      <c r="R201" s="34"/>
      <c r="S201" s="34"/>
      <c r="T201" s="34"/>
      <c r="U201" s="35"/>
    </row>
    <row r="202" spans="1:21" x14ac:dyDescent="0.25">
      <c r="A202" s="22" t="s">
        <v>185</v>
      </c>
      <c r="B202" s="33"/>
      <c r="C202" s="34"/>
      <c r="D202" s="34"/>
      <c r="E202" s="34"/>
      <c r="F202" s="34"/>
      <c r="G202" s="34"/>
      <c r="H202" s="34"/>
      <c r="I202" s="34"/>
      <c r="J202" s="35"/>
      <c r="K202" s="33"/>
      <c r="L202" s="34"/>
      <c r="M202" s="34"/>
      <c r="N202" s="34"/>
      <c r="O202" s="34"/>
      <c r="P202" s="34"/>
      <c r="Q202" s="34"/>
      <c r="R202" s="34"/>
      <c r="S202" s="34"/>
      <c r="T202" s="34"/>
      <c r="U202" s="35"/>
    </row>
    <row r="203" spans="1:21" x14ac:dyDescent="0.25">
      <c r="A203" s="25" t="s">
        <v>199</v>
      </c>
      <c r="B203" s="14">
        <v>124898</v>
      </c>
      <c r="C203" s="6">
        <v>1135</v>
      </c>
      <c r="D203" s="6">
        <v>96486</v>
      </c>
      <c r="E203" s="6">
        <v>3535</v>
      </c>
      <c r="F203" s="6">
        <v>4495</v>
      </c>
      <c r="G203" s="6">
        <v>219850</v>
      </c>
      <c r="H203" s="6">
        <v>28811</v>
      </c>
      <c r="I203" s="6">
        <v>0</v>
      </c>
      <c r="J203" s="15">
        <v>479210</v>
      </c>
      <c r="K203" s="14">
        <v>46647</v>
      </c>
      <c r="L203" s="6">
        <v>523</v>
      </c>
      <c r="M203" s="6">
        <v>-50396</v>
      </c>
      <c r="N203" s="6">
        <v>2131</v>
      </c>
      <c r="O203" s="6">
        <v>2876</v>
      </c>
      <c r="P203" s="6">
        <v>28424</v>
      </c>
      <c r="Q203" s="6">
        <v>9390</v>
      </c>
      <c r="R203" s="6">
        <v>0</v>
      </c>
      <c r="S203" s="6">
        <v>11220</v>
      </c>
      <c r="T203" s="6">
        <v>0</v>
      </c>
      <c r="U203" s="15">
        <v>50815</v>
      </c>
    </row>
    <row r="204" spans="1:21" x14ac:dyDescent="0.25">
      <c r="A204" s="25" t="s">
        <v>200</v>
      </c>
      <c r="B204" s="14">
        <v>133447</v>
      </c>
      <c r="C204" s="6">
        <v>494</v>
      </c>
      <c r="D204" s="6">
        <v>98643</v>
      </c>
      <c r="E204" s="6">
        <v>3814</v>
      </c>
      <c r="F204" s="6">
        <v>5193</v>
      </c>
      <c r="G204" s="6">
        <v>211913</v>
      </c>
      <c r="H204" s="6">
        <v>33557</v>
      </c>
      <c r="I204" s="6">
        <v>0</v>
      </c>
      <c r="J204" s="15">
        <v>487061</v>
      </c>
      <c r="K204" s="14">
        <v>55211</v>
      </c>
      <c r="L204" s="6">
        <v>1066</v>
      </c>
      <c r="M204" s="6">
        <v>-5690</v>
      </c>
      <c r="N204" s="6">
        <v>1512</v>
      </c>
      <c r="O204" s="6">
        <v>1301</v>
      </c>
      <c r="P204" s="6">
        <v>21528</v>
      </c>
      <c r="Q204" s="6">
        <v>10199</v>
      </c>
      <c r="R204" s="6">
        <v>0</v>
      </c>
      <c r="S204" s="6">
        <v>1433</v>
      </c>
      <c r="T204" s="6">
        <v>0</v>
      </c>
      <c r="U204" s="15">
        <v>86560</v>
      </c>
    </row>
    <row r="205" spans="1:21" x14ac:dyDescent="0.25">
      <c r="A205" s="25" t="s">
        <v>201</v>
      </c>
      <c r="B205" s="14">
        <v>95162</v>
      </c>
      <c r="C205" s="6">
        <v>992</v>
      </c>
      <c r="D205" s="6">
        <v>92809</v>
      </c>
      <c r="E205" s="6">
        <v>2523</v>
      </c>
      <c r="F205" s="6">
        <v>5455</v>
      </c>
      <c r="G205" s="6">
        <v>252053</v>
      </c>
      <c r="H205" s="6">
        <v>32204</v>
      </c>
      <c r="I205" s="6">
        <v>0</v>
      </c>
      <c r="J205" s="15">
        <v>481198</v>
      </c>
      <c r="K205" s="14">
        <v>30911</v>
      </c>
      <c r="L205" s="6">
        <v>214</v>
      </c>
      <c r="M205" s="6">
        <v>-30940</v>
      </c>
      <c r="N205" s="6">
        <v>822</v>
      </c>
      <c r="O205" s="6">
        <v>1663</v>
      </c>
      <c r="P205" s="6">
        <v>17419</v>
      </c>
      <c r="Q205" s="6">
        <v>10231</v>
      </c>
      <c r="R205" s="6">
        <v>-10132</v>
      </c>
      <c r="S205" s="6">
        <v>43824</v>
      </c>
      <c r="T205" s="6">
        <v>0</v>
      </c>
      <c r="U205" s="15">
        <v>64012</v>
      </c>
    </row>
    <row r="206" spans="1:21" x14ac:dyDescent="0.25">
      <c r="A206" s="25" t="s">
        <v>202</v>
      </c>
      <c r="B206" s="14">
        <v>114166</v>
      </c>
      <c r="C206" s="6">
        <v>6996</v>
      </c>
      <c r="D206" s="6">
        <v>118427</v>
      </c>
      <c r="E206" s="6">
        <v>4185</v>
      </c>
      <c r="F206" s="6">
        <v>2826</v>
      </c>
      <c r="G206" s="6">
        <v>275837</v>
      </c>
      <c r="H206" s="6">
        <v>27383</v>
      </c>
      <c r="I206" s="6">
        <v>0</v>
      </c>
      <c r="J206" s="15">
        <v>549820</v>
      </c>
      <c r="K206" s="14">
        <v>33313</v>
      </c>
      <c r="L206" s="6">
        <v>2125</v>
      </c>
      <c r="M206" s="6">
        <v>-33422</v>
      </c>
      <c r="N206" s="6">
        <v>640</v>
      </c>
      <c r="O206" s="6">
        <v>466</v>
      </c>
      <c r="P206" s="6">
        <v>27582</v>
      </c>
      <c r="Q206" s="6">
        <v>5705</v>
      </c>
      <c r="R206" s="6">
        <v>11</v>
      </c>
      <c r="S206" s="6">
        <v>61422</v>
      </c>
      <c r="T206" s="6">
        <v>0</v>
      </c>
      <c r="U206" s="15">
        <v>97842</v>
      </c>
    </row>
    <row r="207" spans="1:21" x14ac:dyDescent="0.25">
      <c r="A207" s="22" t="s">
        <v>157</v>
      </c>
      <c r="B207" s="12">
        <f t="shared" ref="B207:J207" si="55">SUM(B203:B206)</f>
        <v>467673</v>
      </c>
      <c r="C207" s="5">
        <f t="shared" si="55"/>
        <v>9617</v>
      </c>
      <c r="D207" s="5">
        <f t="shared" si="55"/>
        <v>406365</v>
      </c>
      <c r="E207" s="5">
        <f t="shared" si="55"/>
        <v>14057</v>
      </c>
      <c r="F207" s="5">
        <f t="shared" si="55"/>
        <v>17969</v>
      </c>
      <c r="G207" s="5">
        <f t="shared" si="55"/>
        <v>959653</v>
      </c>
      <c r="H207" s="5">
        <f t="shared" si="55"/>
        <v>121955</v>
      </c>
      <c r="I207" s="5">
        <f t="shared" si="55"/>
        <v>0</v>
      </c>
      <c r="J207" s="13">
        <f t="shared" si="55"/>
        <v>1997289</v>
      </c>
      <c r="K207" s="12">
        <f t="shared" ref="K207:U207" si="56">SUM(K203:K206)</f>
        <v>166082</v>
      </c>
      <c r="L207" s="5">
        <f t="shared" si="56"/>
        <v>3928</v>
      </c>
      <c r="M207" s="5">
        <f t="shared" si="56"/>
        <v>-120448</v>
      </c>
      <c r="N207" s="5">
        <f t="shared" si="56"/>
        <v>5105</v>
      </c>
      <c r="O207" s="5">
        <f t="shared" si="56"/>
        <v>6306</v>
      </c>
      <c r="P207" s="5">
        <f t="shared" si="56"/>
        <v>94953</v>
      </c>
      <c r="Q207" s="5">
        <f t="shared" si="56"/>
        <v>35525</v>
      </c>
      <c r="R207" s="5">
        <f t="shared" si="56"/>
        <v>-10121</v>
      </c>
      <c r="S207" s="5">
        <f t="shared" si="56"/>
        <v>117899</v>
      </c>
      <c r="T207" s="5">
        <f t="shared" si="56"/>
        <v>0</v>
      </c>
      <c r="U207" s="13">
        <f t="shared" si="56"/>
        <v>299229</v>
      </c>
    </row>
    <row r="208" spans="1:21" x14ac:dyDescent="0.25">
      <c r="A208" s="24"/>
      <c r="B208" s="33"/>
      <c r="C208" s="34"/>
      <c r="D208" s="34"/>
      <c r="E208" s="34"/>
      <c r="F208" s="34"/>
      <c r="G208" s="34"/>
      <c r="H208" s="34"/>
      <c r="I208" s="34"/>
      <c r="J208" s="35"/>
      <c r="K208" s="33"/>
      <c r="L208" s="34"/>
      <c r="M208" s="34"/>
      <c r="N208" s="34"/>
      <c r="O208" s="34"/>
      <c r="P208" s="34"/>
      <c r="Q208" s="34"/>
      <c r="R208" s="34"/>
      <c r="S208" s="34"/>
      <c r="T208" s="34"/>
      <c r="U208" s="35"/>
    </row>
    <row r="209" spans="1:21" x14ac:dyDescent="0.25">
      <c r="A209" s="22" t="s">
        <v>186</v>
      </c>
      <c r="B209" s="33"/>
      <c r="C209" s="34"/>
      <c r="D209" s="34"/>
      <c r="E209" s="34"/>
      <c r="F209" s="34"/>
      <c r="G209" s="34"/>
      <c r="H209" s="34"/>
      <c r="I209" s="34"/>
      <c r="J209" s="35"/>
      <c r="K209" s="33"/>
      <c r="L209" s="34"/>
      <c r="M209" s="34"/>
      <c r="N209" s="34"/>
      <c r="O209" s="34"/>
      <c r="P209" s="34"/>
      <c r="Q209" s="34"/>
      <c r="R209" s="34"/>
      <c r="S209" s="34"/>
      <c r="T209" s="34"/>
      <c r="U209" s="35"/>
    </row>
    <row r="210" spans="1:21" x14ac:dyDescent="0.25">
      <c r="A210" s="25" t="s">
        <v>199</v>
      </c>
      <c r="B210" s="14">
        <v>0</v>
      </c>
      <c r="C210" s="6">
        <v>0</v>
      </c>
      <c r="D210" s="6">
        <v>0</v>
      </c>
      <c r="E210" s="6">
        <v>0</v>
      </c>
      <c r="F210" s="6">
        <v>0</v>
      </c>
      <c r="G210" s="6">
        <v>0</v>
      </c>
      <c r="H210" s="6">
        <v>0</v>
      </c>
      <c r="I210" s="6">
        <v>0</v>
      </c>
      <c r="J210" s="15">
        <v>0</v>
      </c>
      <c r="K210" s="14">
        <v>0</v>
      </c>
      <c r="L210" s="6">
        <v>0</v>
      </c>
      <c r="M210" s="6">
        <v>0</v>
      </c>
      <c r="N210" s="6">
        <v>0</v>
      </c>
      <c r="O210" s="6">
        <v>0</v>
      </c>
      <c r="P210" s="6">
        <v>0</v>
      </c>
      <c r="Q210" s="6">
        <v>0</v>
      </c>
      <c r="R210" s="6">
        <v>0</v>
      </c>
      <c r="S210" s="6">
        <v>0</v>
      </c>
      <c r="T210" s="6">
        <v>0</v>
      </c>
      <c r="U210" s="15">
        <v>0</v>
      </c>
    </row>
    <row r="211" spans="1:21" x14ac:dyDescent="0.25">
      <c r="A211" s="25" t="s">
        <v>200</v>
      </c>
      <c r="B211" s="14">
        <v>0</v>
      </c>
      <c r="C211" s="6">
        <v>0</v>
      </c>
      <c r="D211" s="6">
        <v>0</v>
      </c>
      <c r="E211" s="6">
        <v>0</v>
      </c>
      <c r="F211" s="6">
        <v>0</v>
      </c>
      <c r="G211" s="6">
        <v>0</v>
      </c>
      <c r="H211" s="6">
        <v>0</v>
      </c>
      <c r="I211" s="6">
        <v>0</v>
      </c>
      <c r="J211" s="15">
        <v>0</v>
      </c>
      <c r="K211" s="14">
        <v>0</v>
      </c>
      <c r="L211" s="6">
        <v>0</v>
      </c>
      <c r="M211" s="6">
        <v>0</v>
      </c>
      <c r="N211" s="6">
        <v>0</v>
      </c>
      <c r="O211" s="6">
        <v>0</v>
      </c>
      <c r="P211" s="6">
        <v>0</v>
      </c>
      <c r="Q211" s="6">
        <v>0</v>
      </c>
      <c r="R211" s="6">
        <v>0</v>
      </c>
      <c r="S211" s="6">
        <v>0</v>
      </c>
      <c r="T211" s="6">
        <v>0</v>
      </c>
      <c r="U211" s="15">
        <v>0</v>
      </c>
    </row>
    <row r="212" spans="1:21" x14ac:dyDescent="0.25">
      <c r="A212" s="25" t="s">
        <v>201</v>
      </c>
      <c r="B212" s="14">
        <v>0</v>
      </c>
      <c r="C212" s="6">
        <v>0</v>
      </c>
      <c r="D212" s="6">
        <v>0</v>
      </c>
      <c r="E212" s="6">
        <v>0</v>
      </c>
      <c r="F212" s="6">
        <v>0</v>
      </c>
      <c r="G212" s="6">
        <v>0</v>
      </c>
      <c r="H212" s="6">
        <v>0</v>
      </c>
      <c r="I212" s="6">
        <v>0</v>
      </c>
      <c r="J212" s="15">
        <v>0</v>
      </c>
      <c r="K212" s="14">
        <v>0</v>
      </c>
      <c r="L212" s="6">
        <v>0</v>
      </c>
      <c r="M212" s="6">
        <v>0</v>
      </c>
      <c r="N212" s="6">
        <v>0</v>
      </c>
      <c r="O212" s="6">
        <v>0</v>
      </c>
      <c r="P212" s="6">
        <v>0</v>
      </c>
      <c r="Q212" s="6">
        <v>0</v>
      </c>
      <c r="R212" s="6">
        <v>0</v>
      </c>
      <c r="S212" s="6">
        <v>0</v>
      </c>
      <c r="T212" s="6">
        <v>0</v>
      </c>
      <c r="U212" s="15">
        <v>0</v>
      </c>
    </row>
    <row r="213" spans="1:21" x14ac:dyDescent="0.25">
      <c r="A213" s="25" t="s">
        <v>202</v>
      </c>
      <c r="B213" s="14">
        <v>0</v>
      </c>
      <c r="C213" s="6">
        <v>0</v>
      </c>
      <c r="D213" s="6">
        <v>0</v>
      </c>
      <c r="E213" s="6">
        <v>0</v>
      </c>
      <c r="F213" s="6">
        <v>0</v>
      </c>
      <c r="G213" s="6">
        <v>0</v>
      </c>
      <c r="H213" s="6">
        <v>0</v>
      </c>
      <c r="I213" s="6">
        <v>0</v>
      </c>
      <c r="J213" s="15">
        <v>0</v>
      </c>
      <c r="K213" s="14">
        <v>0</v>
      </c>
      <c r="L213" s="6">
        <v>0</v>
      </c>
      <c r="M213" s="6">
        <v>0</v>
      </c>
      <c r="N213" s="6">
        <v>0</v>
      </c>
      <c r="O213" s="6">
        <v>0</v>
      </c>
      <c r="P213" s="6">
        <v>0</v>
      </c>
      <c r="Q213" s="6">
        <v>0</v>
      </c>
      <c r="R213" s="6">
        <v>0</v>
      </c>
      <c r="S213" s="6">
        <v>0</v>
      </c>
      <c r="T213" s="6">
        <v>0</v>
      </c>
      <c r="U213" s="15">
        <v>0</v>
      </c>
    </row>
    <row r="214" spans="1:21" x14ac:dyDescent="0.25">
      <c r="A214" s="22" t="s">
        <v>157</v>
      </c>
      <c r="B214" s="12">
        <f t="shared" ref="B214:J214" si="57">SUM(B210:B213)</f>
        <v>0</v>
      </c>
      <c r="C214" s="5">
        <f t="shared" si="57"/>
        <v>0</v>
      </c>
      <c r="D214" s="5">
        <f t="shared" si="57"/>
        <v>0</v>
      </c>
      <c r="E214" s="5">
        <f t="shared" si="57"/>
        <v>0</v>
      </c>
      <c r="F214" s="5">
        <f t="shared" si="57"/>
        <v>0</v>
      </c>
      <c r="G214" s="5">
        <f t="shared" si="57"/>
        <v>0</v>
      </c>
      <c r="H214" s="5">
        <f t="shared" si="57"/>
        <v>0</v>
      </c>
      <c r="I214" s="5">
        <f t="shared" si="57"/>
        <v>0</v>
      </c>
      <c r="J214" s="13">
        <f t="shared" si="57"/>
        <v>0</v>
      </c>
      <c r="K214" s="12">
        <f t="shared" ref="K214:U214" si="58">SUM(K210:K213)</f>
        <v>0</v>
      </c>
      <c r="L214" s="5">
        <f t="shared" si="58"/>
        <v>0</v>
      </c>
      <c r="M214" s="5">
        <f t="shared" si="58"/>
        <v>0</v>
      </c>
      <c r="N214" s="5">
        <f t="shared" si="58"/>
        <v>0</v>
      </c>
      <c r="O214" s="5">
        <f t="shared" si="58"/>
        <v>0</v>
      </c>
      <c r="P214" s="5">
        <f t="shared" si="58"/>
        <v>0</v>
      </c>
      <c r="Q214" s="5">
        <f t="shared" si="58"/>
        <v>0</v>
      </c>
      <c r="R214" s="5">
        <f t="shared" si="58"/>
        <v>0</v>
      </c>
      <c r="S214" s="5">
        <f t="shared" si="58"/>
        <v>0</v>
      </c>
      <c r="T214" s="5">
        <f t="shared" si="58"/>
        <v>0</v>
      </c>
      <c r="U214" s="13">
        <f t="shared" si="58"/>
        <v>0</v>
      </c>
    </row>
    <row r="215" spans="1:21" x14ac:dyDescent="0.25">
      <c r="A215" s="24"/>
      <c r="B215" s="33"/>
      <c r="C215" s="34"/>
      <c r="D215" s="34"/>
      <c r="E215" s="34"/>
      <c r="F215" s="34"/>
      <c r="G215" s="34"/>
      <c r="H215" s="34"/>
      <c r="I215" s="34"/>
      <c r="J215" s="35"/>
      <c r="K215" s="33"/>
      <c r="L215" s="34"/>
      <c r="M215" s="34"/>
      <c r="N215" s="34"/>
      <c r="O215" s="34"/>
      <c r="P215" s="34"/>
      <c r="Q215" s="34"/>
      <c r="R215" s="34"/>
      <c r="S215" s="34"/>
      <c r="T215" s="34"/>
      <c r="U215" s="35"/>
    </row>
    <row r="216" spans="1:21" x14ac:dyDescent="0.25">
      <c r="A216" s="22" t="s">
        <v>187</v>
      </c>
      <c r="B216" s="33"/>
      <c r="C216" s="34"/>
      <c r="D216" s="34"/>
      <c r="E216" s="34"/>
      <c r="F216" s="34"/>
      <c r="G216" s="34"/>
      <c r="H216" s="34"/>
      <c r="I216" s="34"/>
      <c r="J216" s="35"/>
      <c r="K216" s="33"/>
      <c r="L216" s="34"/>
      <c r="M216" s="34"/>
      <c r="N216" s="34"/>
      <c r="O216" s="34"/>
      <c r="P216" s="34"/>
      <c r="Q216" s="34"/>
      <c r="R216" s="34"/>
      <c r="S216" s="34"/>
      <c r="T216" s="34"/>
      <c r="U216" s="35"/>
    </row>
    <row r="217" spans="1:21" x14ac:dyDescent="0.25">
      <c r="A217" s="25" t="s">
        <v>199</v>
      </c>
      <c r="B217" s="14">
        <v>267081.42</v>
      </c>
      <c r="C217" s="6">
        <v>3591.44</v>
      </c>
      <c r="D217" s="6">
        <v>877631.71</v>
      </c>
      <c r="E217" s="6">
        <v>456131.3</v>
      </c>
      <c r="F217" s="6">
        <v>64486.62</v>
      </c>
      <c r="G217" s="6">
        <v>1149947.6100000001</v>
      </c>
      <c r="H217" s="6">
        <v>115280.76</v>
      </c>
      <c r="I217" s="6">
        <v>0</v>
      </c>
      <c r="J217" s="15">
        <v>2934150.86</v>
      </c>
      <c r="K217" s="14">
        <v>115481.02</v>
      </c>
      <c r="L217" s="6">
        <v>2716.87</v>
      </c>
      <c r="M217" s="6">
        <v>307976.59000000003</v>
      </c>
      <c r="N217" s="6">
        <v>220272.57</v>
      </c>
      <c r="O217" s="6">
        <v>33362.58</v>
      </c>
      <c r="P217" s="6">
        <v>540354.29</v>
      </c>
      <c r="Q217" s="6">
        <v>83772.67</v>
      </c>
      <c r="R217" s="6">
        <v>9496.41</v>
      </c>
      <c r="S217" s="6">
        <v>28806.3</v>
      </c>
      <c r="T217" s="6">
        <v>0</v>
      </c>
      <c r="U217" s="15">
        <v>1342239.3</v>
      </c>
    </row>
    <row r="218" spans="1:21" x14ac:dyDescent="0.25">
      <c r="A218" s="25" t="s">
        <v>200</v>
      </c>
      <c r="B218" s="14">
        <v>241372.3</v>
      </c>
      <c r="C218" s="6">
        <v>3800.38</v>
      </c>
      <c r="D218" s="6">
        <v>910243.13</v>
      </c>
      <c r="E218" s="6">
        <v>509206.97</v>
      </c>
      <c r="F218" s="6">
        <v>66803.839999999997</v>
      </c>
      <c r="G218" s="6">
        <v>1098769.9199999999</v>
      </c>
      <c r="H218" s="6">
        <v>152935.12</v>
      </c>
      <c r="I218" s="6">
        <v>0</v>
      </c>
      <c r="J218" s="15">
        <v>2983131.66</v>
      </c>
      <c r="K218" s="14">
        <v>108473.14</v>
      </c>
      <c r="L218" s="6">
        <v>2863.56</v>
      </c>
      <c r="M218" s="6">
        <v>361037.55</v>
      </c>
      <c r="N218" s="6">
        <v>251705.75</v>
      </c>
      <c r="O218" s="6">
        <v>34236.879999999997</v>
      </c>
      <c r="P218" s="6">
        <v>519534.34</v>
      </c>
      <c r="Q218" s="6">
        <v>85171.11</v>
      </c>
      <c r="R218" s="6">
        <v>2072.86</v>
      </c>
      <c r="S218" s="6">
        <v>21853.96</v>
      </c>
      <c r="T218" s="6">
        <v>0</v>
      </c>
      <c r="U218" s="15">
        <v>1386949.15</v>
      </c>
    </row>
    <row r="219" spans="1:21" x14ac:dyDescent="0.25">
      <c r="A219" s="25" t="s">
        <v>201</v>
      </c>
      <c r="B219" s="14">
        <v>216725.98</v>
      </c>
      <c r="C219" s="6">
        <v>5782.92</v>
      </c>
      <c r="D219" s="6">
        <v>1122930.1000000001</v>
      </c>
      <c r="E219" s="6">
        <v>493757.66</v>
      </c>
      <c r="F219" s="6">
        <v>48647.8</v>
      </c>
      <c r="G219" s="6">
        <v>1106234.04</v>
      </c>
      <c r="H219" s="6">
        <v>142156.13</v>
      </c>
      <c r="I219" s="6">
        <v>0</v>
      </c>
      <c r="J219" s="15">
        <v>3136234.63</v>
      </c>
      <c r="K219" s="14">
        <v>98734.48</v>
      </c>
      <c r="L219" s="6">
        <v>5216.43</v>
      </c>
      <c r="M219" s="6">
        <v>516843.82</v>
      </c>
      <c r="N219" s="6">
        <v>252092.17</v>
      </c>
      <c r="O219" s="6">
        <v>25691.11</v>
      </c>
      <c r="P219" s="6">
        <v>535394.72</v>
      </c>
      <c r="Q219" s="6">
        <v>89542.34</v>
      </c>
      <c r="R219" s="6">
        <v>13338.04</v>
      </c>
      <c r="S219" s="6">
        <v>31859.57</v>
      </c>
      <c r="T219" s="6">
        <v>0</v>
      </c>
      <c r="U219" s="15">
        <v>1568712.68</v>
      </c>
    </row>
    <row r="220" spans="1:21" x14ac:dyDescent="0.25">
      <c r="A220" s="25" t="s">
        <v>202</v>
      </c>
      <c r="B220" s="14">
        <v>251953.57</v>
      </c>
      <c r="C220" s="6">
        <v>3932.25</v>
      </c>
      <c r="D220" s="6">
        <v>1135255.42</v>
      </c>
      <c r="E220" s="6">
        <v>568674.97</v>
      </c>
      <c r="F220" s="6">
        <v>55686.53</v>
      </c>
      <c r="G220" s="6">
        <v>1200396.1399999999</v>
      </c>
      <c r="H220" s="6">
        <v>147627.32999999999</v>
      </c>
      <c r="I220" s="6">
        <v>0</v>
      </c>
      <c r="J220" s="15">
        <v>3363526.21</v>
      </c>
      <c r="K220" s="14">
        <v>116980.08</v>
      </c>
      <c r="L220" s="6">
        <v>3259.49</v>
      </c>
      <c r="M220" s="6">
        <v>573784.77</v>
      </c>
      <c r="N220" s="6">
        <v>297316.46000000002</v>
      </c>
      <c r="O220" s="6">
        <v>29328.11</v>
      </c>
      <c r="P220" s="6">
        <v>594677.13</v>
      </c>
      <c r="Q220" s="6">
        <v>96031.72</v>
      </c>
      <c r="R220" s="6">
        <v>24580.12</v>
      </c>
      <c r="S220" s="6">
        <v>36319.29</v>
      </c>
      <c r="T220" s="6">
        <v>0</v>
      </c>
      <c r="U220" s="15">
        <v>1772277.17</v>
      </c>
    </row>
    <row r="221" spans="1:21" x14ac:dyDescent="0.25">
      <c r="A221" s="22" t="s">
        <v>157</v>
      </c>
      <c r="B221" s="12">
        <f t="shared" ref="B221:J221" si="59">SUM(B217:B220)</f>
        <v>977133.27</v>
      </c>
      <c r="C221" s="5">
        <f t="shared" si="59"/>
        <v>17106.989999999998</v>
      </c>
      <c r="D221" s="5">
        <f t="shared" si="59"/>
        <v>4046060.36</v>
      </c>
      <c r="E221" s="5">
        <f t="shared" si="59"/>
        <v>2027770.9</v>
      </c>
      <c r="F221" s="5">
        <f t="shared" si="59"/>
        <v>235624.79</v>
      </c>
      <c r="G221" s="5">
        <f t="shared" si="59"/>
        <v>4555347.71</v>
      </c>
      <c r="H221" s="5">
        <f t="shared" si="59"/>
        <v>557999.34</v>
      </c>
      <c r="I221" s="5">
        <f t="shared" si="59"/>
        <v>0</v>
      </c>
      <c r="J221" s="13">
        <f t="shared" si="59"/>
        <v>12417043.359999999</v>
      </c>
      <c r="K221" s="12">
        <f t="shared" ref="K221:U221" si="60">SUM(K217:K220)</f>
        <v>439668.72000000003</v>
      </c>
      <c r="L221" s="5">
        <f t="shared" si="60"/>
        <v>14056.35</v>
      </c>
      <c r="M221" s="5">
        <f t="shared" si="60"/>
        <v>1759642.73</v>
      </c>
      <c r="N221" s="5">
        <f t="shared" si="60"/>
        <v>1021386.95</v>
      </c>
      <c r="O221" s="5">
        <f t="shared" si="60"/>
        <v>122618.68</v>
      </c>
      <c r="P221" s="5">
        <f t="shared" si="60"/>
        <v>2189960.48</v>
      </c>
      <c r="Q221" s="5">
        <f t="shared" si="60"/>
        <v>354517.83999999997</v>
      </c>
      <c r="R221" s="5">
        <f t="shared" si="60"/>
        <v>49487.43</v>
      </c>
      <c r="S221" s="5">
        <f t="shared" si="60"/>
        <v>118839.12</v>
      </c>
      <c r="T221" s="5">
        <f t="shared" si="60"/>
        <v>0</v>
      </c>
      <c r="U221" s="13">
        <f t="shared" si="60"/>
        <v>6070178.2999999998</v>
      </c>
    </row>
    <row r="222" spans="1:21" x14ac:dyDescent="0.25">
      <c r="A222" s="24"/>
      <c r="B222" s="33"/>
      <c r="C222" s="34"/>
      <c r="D222" s="34"/>
      <c r="E222" s="34"/>
      <c r="F222" s="34"/>
      <c r="G222" s="34"/>
      <c r="H222" s="34"/>
      <c r="I222" s="34"/>
      <c r="J222" s="35"/>
      <c r="K222" s="33"/>
      <c r="L222" s="34"/>
      <c r="M222" s="34"/>
      <c r="N222" s="34"/>
      <c r="O222" s="34"/>
      <c r="P222" s="34"/>
      <c r="Q222" s="34"/>
      <c r="R222" s="34"/>
      <c r="S222" s="34"/>
      <c r="T222" s="34"/>
      <c r="U222" s="35"/>
    </row>
    <row r="223" spans="1:21" x14ac:dyDescent="0.25">
      <c r="A223" s="22" t="s">
        <v>188</v>
      </c>
      <c r="B223" s="33"/>
      <c r="C223" s="34"/>
      <c r="D223" s="34"/>
      <c r="E223" s="34"/>
      <c r="F223" s="34"/>
      <c r="G223" s="34"/>
      <c r="H223" s="34"/>
      <c r="I223" s="34"/>
      <c r="J223" s="35"/>
      <c r="K223" s="33"/>
      <c r="L223" s="34"/>
      <c r="M223" s="34"/>
      <c r="N223" s="34"/>
      <c r="O223" s="34"/>
      <c r="P223" s="34"/>
      <c r="Q223" s="34"/>
      <c r="R223" s="34"/>
      <c r="S223" s="34"/>
      <c r="T223" s="34"/>
      <c r="U223" s="35"/>
    </row>
    <row r="224" spans="1:21" x14ac:dyDescent="0.25">
      <c r="A224" s="25" t="s">
        <v>199</v>
      </c>
      <c r="B224" s="14">
        <v>0</v>
      </c>
      <c r="C224" s="6">
        <v>0</v>
      </c>
      <c r="D224" s="6">
        <v>0</v>
      </c>
      <c r="E224" s="6">
        <v>0</v>
      </c>
      <c r="F224" s="6">
        <v>0</v>
      </c>
      <c r="G224" s="6">
        <v>0</v>
      </c>
      <c r="H224" s="6">
        <v>0</v>
      </c>
      <c r="I224" s="6">
        <v>0</v>
      </c>
      <c r="J224" s="15">
        <v>0</v>
      </c>
      <c r="K224" s="14">
        <v>0</v>
      </c>
      <c r="L224" s="6">
        <v>0</v>
      </c>
      <c r="M224" s="6">
        <v>0</v>
      </c>
      <c r="N224" s="6">
        <v>0</v>
      </c>
      <c r="O224" s="6">
        <v>0</v>
      </c>
      <c r="P224" s="6">
        <v>0</v>
      </c>
      <c r="Q224" s="6">
        <v>0</v>
      </c>
      <c r="R224" s="6">
        <v>0</v>
      </c>
      <c r="S224" s="6">
        <v>0</v>
      </c>
      <c r="T224" s="6">
        <v>0</v>
      </c>
      <c r="U224" s="15">
        <v>0</v>
      </c>
    </row>
    <row r="225" spans="1:21" x14ac:dyDescent="0.25">
      <c r="A225" s="25" t="s">
        <v>200</v>
      </c>
      <c r="B225" s="14">
        <v>0</v>
      </c>
      <c r="C225" s="6">
        <v>0</v>
      </c>
      <c r="D225" s="6">
        <v>0</v>
      </c>
      <c r="E225" s="6">
        <v>0</v>
      </c>
      <c r="F225" s="6">
        <v>0</v>
      </c>
      <c r="G225" s="6">
        <v>0</v>
      </c>
      <c r="H225" s="6">
        <v>0</v>
      </c>
      <c r="I225" s="6">
        <v>0</v>
      </c>
      <c r="J225" s="15">
        <v>0</v>
      </c>
      <c r="K225" s="14">
        <v>0</v>
      </c>
      <c r="L225" s="6">
        <v>0</v>
      </c>
      <c r="M225" s="6">
        <v>0</v>
      </c>
      <c r="N225" s="6">
        <v>0</v>
      </c>
      <c r="O225" s="6">
        <v>0</v>
      </c>
      <c r="P225" s="6">
        <v>0</v>
      </c>
      <c r="Q225" s="6">
        <v>0</v>
      </c>
      <c r="R225" s="6">
        <v>0</v>
      </c>
      <c r="S225" s="6">
        <v>0</v>
      </c>
      <c r="T225" s="6">
        <v>0</v>
      </c>
      <c r="U225" s="15">
        <v>0</v>
      </c>
    </row>
    <row r="226" spans="1:21" x14ac:dyDescent="0.25">
      <c r="A226" s="25" t="s">
        <v>201</v>
      </c>
      <c r="B226" s="14">
        <v>0</v>
      </c>
      <c r="C226" s="6">
        <v>0</v>
      </c>
      <c r="D226" s="6">
        <v>0</v>
      </c>
      <c r="E226" s="6">
        <v>0</v>
      </c>
      <c r="F226" s="6">
        <v>0</v>
      </c>
      <c r="G226" s="6">
        <v>0</v>
      </c>
      <c r="H226" s="6">
        <v>0</v>
      </c>
      <c r="I226" s="6">
        <v>0</v>
      </c>
      <c r="J226" s="15">
        <v>0</v>
      </c>
      <c r="K226" s="14">
        <v>0</v>
      </c>
      <c r="L226" s="6">
        <v>0</v>
      </c>
      <c r="M226" s="6">
        <v>0</v>
      </c>
      <c r="N226" s="6">
        <v>0</v>
      </c>
      <c r="O226" s="6">
        <v>0</v>
      </c>
      <c r="P226" s="6">
        <v>0</v>
      </c>
      <c r="Q226" s="6">
        <v>0</v>
      </c>
      <c r="R226" s="6">
        <v>0</v>
      </c>
      <c r="S226" s="6">
        <v>0</v>
      </c>
      <c r="T226" s="6">
        <v>0</v>
      </c>
      <c r="U226" s="15">
        <v>0</v>
      </c>
    </row>
    <row r="227" spans="1:21" x14ac:dyDescent="0.25">
      <c r="A227" s="25" t="s">
        <v>202</v>
      </c>
      <c r="B227" s="14">
        <v>0</v>
      </c>
      <c r="C227" s="6">
        <v>0</v>
      </c>
      <c r="D227" s="6">
        <v>0</v>
      </c>
      <c r="E227" s="6">
        <v>0</v>
      </c>
      <c r="F227" s="6">
        <v>0</v>
      </c>
      <c r="G227" s="6">
        <v>0</v>
      </c>
      <c r="H227" s="6">
        <v>0</v>
      </c>
      <c r="I227" s="6">
        <v>0</v>
      </c>
      <c r="J227" s="15">
        <v>0</v>
      </c>
      <c r="K227" s="14">
        <v>0</v>
      </c>
      <c r="L227" s="6">
        <v>0</v>
      </c>
      <c r="M227" s="6">
        <v>0</v>
      </c>
      <c r="N227" s="6">
        <v>0</v>
      </c>
      <c r="O227" s="6">
        <v>0</v>
      </c>
      <c r="P227" s="6">
        <v>0</v>
      </c>
      <c r="Q227" s="6">
        <v>0</v>
      </c>
      <c r="R227" s="6">
        <v>0</v>
      </c>
      <c r="S227" s="6">
        <v>0</v>
      </c>
      <c r="T227" s="6">
        <v>0</v>
      </c>
      <c r="U227" s="15">
        <v>0</v>
      </c>
    </row>
    <row r="228" spans="1:21" x14ac:dyDescent="0.25">
      <c r="A228" s="22" t="s">
        <v>157</v>
      </c>
      <c r="B228" s="12">
        <f t="shared" ref="B228:J228" si="61">SUM(B224:B227)</f>
        <v>0</v>
      </c>
      <c r="C228" s="5">
        <f t="shared" si="61"/>
        <v>0</v>
      </c>
      <c r="D228" s="5">
        <f t="shared" si="61"/>
        <v>0</v>
      </c>
      <c r="E228" s="5">
        <f t="shared" si="61"/>
        <v>0</v>
      </c>
      <c r="F228" s="5">
        <f t="shared" si="61"/>
        <v>0</v>
      </c>
      <c r="G228" s="5">
        <f t="shared" si="61"/>
        <v>0</v>
      </c>
      <c r="H228" s="5">
        <f t="shared" si="61"/>
        <v>0</v>
      </c>
      <c r="I228" s="5">
        <f t="shared" si="61"/>
        <v>0</v>
      </c>
      <c r="J228" s="13">
        <f t="shared" si="61"/>
        <v>0</v>
      </c>
      <c r="K228" s="12">
        <f t="shared" ref="K228:U228" si="62">SUM(K224:K227)</f>
        <v>0</v>
      </c>
      <c r="L228" s="5">
        <f t="shared" si="62"/>
        <v>0</v>
      </c>
      <c r="M228" s="5">
        <f t="shared" si="62"/>
        <v>0</v>
      </c>
      <c r="N228" s="5">
        <f t="shared" si="62"/>
        <v>0</v>
      </c>
      <c r="O228" s="5">
        <f t="shared" si="62"/>
        <v>0</v>
      </c>
      <c r="P228" s="5">
        <f t="shared" si="62"/>
        <v>0</v>
      </c>
      <c r="Q228" s="5">
        <f t="shared" si="62"/>
        <v>0</v>
      </c>
      <c r="R228" s="5">
        <f t="shared" si="62"/>
        <v>0</v>
      </c>
      <c r="S228" s="5">
        <f t="shared" si="62"/>
        <v>0</v>
      </c>
      <c r="T228" s="5">
        <f t="shared" si="62"/>
        <v>0</v>
      </c>
      <c r="U228" s="13">
        <f t="shared" si="62"/>
        <v>0</v>
      </c>
    </row>
    <row r="229" spans="1:21" x14ac:dyDescent="0.25">
      <c r="A229" s="24"/>
      <c r="B229" s="33"/>
      <c r="C229" s="34"/>
      <c r="D229" s="34"/>
      <c r="E229" s="34"/>
      <c r="F229" s="34"/>
      <c r="G229" s="34"/>
      <c r="H229" s="34"/>
      <c r="I229" s="34"/>
      <c r="J229" s="35"/>
      <c r="K229" s="33"/>
      <c r="L229" s="34"/>
      <c r="M229" s="34"/>
      <c r="N229" s="34"/>
      <c r="O229" s="34"/>
      <c r="P229" s="34"/>
      <c r="Q229" s="34"/>
      <c r="R229" s="34"/>
      <c r="S229" s="34"/>
      <c r="T229" s="34"/>
      <c r="U229" s="35"/>
    </row>
    <row r="230" spans="1:21" x14ac:dyDescent="0.25">
      <c r="A230" s="22" t="s">
        <v>189</v>
      </c>
      <c r="B230" s="33"/>
      <c r="C230" s="34"/>
      <c r="D230" s="34"/>
      <c r="E230" s="34"/>
      <c r="F230" s="34"/>
      <c r="G230" s="34"/>
      <c r="H230" s="34"/>
      <c r="I230" s="34"/>
      <c r="J230" s="35"/>
      <c r="K230" s="33"/>
      <c r="L230" s="34"/>
      <c r="M230" s="34"/>
      <c r="N230" s="34"/>
      <c r="O230" s="34"/>
      <c r="P230" s="34"/>
      <c r="Q230" s="34"/>
      <c r="R230" s="34"/>
      <c r="S230" s="34"/>
      <c r="T230" s="34"/>
      <c r="U230" s="35"/>
    </row>
    <row r="231" spans="1:21" x14ac:dyDescent="0.25">
      <c r="A231" s="25" t="s">
        <v>199</v>
      </c>
      <c r="B231" s="14">
        <v>79330</v>
      </c>
      <c r="C231" s="6">
        <v>0</v>
      </c>
      <c r="D231" s="6">
        <v>148745.26999999999</v>
      </c>
      <c r="E231" s="6">
        <v>0</v>
      </c>
      <c r="F231" s="6">
        <v>0</v>
      </c>
      <c r="G231" s="6">
        <v>147174.79</v>
      </c>
      <c r="H231" s="6">
        <v>19758</v>
      </c>
      <c r="I231" s="6">
        <v>0</v>
      </c>
      <c r="J231" s="15">
        <v>395008.06</v>
      </c>
      <c r="K231" s="14">
        <v>27384.79</v>
      </c>
      <c r="L231" s="6">
        <v>0</v>
      </c>
      <c r="M231" s="6">
        <v>-76647.09</v>
      </c>
      <c r="N231" s="6">
        <v>0</v>
      </c>
      <c r="O231" s="6">
        <v>0</v>
      </c>
      <c r="P231" s="6">
        <v>38739.019999999997</v>
      </c>
      <c r="Q231" s="6">
        <v>0</v>
      </c>
      <c r="R231" s="6">
        <v>5071.9399999999996</v>
      </c>
      <c r="S231" s="6">
        <v>68394.98</v>
      </c>
      <c r="T231" s="6">
        <v>0</v>
      </c>
      <c r="U231" s="15">
        <v>62943.64</v>
      </c>
    </row>
    <row r="232" spans="1:21" x14ac:dyDescent="0.25">
      <c r="A232" s="25" t="s">
        <v>200</v>
      </c>
      <c r="B232" s="14">
        <v>69127</v>
      </c>
      <c r="C232" s="6">
        <v>0</v>
      </c>
      <c r="D232" s="6">
        <v>147410.79999999999</v>
      </c>
      <c r="E232" s="6">
        <v>0</v>
      </c>
      <c r="F232" s="6">
        <v>0</v>
      </c>
      <c r="G232" s="6">
        <v>122566.8</v>
      </c>
      <c r="H232" s="6">
        <v>22707.4</v>
      </c>
      <c r="I232" s="6">
        <v>0</v>
      </c>
      <c r="J232" s="15">
        <v>361812</v>
      </c>
      <c r="K232" s="14">
        <v>26763.23</v>
      </c>
      <c r="L232" s="6">
        <v>0</v>
      </c>
      <c r="M232" s="6">
        <v>-32547.64</v>
      </c>
      <c r="N232" s="6">
        <v>0</v>
      </c>
      <c r="O232" s="6">
        <v>0</v>
      </c>
      <c r="P232" s="6">
        <v>32027.14</v>
      </c>
      <c r="Q232" s="6">
        <v>0</v>
      </c>
      <c r="R232" s="6">
        <v>5181.6000000000004</v>
      </c>
      <c r="S232" s="6">
        <v>91714.06</v>
      </c>
      <c r="T232" s="6">
        <v>0</v>
      </c>
      <c r="U232" s="15">
        <v>123138.39</v>
      </c>
    </row>
    <row r="233" spans="1:21" x14ac:dyDescent="0.25">
      <c r="A233" s="25" t="s">
        <v>201</v>
      </c>
      <c r="B233" s="14">
        <v>67280</v>
      </c>
      <c r="C233" s="6">
        <v>0</v>
      </c>
      <c r="D233" s="6">
        <v>146330.4</v>
      </c>
      <c r="E233" s="6">
        <v>0</v>
      </c>
      <c r="F233" s="6">
        <v>0</v>
      </c>
      <c r="G233" s="6">
        <v>137095.54999999999</v>
      </c>
      <c r="H233" s="6">
        <v>29919.05</v>
      </c>
      <c r="I233" s="6">
        <v>0</v>
      </c>
      <c r="J233" s="15">
        <v>380625</v>
      </c>
      <c r="K233" s="14">
        <v>23246.83</v>
      </c>
      <c r="L233" s="6">
        <v>0</v>
      </c>
      <c r="M233" s="6">
        <v>-29186.36</v>
      </c>
      <c r="N233" s="6">
        <v>0</v>
      </c>
      <c r="O233" s="6">
        <v>0</v>
      </c>
      <c r="P233" s="6">
        <v>29157.99</v>
      </c>
      <c r="Q233" s="6">
        <v>0</v>
      </c>
      <c r="R233" s="6">
        <v>6929.61</v>
      </c>
      <c r="S233" s="6">
        <v>56331.41</v>
      </c>
      <c r="T233" s="6">
        <v>0</v>
      </c>
      <c r="U233" s="15">
        <v>86479.48</v>
      </c>
    </row>
    <row r="234" spans="1:21" x14ac:dyDescent="0.25">
      <c r="A234" s="25" t="s">
        <v>202</v>
      </c>
      <c r="B234" s="14">
        <v>80842</v>
      </c>
      <c r="C234" s="6">
        <v>0</v>
      </c>
      <c r="D234" s="6">
        <v>149406.45000000001</v>
      </c>
      <c r="E234" s="6">
        <v>0</v>
      </c>
      <c r="F234" s="6">
        <v>0</v>
      </c>
      <c r="G234" s="6">
        <v>135619.37</v>
      </c>
      <c r="H234" s="6">
        <v>19656.18</v>
      </c>
      <c r="I234" s="6">
        <v>0</v>
      </c>
      <c r="J234" s="15">
        <v>385524</v>
      </c>
      <c r="K234" s="14">
        <v>27388.2</v>
      </c>
      <c r="L234" s="6">
        <v>0</v>
      </c>
      <c r="M234" s="6">
        <v>-25296.05</v>
      </c>
      <c r="N234" s="6">
        <v>0</v>
      </c>
      <c r="O234" s="6">
        <v>0</v>
      </c>
      <c r="P234" s="6">
        <v>33796.769999999997</v>
      </c>
      <c r="Q234" s="6">
        <v>0</v>
      </c>
      <c r="R234" s="6">
        <v>0</v>
      </c>
      <c r="S234" s="6">
        <v>45676.55</v>
      </c>
      <c r="T234" s="6">
        <v>0</v>
      </c>
      <c r="U234" s="15">
        <v>81565.47</v>
      </c>
    </row>
    <row r="235" spans="1:21" x14ac:dyDescent="0.25">
      <c r="A235" s="22" t="s">
        <v>157</v>
      </c>
      <c r="B235" s="12">
        <f t="shared" ref="B235:J235" si="63">SUM(B231:B234)</f>
        <v>296579</v>
      </c>
      <c r="C235" s="5">
        <f t="shared" si="63"/>
        <v>0</v>
      </c>
      <c r="D235" s="5">
        <f t="shared" si="63"/>
        <v>591892.91999999993</v>
      </c>
      <c r="E235" s="5">
        <f t="shared" si="63"/>
        <v>0</v>
      </c>
      <c r="F235" s="5">
        <f t="shared" si="63"/>
        <v>0</v>
      </c>
      <c r="G235" s="5">
        <f t="shared" si="63"/>
        <v>542456.51</v>
      </c>
      <c r="H235" s="5">
        <f t="shared" si="63"/>
        <v>92040.63</v>
      </c>
      <c r="I235" s="5">
        <f t="shared" si="63"/>
        <v>0</v>
      </c>
      <c r="J235" s="13">
        <f t="shared" si="63"/>
        <v>1522969.06</v>
      </c>
      <c r="K235" s="12">
        <f t="shared" ref="K235:U235" si="64">SUM(K231:K234)</f>
        <v>104783.05</v>
      </c>
      <c r="L235" s="5">
        <f t="shared" si="64"/>
        <v>0</v>
      </c>
      <c r="M235" s="5">
        <f t="shared" si="64"/>
        <v>-163677.13999999998</v>
      </c>
      <c r="N235" s="5">
        <f t="shared" si="64"/>
        <v>0</v>
      </c>
      <c r="O235" s="5">
        <f t="shared" si="64"/>
        <v>0</v>
      </c>
      <c r="P235" s="5">
        <f t="shared" si="64"/>
        <v>133720.92000000001</v>
      </c>
      <c r="Q235" s="5">
        <f t="shared" si="64"/>
        <v>0</v>
      </c>
      <c r="R235" s="5">
        <f t="shared" si="64"/>
        <v>17183.150000000001</v>
      </c>
      <c r="S235" s="5">
        <f t="shared" si="64"/>
        <v>262117</v>
      </c>
      <c r="T235" s="5">
        <f t="shared" si="64"/>
        <v>0</v>
      </c>
      <c r="U235" s="13">
        <f t="shared" si="64"/>
        <v>354126.98</v>
      </c>
    </row>
    <row r="236" spans="1:21" x14ac:dyDescent="0.25">
      <c r="A236" s="24"/>
      <c r="B236" s="33"/>
      <c r="C236" s="34"/>
      <c r="D236" s="34"/>
      <c r="E236" s="34"/>
      <c r="F236" s="34"/>
      <c r="G236" s="34"/>
      <c r="H236" s="34"/>
      <c r="I236" s="34"/>
      <c r="J236" s="35"/>
      <c r="K236" s="33"/>
      <c r="L236" s="34"/>
      <c r="M236" s="34"/>
      <c r="N236" s="34"/>
      <c r="O236" s="34"/>
      <c r="P236" s="34"/>
      <c r="Q236" s="34"/>
      <c r="R236" s="34"/>
      <c r="S236" s="34"/>
      <c r="T236" s="34"/>
      <c r="U236" s="35"/>
    </row>
    <row r="237" spans="1:21" x14ac:dyDescent="0.25">
      <c r="A237" s="22" t="s">
        <v>190</v>
      </c>
      <c r="B237" s="33"/>
      <c r="C237" s="34"/>
      <c r="D237" s="34"/>
      <c r="E237" s="34"/>
      <c r="F237" s="34"/>
      <c r="G237" s="34"/>
      <c r="H237" s="34"/>
      <c r="I237" s="34"/>
      <c r="J237" s="35"/>
      <c r="K237" s="33"/>
      <c r="L237" s="34"/>
      <c r="M237" s="34"/>
      <c r="N237" s="34"/>
      <c r="O237" s="34"/>
      <c r="P237" s="34"/>
      <c r="Q237" s="34"/>
      <c r="R237" s="34"/>
      <c r="S237" s="34"/>
      <c r="T237" s="34"/>
      <c r="U237" s="35"/>
    </row>
    <row r="238" spans="1:21" x14ac:dyDescent="0.25">
      <c r="A238" s="25" t="s">
        <v>199</v>
      </c>
      <c r="B238" s="14">
        <v>432827</v>
      </c>
      <c r="C238" s="6">
        <v>0</v>
      </c>
      <c r="D238" s="6">
        <v>543082</v>
      </c>
      <c r="E238" s="6">
        <v>0</v>
      </c>
      <c r="F238" s="6">
        <v>-860</v>
      </c>
      <c r="G238" s="6">
        <v>901901</v>
      </c>
      <c r="H238" s="6">
        <v>78198</v>
      </c>
      <c r="I238" s="6">
        <v>27216</v>
      </c>
      <c r="J238" s="15">
        <v>1982364</v>
      </c>
      <c r="K238" s="14">
        <v>243093</v>
      </c>
      <c r="L238" s="6">
        <v>0</v>
      </c>
      <c r="M238" s="6">
        <v>249061</v>
      </c>
      <c r="N238" s="6">
        <v>0</v>
      </c>
      <c r="O238" s="6">
        <v>13344</v>
      </c>
      <c r="P238" s="6">
        <v>590760</v>
      </c>
      <c r="Q238" s="6">
        <v>0</v>
      </c>
      <c r="R238" s="6">
        <v>24408</v>
      </c>
      <c r="S238" s="6">
        <v>60760</v>
      </c>
      <c r="T238" s="6">
        <v>0</v>
      </c>
      <c r="U238" s="15">
        <v>1181426</v>
      </c>
    </row>
    <row r="239" spans="1:21" x14ac:dyDescent="0.25">
      <c r="A239" s="25" t="s">
        <v>200</v>
      </c>
      <c r="B239" s="14">
        <v>411463</v>
      </c>
      <c r="C239" s="6">
        <v>0</v>
      </c>
      <c r="D239" s="6">
        <v>548780</v>
      </c>
      <c r="E239" s="6">
        <v>0</v>
      </c>
      <c r="F239" s="6">
        <v>7161</v>
      </c>
      <c r="G239" s="6">
        <v>843867</v>
      </c>
      <c r="H239" s="6">
        <v>66104</v>
      </c>
      <c r="I239" s="6">
        <v>27779</v>
      </c>
      <c r="J239" s="15">
        <v>1905154</v>
      </c>
      <c r="K239" s="14">
        <v>289786.58</v>
      </c>
      <c r="L239" s="6">
        <v>0</v>
      </c>
      <c r="M239" s="6">
        <v>147458.96</v>
      </c>
      <c r="N239" s="6">
        <v>0</v>
      </c>
      <c r="O239" s="6">
        <v>8301.25</v>
      </c>
      <c r="P239" s="6">
        <v>359015</v>
      </c>
      <c r="Q239" s="6">
        <v>0</v>
      </c>
      <c r="R239" s="6">
        <v>25972.080000000002</v>
      </c>
      <c r="S239" s="6">
        <v>0</v>
      </c>
      <c r="T239" s="6">
        <v>71887.429999999993</v>
      </c>
      <c r="U239" s="15">
        <v>902421.3</v>
      </c>
    </row>
    <row r="240" spans="1:21" x14ac:dyDescent="0.25">
      <c r="A240" s="25" t="s">
        <v>201</v>
      </c>
      <c r="B240" s="14">
        <v>353011</v>
      </c>
      <c r="C240" s="6">
        <v>0</v>
      </c>
      <c r="D240" s="6">
        <v>642228</v>
      </c>
      <c r="E240" s="6">
        <v>0</v>
      </c>
      <c r="F240" s="6">
        <v>3733</v>
      </c>
      <c r="G240" s="6">
        <v>854185</v>
      </c>
      <c r="H240" s="6">
        <v>77951</v>
      </c>
      <c r="I240" s="6">
        <v>21607</v>
      </c>
      <c r="J240" s="15">
        <v>1952715</v>
      </c>
      <c r="K240" s="14">
        <v>239053</v>
      </c>
      <c r="L240" s="6">
        <v>0</v>
      </c>
      <c r="M240" s="6">
        <v>167337</v>
      </c>
      <c r="N240" s="6">
        <v>0</v>
      </c>
      <c r="O240" s="6">
        <v>1736</v>
      </c>
      <c r="P240" s="6">
        <v>237125</v>
      </c>
      <c r="Q240" s="6">
        <v>0</v>
      </c>
      <c r="R240" s="6">
        <v>0</v>
      </c>
      <c r="S240" s="6">
        <v>0</v>
      </c>
      <c r="T240" s="6">
        <v>136205</v>
      </c>
      <c r="U240" s="15">
        <v>781456</v>
      </c>
    </row>
    <row r="241" spans="1:21" x14ac:dyDescent="0.25">
      <c r="A241" s="25" t="s">
        <v>202</v>
      </c>
      <c r="B241" s="14">
        <v>392242</v>
      </c>
      <c r="C241" s="6">
        <v>0</v>
      </c>
      <c r="D241" s="6">
        <v>538721</v>
      </c>
      <c r="E241" s="6">
        <v>0</v>
      </c>
      <c r="F241" s="6">
        <v>2561</v>
      </c>
      <c r="G241" s="6">
        <v>930215</v>
      </c>
      <c r="H241" s="6">
        <v>87836</v>
      </c>
      <c r="I241" s="6">
        <v>23002</v>
      </c>
      <c r="J241" s="15">
        <v>1974577</v>
      </c>
      <c r="K241" s="14">
        <v>290864</v>
      </c>
      <c r="L241" s="6">
        <v>0</v>
      </c>
      <c r="M241" s="6">
        <v>218093</v>
      </c>
      <c r="N241" s="6">
        <v>0</v>
      </c>
      <c r="O241" s="6">
        <v>2354</v>
      </c>
      <c r="P241" s="6">
        <v>394522</v>
      </c>
      <c r="Q241" s="6">
        <v>0</v>
      </c>
      <c r="R241" s="6">
        <v>21634</v>
      </c>
      <c r="S241" s="6">
        <v>0</v>
      </c>
      <c r="T241" s="6">
        <v>75156</v>
      </c>
      <c r="U241" s="15">
        <v>1002623</v>
      </c>
    </row>
    <row r="242" spans="1:21" x14ac:dyDescent="0.25">
      <c r="A242" s="22" t="s">
        <v>157</v>
      </c>
      <c r="B242" s="12">
        <f t="shared" ref="B242:J242" si="65">SUM(B238:B241)</f>
        <v>1589543</v>
      </c>
      <c r="C242" s="5">
        <f t="shared" si="65"/>
        <v>0</v>
      </c>
      <c r="D242" s="5">
        <f t="shared" si="65"/>
        <v>2272811</v>
      </c>
      <c r="E242" s="5">
        <f t="shared" si="65"/>
        <v>0</v>
      </c>
      <c r="F242" s="5">
        <f t="shared" si="65"/>
        <v>12595</v>
      </c>
      <c r="G242" s="5">
        <f t="shared" si="65"/>
        <v>3530168</v>
      </c>
      <c r="H242" s="5">
        <f t="shared" si="65"/>
        <v>310089</v>
      </c>
      <c r="I242" s="5">
        <f t="shared" si="65"/>
        <v>99604</v>
      </c>
      <c r="J242" s="13">
        <f t="shared" si="65"/>
        <v>7814810</v>
      </c>
      <c r="K242" s="12">
        <f t="shared" ref="K242:U242" si="66">SUM(K238:K241)</f>
        <v>1062796.58</v>
      </c>
      <c r="L242" s="5">
        <f t="shared" si="66"/>
        <v>0</v>
      </c>
      <c r="M242" s="5">
        <f t="shared" si="66"/>
        <v>781949.96</v>
      </c>
      <c r="N242" s="5">
        <f t="shared" si="66"/>
        <v>0</v>
      </c>
      <c r="O242" s="5">
        <f t="shared" si="66"/>
        <v>25735.25</v>
      </c>
      <c r="P242" s="5">
        <f t="shared" si="66"/>
        <v>1581422</v>
      </c>
      <c r="Q242" s="5">
        <f t="shared" si="66"/>
        <v>0</v>
      </c>
      <c r="R242" s="5">
        <f t="shared" si="66"/>
        <v>72014.080000000002</v>
      </c>
      <c r="S242" s="5">
        <f t="shared" si="66"/>
        <v>60760</v>
      </c>
      <c r="T242" s="5">
        <f t="shared" si="66"/>
        <v>283248.43</v>
      </c>
      <c r="U242" s="13">
        <f t="shared" si="66"/>
        <v>3867926.3</v>
      </c>
    </row>
    <row r="243" spans="1:21" x14ac:dyDescent="0.25">
      <c r="A243" s="24"/>
      <c r="B243" s="33"/>
      <c r="C243" s="34"/>
      <c r="D243" s="34"/>
      <c r="E243" s="34"/>
      <c r="F243" s="34"/>
      <c r="G243" s="34"/>
      <c r="H243" s="34"/>
      <c r="I243" s="34"/>
      <c r="J243" s="35"/>
      <c r="K243" s="33"/>
      <c r="L243" s="34"/>
      <c r="M243" s="34"/>
      <c r="N243" s="34"/>
      <c r="O243" s="34"/>
      <c r="P243" s="34"/>
      <c r="Q243" s="34"/>
      <c r="R243" s="34"/>
      <c r="S243" s="34"/>
      <c r="T243" s="34"/>
      <c r="U243" s="35"/>
    </row>
    <row r="244" spans="1:21" x14ac:dyDescent="0.25">
      <c r="A244" s="22" t="s">
        <v>191</v>
      </c>
      <c r="B244" s="33"/>
      <c r="C244" s="34"/>
      <c r="D244" s="34"/>
      <c r="E244" s="34"/>
      <c r="F244" s="34"/>
      <c r="G244" s="34"/>
      <c r="H244" s="34"/>
      <c r="I244" s="34"/>
      <c r="J244" s="35"/>
      <c r="K244" s="33"/>
      <c r="L244" s="34"/>
      <c r="M244" s="34"/>
      <c r="N244" s="34"/>
      <c r="O244" s="34"/>
      <c r="P244" s="34"/>
      <c r="Q244" s="34"/>
      <c r="R244" s="34"/>
      <c r="S244" s="34"/>
      <c r="T244" s="34"/>
      <c r="U244" s="35"/>
    </row>
    <row r="245" spans="1:21" x14ac:dyDescent="0.25">
      <c r="A245" s="25" t="s">
        <v>199</v>
      </c>
      <c r="B245" s="14">
        <v>73281.899999999994</v>
      </c>
      <c r="C245" s="6">
        <v>1146</v>
      </c>
      <c r="D245" s="6">
        <v>422603.5</v>
      </c>
      <c r="E245" s="6">
        <v>74260</v>
      </c>
      <c r="F245" s="6">
        <v>0</v>
      </c>
      <c r="G245" s="6">
        <v>241123</v>
      </c>
      <c r="H245" s="6">
        <v>35834</v>
      </c>
      <c r="I245" s="6">
        <v>0</v>
      </c>
      <c r="J245" s="15">
        <v>848248.4</v>
      </c>
      <c r="K245" s="14">
        <v>0</v>
      </c>
      <c r="L245" s="6">
        <v>0</v>
      </c>
      <c r="M245" s="6">
        <v>0</v>
      </c>
      <c r="N245" s="6">
        <v>0</v>
      </c>
      <c r="O245" s="6">
        <v>0</v>
      </c>
      <c r="P245" s="6">
        <v>0</v>
      </c>
      <c r="Q245" s="6">
        <v>0</v>
      </c>
      <c r="R245" s="6">
        <v>0</v>
      </c>
      <c r="S245" s="6">
        <v>0</v>
      </c>
      <c r="T245" s="6">
        <v>0</v>
      </c>
      <c r="U245" s="15">
        <v>0</v>
      </c>
    </row>
    <row r="246" spans="1:21" x14ac:dyDescent="0.25">
      <c r="A246" s="25" t="s">
        <v>200</v>
      </c>
      <c r="B246" s="14">
        <v>69744</v>
      </c>
      <c r="C246" s="6">
        <v>2411</v>
      </c>
      <c r="D246" s="6">
        <v>526302.44999999995</v>
      </c>
      <c r="E246" s="6">
        <v>72633</v>
      </c>
      <c r="F246" s="6">
        <v>0</v>
      </c>
      <c r="G246" s="6">
        <v>353625</v>
      </c>
      <c r="H246" s="6">
        <v>39559</v>
      </c>
      <c r="I246" s="6">
        <v>0</v>
      </c>
      <c r="J246" s="15">
        <v>1064274.45</v>
      </c>
      <c r="K246" s="14">
        <v>0</v>
      </c>
      <c r="L246" s="6">
        <v>0</v>
      </c>
      <c r="M246" s="6">
        <v>0</v>
      </c>
      <c r="N246" s="6">
        <v>0</v>
      </c>
      <c r="O246" s="6">
        <v>0</v>
      </c>
      <c r="P246" s="6">
        <v>0</v>
      </c>
      <c r="Q246" s="6">
        <v>0</v>
      </c>
      <c r="R246" s="6">
        <v>0</v>
      </c>
      <c r="S246" s="6">
        <v>0</v>
      </c>
      <c r="T246" s="6">
        <v>0</v>
      </c>
      <c r="U246" s="15">
        <v>0</v>
      </c>
    </row>
    <row r="247" spans="1:21" x14ac:dyDescent="0.25">
      <c r="A247" s="25" t="s">
        <v>201</v>
      </c>
      <c r="B247" s="14">
        <v>71366.5</v>
      </c>
      <c r="C247" s="6">
        <v>-761</v>
      </c>
      <c r="D247" s="6">
        <v>425081</v>
      </c>
      <c r="E247" s="6">
        <v>69811</v>
      </c>
      <c r="F247" s="6">
        <v>0</v>
      </c>
      <c r="G247" s="6">
        <v>343401</v>
      </c>
      <c r="H247" s="6">
        <v>35607</v>
      </c>
      <c r="I247" s="6">
        <v>0</v>
      </c>
      <c r="J247" s="15">
        <v>944505.5</v>
      </c>
      <c r="K247" s="14">
        <v>0</v>
      </c>
      <c r="L247" s="6">
        <v>0</v>
      </c>
      <c r="M247" s="6">
        <v>0</v>
      </c>
      <c r="N247" s="6">
        <v>0</v>
      </c>
      <c r="O247" s="6">
        <v>0</v>
      </c>
      <c r="P247" s="6">
        <v>0</v>
      </c>
      <c r="Q247" s="6">
        <v>0</v>
      </c>
      <c r="R247" s="6">
        <v>0</v>
      </c>
      <c r="S247" s="6">
        <v>0</v>
      </c>
      <c r="T247" s="6">
        <v>0</v>
      </c>
      <c r="U247" s="15">
        <v>0</v>
      </c>
    </row>
    <row r="248" spans="1:21" x14ac:dyDescent="0.25">
      <c r="A248" s="25" t="s">
        <v>202</v>
      </c>
      <c r="B248" s="14">
        <v>83343</v>
      </c>
      <c r="C248" s="6">
        <v>290</v>
      </c>
      <c r="D248" s="6">
        <v>419727.5</v>
      </c>
      <c r="E248" s="6">
        <v>64387</v>
      </c>
      <c r="F248" s="6">
        <v>0</v>
      </c>
      <c r="G248" s="6">
        <v>310683.5</v>
      </c>
      <c r="H248" s="6">
        <v>22826</v>
      </c>
      <c r="I248" s="6">
        <v>0</v>
      </c>
      <c r="J248" s="15">
        <v>901257</v>
      </c>
      <c r="K248" s="14">
        <v>0</v>
      </c>
      <c r="L248" s="6">
        <v>0</v>
      </c>
      <c r="M248" s="6">
        <v>0</v>
      </c>
      <c r="N248" s="6">
        <v>0</v>
      </c>
      <c r="O248" s="6">
        <v>0</v>
      </c>
      <c r="P248" s="6">
        <v>0</v>
      </c>
      <c r="Q248" s="6">
        <v>0</v>
      </c>
      <c r="R248" s="6">
        <v>0</v>
      </c>
      <c r="S248" s="6">
        <v>0</v>
      </c>
      <c r="T248" s="6">
        <v>0</v>
      </c>
      <c r="U248" s="15">
        <v>0</v>
      </c>
    </row>
    <row r="249" spans="1:21" x14ac:dyDescent="0.25">
      <c r="A249" s="22" t="s">
        <v>157</v>
      </c>
      <c r="B249" s="12">
        <f t="shared" ref="B249:J249" si="67">SUM(B245:B248)</f>
        <v>297735.40000000002</v>
      </c>
      <c r="C249" s="5">
        <f t="shared" si="67"/>
        <v>3086</v>
      </c>
      <c r="D249" s="5">
        <f t="shared" si="67"/>
        <v>1793714.45</v>
      </c>
      <c r="E249" s="5">
        <f t="shared" si="67"/>
        <v>281091</v>
      </c>
      <c r="F249" s="5">
        <f t="shared" si="67"/>
        <v>0</v>
      </c>
      <c r="G249" s="5">
        <f t="shared" si="67"/>
        <v>1248832.5</v>
      </c>
      <c r="H249" s="5">
        <f t="shared" si="67"/>
        <v>133826</v>
      </c>
      <c r="I249" s="5">
        <f t="shared" si="67"/>
        <v>0</v>
      </c>
      <c r="J249" s="13">
        <f t="shared" si="67"/>
        <v>3758285.35</v>
      </c>
      <c r="K249" s="12">
        <f t="shared" ref="K249:U249" si="68">SUM(K245:K248)</f>
        <v>0</v>
      </c>
      <c r="L249" s="5">
        <f t="shared" si="68"/>
        <v>0</v>
      </c>
      <c r="M249" s="5">
        <f t="shared" si="68"/>
        <v>0</v>
      </c>
      <c r="N249" s="5">
        <f t="shared" si="68"/>
        <v>0</v>
      </c>
      <c r="O249" s="5">
        <f t="shared" si="68"/>
        <v>0</v>
      </c>
      <c r="P249" s="5">
        <f t="shared" si="68"/>
        <v>0</v>
      </c>
      <c r="Q249" s="5">
        <f t="shared" si="68"/>
        <v>0</v>
      </c>
      <c r="R249" s="5">
        <f t="shared" si="68"/>
        <v>0</v>
      </c>
      <c r="S249" s="5">
        <f t="shared" si="68"/>
        <v>0</v>
      </c>
      <c r="T249" s="5">
        <f t="shared" si="68"/>
        <v>0</v>
      </c>
      <c r="U249" s="13">
        <f t="shared" si="68"/>
        <v>0</v>
      </c>
    </row>
    <row r="250" spans="1:21" x14ac:dyDescent="0.25">
      <c r="A250" s="24"/>
      <c r="B250" s="33"/>
      <c r="C250" s="34"/>
      <c r="D250" s="34"/>
      <c r="E250" s="34"/>
      <c r="F250" s="34"/>
      <c r="G250" s="34"/>
      <c r="H250" s="34"/>
      <c r="I250" s="34"/>
      <c r="J250" s="35"/>
      <c r="K250" s="33"/>
      <c r="L250" s="34"/>
      <c r="M250" s="34"/>
      <c r="N250" s="34"/>
      <c r="O250" s="34"/>
      <c r="P250" s="34"/>
      <c r="Q250" s="34"/>
      <c r="R250" s="34"/>
      <c r="S250" s="34"/>
      <c r="T250" s="34"/>
      <c r="U250" s="35"/>
    </row>
    <row r="251" spans="1:21" x14ac:dyDescent="0.25">
      <c r="A251" s="22" t="s">
        <v>192</v>
      </c>
      <c r="B251" s="33"/>
      <c r="C251" s="34"/>
      <c r="D251" s="34"/>
      <c r="E251" s="34"/>
      <c r="F251" s="34"/>
      <c r="G251" s="34"/>
      <c r="H251" s="34"/>
      <c r="I251" s="34"/>
      <c r="J251" s="35"/>
      <c r="K251" s="33"/>
      <c r="L251" s="34"/>
      <c r="M251" s="34"/>
      <c r="N251" s="34"/>
      <c r="O251" s="34"/>
      <c r="P251" s="34"/>
      <c r="Q251" s="34"/>
      <c r="R251" s="34"/>
      <c r="S251" s="34"/>
      <c r="T251" s="34"/>
      <c r="U251" s="35"/>
    </row>
    <row r="252" spans="1:21" x14ac:dyDescent="0.25">
      <c r="A252" s="25" t="s">
        <v>199</v>
      </c>
      <c r="B252" s="14">
        <v>689137</v>
      </c>
      <c r="C252" s="6">
        <v>0</v>
      </c>
      <c r="D252" s="6">
        <v>382756</v>
      </c>
      <c r="E252" s="6">
        <v>0</v>
      </c>
      <c r="F252" s="6">
        <v>85255</v>
      </c>
      <c r="G252" s="6">
        <v>1432839</v>
      </c>
      <c r="H252" s="6">
        <v>97289</v>
      </c>
      <c r="I252" s="6">
        <v>0</v>
      </c>
      <c r="J252" s="15">
        <v>2687276</v>
      </c>
      <c r="K252" s="14">
        <v>356065</v>
      </c>
      <c r="L252" s="6">
        <v>0</v>
      </c>
      <c r="M252" s="6">
        <v>254929</v>
      </c>
      <c r="N252" s="6">
        <v>0</v>
      </c>
      <c r="O252" s="6">
        <v>52113</v>
      </c>
      <c r="P252" s="6">
        <v>857904</v>
      </c>
      <c r="Q252" s="6">
        <v>45549</v>
      </c>
      <c r="R252" s="6">
        <v>0</v>
      </c>
      <c r="S252" s="6">
        <v>109460</v>
      </c>
      <c r="T252" s="6">
        <v>0</v>
      </c>
      <c r="U252" s="15">
        <v>1676020</v>
      </c>
    </row>
    <row r="253" spans="1:21" x14ac:dyDescent="0.25">
      <c r="A253" s="25" t="s">
        <v>200</v>
      </c>
      <c r="B253" s="14">
        <v>407457</v>
      </c>
      <c r="C253" s="6">
        <v>0</v>
      </c>
      <c r="D253" s="6">
        <v>979885</v>
      </c>
      <c r="E253" s="6">
        <v>0</v>
      </c>
      <c r="F253" s="6">
        <v>48636</v>
      </c>
      <c r="G253" s="6">
        <v>1572875</v>
      </c>
      <c r="H253" s="6">
        <v>90709</v>
      </c>
      <c r="I253" s="6">
        <v>0</v>
      </c>
      <c r="J253" s="15">
        <v>3099562</v>
      </c>
      <c r="K253" s="14">
        <v>288988</v>
      </c>
      <c r="L253" s="6">
        <v>0</v>
      </c>
      <c r="M253" s="6">
        <v>597527</v>
      </c>
      <c r="N253" s="6">
        <v>0</v>
      </c>
      <c r="O253" s="6">
        <v>34611</v>
      </c>
      <c r="P253" s="6">
        <v>1013582</v>
      </c>
      <c r="Q253" s="6">
        <v>38174</v>
      </c>
      <c r="R253" s="6">
        <v>0</v>
      </c>
      <c r="S253" s="6">
        <v>-3454</v>
      </c>
      <c r="T253" s="6">
        <v>0</v>
      </c>
      <c r="U253" s="15">
        <v>1969428</v>
      </c>
    </row>
    <row r="254" spans="1:21" x14ac:dyDescent="0.25">
      <c r="A254" s="25" t="s">
        <v>201</v>
      </c>
      <c r="B254" s="14">
        <v>288393</v>
      </c>
      <c r="C254" s="6">
        <v>0</v>
      </c>
      <c r="D254" s="6">
        <v>831195</v>
      </c>
      <c r="E254" s="6">
        <v>0</v>
      </c>
      <c r="F254" s="6">
        <v>58215</v>
      </c>
      <c r="G254" s="6">
        <v>1491740</v>
      </c>
      <c r="H254" s="6">
        <v>60973</v>
      </c>
      <c r="I254" s="6">
        <v>0</v>
      </c>
      <c r="J254" s="15">
        <v>2730516</v>
      </c>
      <c r="K254" s="14">
        <v>128448</v>
      </c>
      <c r="L254" s="6">
        <v>0</v>
      </c>
      <c r="M254" s="6">
        <v>436620</v>
      </c>
      <c r="N254" s="6">
        <v>0</v>
      </c>
      <c r="O254" s="6">
        <v>38842</v>
      </c>
      <c r="P254" s="6">
        <v>955067</v>
      </c>
      <c r="Q254" s="6">
        <v>31038</v>
      </c>
      <c r="R254" s="6">
        <v>0</v>
      </c>
      <c r="S254" s="6">
        <v>51845</v>
      </c>
      <c r="T254" s="6">
        <v>0</v>
      </c>
      <c r="U254" s="15">
        <v>1641860</v>
      </c>
    </row>
    <row r="255" spans="1:21" x14ac:dyDescent="0.25">
      <c r="A255" s="25" t="s">
        <v>202</v>
      </c>
      <c r="B255" s="14">
        <v>403789</v>
      </c>
      <c r="C255" s="6">
        <v>0</v>
      </c>
      <c r="D255" s="6">
        <v>1344842</v>
      </c>
      <c r="E255" s="6">
        <v>0</v>
      </c>
      <c r="F255" s="6">
        <v>100071</v>
      </c>
      <c r="G255" s="6">
        <v>1996581</v>
      </c>
      <c r="H255" s="6">
        <v>88436</v>
      </c>
      <c r="I255" s="6">
        <v>0</v>
      </c>
      <c r="J255" s="15">
        <v>3933719</v>
      </c>
      <c r="K255" s="14">
        <v>223307</v>
      </c>
      <c r="L255" s="6">
        <v>0</v>
      </c>
      <c r="M255" s="6">
        <v>801337</v>
      </c>
      <c r="N255" s="6">
        <v>0</v>
      </c>
      <c r="O255" s="6">
        <v>62728</v>
      </c>
      <c r="P255" s="6">
        <v>1306400</v>
      </c>
      <c r="Q255" s="6">
        <v>40346</v>
      </c>
      <c r="R255" s="6">
        <v>0</v>
      </c>
      <c r="S255" s="6">
        <v>13092</v>
      </c>
      <c r="T255" s="6">
        <v>0</v>
      </c>
      <c r="U255" s="15">
        <v>2447210</v>
      </c>
    </row>
    <row r="256" spans="1:21" x14ac:dyDescent="0.25">
      <c r="A256" s="22" t="s">
        <v>157</v>
      </c>
      <c r="B256" s="12">
        <f t="shared" ref="B256:J256" si="69">SUM(B252:B255)</f>
        <v>1788776</v>
      </c>
      <c r="C256" s="5">
        <f t="shared" si="69"/>
        <v>0</v>
      </c>
      <c r="D256" s="5">
        <f t="shared" si="69"/>
        <v>3538678</v>
      </c>
      <c r="E256" s="5">
        <f t="shared" si="69"/>
        <v>0</v>
      </c>
      <c r="F256" s="5">
        <f t="shared" si="69"/>
        <v>292177</v>
      </c>
      <c r="G256" s="5">
        <f t="shared" si="69"/>
        <v>6494035</v>
      </c>
      <c r="H256" s="5">
        <f t="shared" si="69"/>
        <v>337407</v>
      </c>
      <c r="I256" s="5">
        <f t="shared" si="69"/>
        <v>0</v>
      </c>
      <c r="J256" s="13">
        <f t="shared" si="69"/>
        <v>12451073</v>
      </c>
      <c r="K256" s="12">
        <f t="shared" ref="K256:U256" si="70">SUM(K252:K255)</f>
        <v>996808</v>
      </c>
      <c r="L256" s="5">
        <f t="shared" si="70"/>
        <v>0</v>
      </c>
      <c r="M256" s="5">
        <f t="shared" si="70"/>
        <v>2090413</v>
      </c>
      <c r="N256" s="5">
        <f t="shared" si="70"/>
        <v>0</v>
      </c>
      <c r="O256" s="5">
        <f t="shared" si="70"/>
        <v>188294</v>
      </c>
      <c r="P256" s="5">
        <f t="shared" si="70"/>
        <v>4132953</v>
      </c>
      <c r="Q256" s="5">
        <f t="shared" si="70"/>
        <v>155107</v>
      </c>
      <c r="R256" s="5">
        <f t="shared" si="70"/>
        <v>0</v>
      </c>
      <c r="S256" s="5">
        <f t="shared" si="70"/>
        <v>170943</v>
      </c>
      <c r="T256" s="5">
        <f t="shared" si="70"/>
        <v>0</v>
      </c>
      <c r="U256" s="13">
        <f t="shared" si="70"/>
        <v>7734518</v>
      </c>
    </row>
    <row r="257" spans="1:21" x14ac:dyDescent="0.25">
      <c r="A257" s="24"/>
      <c r="B257" s="33"/>
      <c r="C257" s="34"/>
      <c r="D257" s="34"/>
      <c r="E257" s="34"/>
      <c r="F257" s="34"/>
      <c r="G257" s="34"/>
      <c r="H257" s="34"/>
      <c r="I257" s="34"/>
      <c r="J257" s="35"/>
      <c r="K257" s="33"/>
      <c r="L257" s="34"/>
      <c r="M257" s="34"/>
      <c r="N257" s="34"/>
      <c r="O257" s="34"/>
      <c r="P257" s="34"/>
      <c r="Q257" s="34"/>
      <c r="R257" s="34"/>
      <c r="S257" s="34"/>
      <c r="T257" s="34"/>
      <c r="U257" s="35"/>
    </row>
    <row r="258" spans="1:21" x14ac:dyDescent="0.25">
      <c r="A258" s="22" t="s">
        <v>193</v>
      </c>
      <c r="B258" s="33"/>
      <c r="C258" s="34"/>
      <c r="D258" s="34"/>
      <c r="E258" s="34"/>
      <c r="F258" s="34"/>
      <c r="G258" s="34"/>
      <c r="H258" s="34"/>
      <c r="I258" s="34"/>
      <c r="J258" s="35"/>
      <c r="K258" s="33"/>
      <c r="L258" s="34"/>
      <c r="M258" s="34"/>
      <c r="N258" s="34"/>
      <c r="O258" s="34"/>
      <c r="P258" s="34"/>
      <c r="Q258" s="34"/>
      <c r="R258" s="34"/>
      <c r="S258" s="34"/>
      <c r="T258" s="34"/>
      <c r="U258" s="35"/>
    </row>
    <row r="259" spans="1:21" x14ac:dyDescent="0.25">
      <c r="A259" s="25" t="s">
        <v>199</v>
      </c>
      <c r="B259" s="14">
        <v>89695</v>
      </c>
      <c r="C259" s="6">
        <v>2129</v>
      </c>
      <c r="D259" s="6">
        <v>120999</v>
      </c>
      <c r="E259" s="6">
        <v>35543</v>
      </c>
      <c r="F259" s="6">
        <v>1513</v>
      </c>
      <c r="G259" s="6">
        <v>141123</v>
      </c>
      <c r="H259" s="6">
        <v>15436</v>
      </c>
      <c r="I259" s="6">
        <v>0</v>
      </c>
      <c r="J259" s="15">
        <v>406438</v>
      </c>
      <c r="K259" s="14">
        <v>-1649</v>
      </c>
      <c r="L259" s="6">
        <v>1958</v>
      </c>
      <c r="M259" s="6">
        <v>-74093</v>
      </c>
      <c r="N259" s="6">
        <v>-15310</v>
      </c>
      <c r="O259" s="6">
        <v>906</v>
      </c>
      <c r="P259" s="6">
        <v>13597</v>
      </c>
      <c r="Q259" s="6">
        <v>14104</v>
      </c>
      <c r="R259" s="6">
        <v>2720</v>
      </c>
      <c r="S259" s="6">
        <v>69161</v>
      </c>
      <c r="T259" s="6">
        <v>-16</v>
      </c>
      <c r="U259" s="15">
        <v>11378</v>
      </c>
    </row>
    <row r="260" spans="1:21" x14ac:dyDescent="0.25">
      <c r="A260" s="25" t="s">
        <v>200</v>
      </c>
      <c r="B260" s="14">
        <v>93088</v>
      </c>
      <c r="C260" s="6">
        <v>1129</v>
      </c>
      <c r="D260" s="6">
        <v>130846</v>
      </c>
      <c r="E260" s="6">
        <v>43675</v>
      </c>
      <c r="F260" s="6">
        <v>1344</v>
      </c>
      <c r="G260" s="6">
        <v>157862</v>
      </c>
      <c r="H260" s="6">
        <v>14788</v>
      </c>
      <c r="I260" s="6">
        <v>0</v>
      </c>
      <c r="J260" s="15">
        <v>442732</v>
      </c>
      <c r="K260" s="14">
        <v>3296</v>
      </c>
      <c r="L260" s="6">
        <v>1647</v>
      </c>
      <c r="M260" s="6">
        <v>-29476</v>
      </c>
      <c r="N260" s="6">
        <v>-23058</v>
      </c>
      <c r="O260" s="6">
        <v>632</v>
      </c>
      <c r="P260" s="6">
        <v>19557</v>
      </c>
      <c r="Q260" s="6">
        <v>13587</v>
      </c>
      <c r="R260" s="6">
        <v>2015</v>
      </c>
      <c r="S260" s="6">
        <v>45719</v>
      </c>
      <c r="T260" s="6">
        <v>-214</v>
      </c>
      <c r="U260" s="15">
        <v>33705</v>
      </c>
    </row>
    <row r="261" spans="1:21" x14ac:dyDescent="0.25">
      <c r="A261" s="25" t="s">
        <v>201</v>
      </c>
      <c r="B261" s="14">
        <v>83665</v>
      </c>
      <c r="C261" s="6">
        <v>1759</v>
      </c>
      <c r="D261" s="6">
        <v>128204</v>
      </c>
      <c r="E261" s="6">
        <v>50704</v>
      </c>
      <c r="F261" s="6">
        <v>1054</v>
      </c>
      <c r="G261" s="6">
        <v>143983</v>
      </c>
      <c r="H261" s="6">
        <v>21052</v>
      </c>
      <c r="I261" s="6">
        <v>0</v>
      </c>
      <c r="J261" s="15">
        <v>430421</v>
      </c>
      <c r="K261" s="14">
        <v>4725</v>
      </c>
      <c r="L261" s="6">
        <v>1429</v>
      </c>
      <c r="M261" s="6">
        <v>-50627</v>
      </c>
      <c r="N261" s="6">
        <v>-29478</v>
      </c>
      <c r="O261" s="6">
        <v>495</v>
      </c>
      <c r="P261" s="6">
        <v>14623</v>
      </c>
      <c r="Q261" s="6">
        <v>8792</v>
      </c>
      <c r="R261" s="6">
        <v>772</v>
      </c>
      <c r="S261" s="6">
        <v>15451</v>
      </c>
      <c r="T261" s="6">
        <v>0</v>
      </c>
      <c r="U261" s="15">
        <v>-33818</v>
      </c>
    </row>
    <row r="262" spans="1:21" x14ac:dyDescent="0.25">
      <c r="A262" s="25" t="s">
        <v>202</v>
      </c>
      <c r="B262" s="14">
        <v>87577</v>
      </c>
      <c r="C262" s="6">
        <v>509</v>
      </c>
      <c r="D262" s="6">
        <v>119056</v>
      </c>
      <c r="E262" s="6">
        <v>57898</v>
      </c>
      <c r="F262" s="6">
        <v>819</v>
      </c>
      <c r="G262" s="6">
        <v>155234</v>
      </c>
      <c r="H262" s="6">
        <v>28472</v>
      </c>
      <c r="I262" s="6">
        <v>0</v>
      </c>
      <c r="J262" s="15">
        <v>449565</v>
      </c>
      <c r="K262" s="14">
        <v>-2599</v>
      </c>
      <c r="L262" s="6">
        <v>509</v>
      </c>
      <c r="M262" s="6">
        <v>-60779</v>
      </c>
      <c r="N262" s="6">
        <v>-26305</v>
      </c>
      <c r="O262" s="6">
        <v>300</v>
      </c>
      <c r="P262" s="6">
        <v>13189</v>
      </c>
      <c r="Q262" s="6">
        <v>5449</v>
      </c>
      <c r="R262" s="6">
        <v>-1066</v>
      </c>
      <c r="S262" s="6">
        <v>24658</v>
      </c>
      <c r="T262" s="6">
        <v>11256</v>
      </c>
      <c r="U262" s="15">
        <v>-35388</v>
      </c>
    </row>
    <row r="263" spans="1:21" x14ac:dyDescent="0.25">
      <c r="A263" s="22" t="s">
        <v>157</v>
      </c>
      <c r="B263" s="12">
        <f t="shared" ref="B263:J263" si="71">SUM(B259:B262)</f>
        <v>354025</v>
      </c>
      <c r="C263" s="5">
        <f t="shared" si="71"/>
        <v>5526</v>
      </c>
      <c r="D263" s="5">
        <f t="shared" si="71"/>
        <v>499105</v>
      </c>
      <c r="E263" s="5">
        <f t="shared" si="71"/>
        <v>187820</v>
      </c>
      <c r="F263" s="5">
        <f t="shared" si="71"/>
        <v>4730</v>
      </c>
      <c r="G263" s="5">
        <f t="shared" si="71"/>
        <v>598202</v>
      </c>
      <c r="H263" s="5">
        <f t="shared" si="71"/>
        <v>79748</v>
      </c>
      <c r="I263" s="5">
        <f t="shared" si="71"/>
        <v>0</v>
      </c>
      <c r="J263" s="13">
        <f t="shared" si="71"/>
        <v>1729156</v>
      </c>
      <c r="K263" s="12">
        <f t="shared" ref="K263:U263" si="72">SUM(K259:K262)</f>
        <v>3773</v>
      </c>
      <c r="L263" s="5">
        <f t="shared" si="72"/>
        <v>5543</v>
      </c>
      <c r="M263" s="5">
        <f t="shared" si="72"/>
        <v>-214975</v>
      </c>
      <c r="N263" s="5">
        <f t="shared" si="72"/>
        <v>-94151</v>
      </c>
      <c r="O263" s="5">
        <f t="shared" si="72"/>
        <v>2333</v>
      </c>
      <c r="P263" s="5">
        <f t="shared" si="72"/>
        <v>60966</v>
      </c>
      <c r="Q263" s="5">
        <f t="shared" si="72"/>
        <v>41932</v>
      </c>
      <c r="R263" s="5">
        <f t="shared" si="72"/>
        <v>4441</v>
      </c>
      <c r="S263" s="5">
        <f t="shared" si="72"/>
        <v>154989</v>
      </c>
      <c r="T263" s="5">
        <f t="shared" si="72"/>
        <v>11026</v>
      </c>
      <c r="U263" s="13">
        <f t="shared" si="72"/>
        <v>-24123</v>
      </c>
    </row>
    <row r="264" spans="1:21" x14ac:dyDescent="0.25">
      <c r="A264" s="24"/>
      <c r="B264" s="33"/>
      <c r="C264" s="34"/>
      <c r="D264" s="34"/>
      <c r="E264" s="34"/>
      <c r="F264" s="34"/>
      <c r="G264" s="34"/>
      <c r="H264" s="34"/>
      <c r="I264" s="34"/>
      <c r="J264" s="35"/>
      <c r="K264" s="33"/>
      <c r="L264" s="34"/>
      <c r="M264" s="34"/>
      <c r="N264" s="34"/>
      <c r="O264" s="34"/>
      <c r="P264" s="34"/>
      <c r="Q264" s="34"/>
      <c r="R264" s="34"/>
      <c r="S264" s="34"/>
      <c r="T264" s="34"/>
      <c r="U264" s="35"/>
    </row>
    <row r="265" spans="1:21" x14ac:dyDescent="0.25">
      <c r="A265" s="22" t="s">
        <v>194</v>
      </c>
      <c r="B265" s="33"/>
      <c r="C265" s="34"/>
      <c r="D265" s="34"/>
      <c r="E265" s="34"/>
      <c r="F265" s="34"/>
      <c r="G265" s="34"/>
      <c r="H265" s="34"/>
      <c r="I265" s="34"/>
      <c r="J265" s="35"/>
      <c r="K265" s="33"/>
      <c r="L265" s="34"/>
      <c r="M265" s="34"/>
      <c r="N265" s="34"/>
      <c r="O265" s="34"/>
      <c r="P265" s="34"/>
      <c r="Q265" s="34"/>
      <c r="R265" s="34"/>
      <c r="S265" s="34"/>
      <c r="T265" s="34"/>
      <c r="U265" s="35"/>
    </row>
    <row r="266" spans="1:21" x14ac:dyDescent="0.25">
      <c r="A266" s="25" t="s">
        <v>199</v>
      </c>
      <c r="B266" s="14">
        <v>384993</v>
      </c>
      <c r="C266" s="6">
        <v>0</v>
      </c>
      <c r="D266" s="6">
        <v>513881</v>
      </c>
      <c r="E266" s="6">
        <v>0</v>
      </c>
      <c r="F266" s="6">
        <v>729578</v>
      </c>
      <c r="G266" s="6">
        <v>438786</v>
      </c>
      <c r="H266" s="6">
        <v>73226</v>
      </c>
      <c r="I266" s="6">
        <v>0</v>
      </c>
      <c r="J266" s="15">
        <v>2140464</v>
      </c>
      <c r="K266" s="14">
        <v>260600</v>
      </c>
      <c r="L266" s="6">
        <v>0</v>
      </c>
      <c r="M266" s="6">
        <v>292540</v>
      </c>
      <c r="N266" s="6">
        <v>0</v>
      </c>
      <c r="O266" s="6">
        <v>0</v>
      </c>
      <c r="P266" s="6">
        <v>194357</v>
      </c>
      <c r="Q266" s="6">
        <v>0</v>
      </c>
      <c r="R266" s="6">
        <v>0</v>
      </c>
      <c r="S266" s="6">
        <v>160800</v>
      </c>
      <c r="T266" s="6">
        <v>134334</v>
      </c>
      <c r="U266" s="15">
        <v>1042631</v>
      </c>
    </row>
    <row r="267" spans="1:21" x14ac:dyDescent="0.25">
      <c r="A267" s="25" t="s">
        <v>200</v>
      </c>
      <c r="B267" s="14">
        <v>403098</v>
      </c>
      <c r="C267" s="6">
        <v>0</v>
      </c>
      <c r="D267" s="6">
        <v>570829</v>
      </c>
      <c r="E267" s="6">
        <v>0</v>
      </c>
      <c r="F267" s="6">
        <v>639759</v>
      </c>
      <c r="G267" s="6">
        <v>413867</v>
      </c>
      <c r="H267" s="6">
        <v>55922</v>
      </c>
      <c r="I267" s="6">
        <v>0</v>
      </c>
      <c r="J267" s="15">
        <v>2083475</v>
      </c>
      <c r="K267" s="14">
        <v>232615</v>
      </c>
      <c r="L267" s="6">
        <v>0</v>
      </c>
      <c r="M267" s="6">
        <v>307296</v>
      </c>
      <c r="N267" s="6">
        <v>0</v>
      </c>
      <c r="O267" s="6">
        <v>0</v>
      </c>
      <c r="P267" s="6">
        <v>138756</v>
      </c>
      <c r="Q267" s="6">
        <v>0</v>
      </c>
      <c r="R267" s="6">
        <v>0</v>
      </c>
      <c r="S267" s="6">
        <v>144961</v>
      </c>
      <c r="T267" s="6">
        <v>131402</v>
      </c>
      <c r="U267" s="15">
        <v>955030</v>
      </c>
    </row>
    <row r="268" spans="1:21" x14ac:dyDescent="0.25">
      <c r="A268" s="25" t="s">
        <v>201</v>
      </c>
      <c r="B268" s="14">
        <v>434485</v>
      </c>
      <c r="C268" s="6">
        <v>0</v>
      </c>
      <c r="D268" s="6">
        <v>512947</v>
      </c>
      <c r="E268" s="6">
        <v>0</v>
      </c>
      <c r="F268" s="6">
        <v>569488</v>
      </c>
      <c r="G268" s="6">
        <v>419363</v>
      </c>
      <c r="H268" s="6">
        <v>106316</v>
      </c>
      <c r="I268" s="6">
        <v>0</v>
      </c>
      <c r="J268" s="15">
        <v>2042599</v>
      </c>
      <c r="K268" s="14">
        <v>264678</v>
      </c>
      <c r="L268" s="6">
        <v>0</v>
      </c>
      <c r="M268" s="6">
        <v>289635</v>
      </c>
      <c r="N268" s="6">
        <v>0</v>
      </c>
      <c r="O268" s="6">
        <v>0</v>
      </c>
      <c r="P268" s="6">
        <v>143889</v>
      </c>
      <c r="Q268" s="6">
        <v>0</v>
      </c>
      <c r="R268" s="6">
        <v>0</v>
      </c>
      <c r="S268" s="6">
        <v>124505</v>
      </c>
      <c r="T268" s="6">
        <v>161776</v>
      </c>
      <c r="U268" s="15">
        <v>984483</v>
      </c>
    </row>
    <row r="269" spans="1:21" x14ac:dyDescent="0.25">
      <c r="A269" s="25" t="s">
        <v>202</v>
      </c>
      <c r="B269" s="14">
        <v>365899</v>
      </c>
      <c r="C269" s="6">
        <v>0</v>
      </c>
      <c r="D269" s="6">
        <v>473370</v>
      </c>
      <c r="E269" s="6">
        <v>0</v>
      </c>
      <c r="F269" s="6">
        <v>615125</v>
      </c>
      <c r="G269" s="6">
        <v>405349</v>
      </c>
      <c r="H269" s="6">
        <v>129301</v>
      </c>
      <c r="I269" s="6">
        <v>0</v>
      </c>
      <c r="J269" s="15">
        <v>1989044</v>
      </c>
      <c r="K269" s="14">
        <v>284443</v>
      </c>
      <c r="L269" s="6">
        <v>0</v>
      </c>
      <c r="M269" s="6">
        <v>265517</v>
      </c>
      <c r="N269" s="6">
        <v>0</v>
      </c>
      <c r="O269" s="6">
        <v>0</v>
      </c>
      <c r="P269" s="6">
        <v>165085</v>
      </c>
      <c r="Q269" s="6">
        <v>0</v>
      </c>
      <c r="R269" s="6">
        <v>0</v>
      </c>
      <c r="S269" s="6">
        <v>118293</v>
      </c>
      <c r="T269" s="6">
        <v>151766</v>
      </c>
      <c r="U269" s="15">
        <v>985104</v>
      </c>
    </row>
    <row r="270" spans="1:21" x14ac:dyDescent="0.25">
      <c r="A270" s="22" t="s">
        <v>157</v>
      </c>
      <c r="B270" s="12">
        <f t="shared" ref="B270:J270" si="73">SUM(B266:B269)</f>
        <v>1588475</v>
      </c>
      <c r="C270" s="5">
        <f t="shared" si="73"/>
        <v>0</v>
      </c>
      <c r="D270" s="5">
        <f t="shared" si="73"/>
        <v>2071027</v>
      </c>
      <c r="E270" s="5">
        <f t="shared" si="73"/>
        <v>0</v>
      </c>
      <c r="F270" s="5">
        <f t="shared" si="73"/>
        <v>2553950</v>
      </c>
      <c r="G270" s="5">
        <f t="shared" si="73"/>
        <v>1677365</v>
      </c>
      <c r="H270" s="5">
        <f t="shared" si="73"/>
        <v>364765</v>
      </c>
      <c r="I270" s="5">
        <f t="shared" si="73"/>
        <v>0</v>
      </c>
      <c r="J270" s="13">
        <f t="shared" si="73"/>
        <v>8255582</v>
      </c>
      <c r="K270" s="12">
        <f t="shared" ref="K270:U270" si="74">SUM(K266:K269)</f>
        <v>1042336</v>
      </c>
      <c r="L270" s="5">
        <f t="shared" si="74"/>
        <v>0</v>
      </c>
      <c r="M270" s="5">
        <f t="shared" si="74"/>
        <v>1154988</v>
      </c>
      <c r="N270" s="5">
        <f t="shared" si="74"/>
        <v>0</v>
      </c>
      <c r="O270" s="5">
        <f t="shared" si="74"/>
        <v>0</v>
      </c>
      <c r="P270" s="5">
        <f t="shared" si="74"/>
        <v>642087</v>
      </c>
      <c r="Q270" s="5">
        <f t="shared" si="74"/>
        <v>0</v>
      </c>
      <c r="R270" s="5">
        <f t="shared" si="74"/>
        <v>0</v>
      </c>
      <c r="S270" s="5">
        <f t="shared" si="74"/>
        <v>548559</v>
      </c>
      <c r="T270" s="5">
        <f t="shared" si="74"/>
        <v>579278</v>
      </c>
      <c r="U270" s="13">
        <f t="shared" si="74"/>
        <v>3967248</v>
      </c>
    </row>
    <row r="271" spans="1:21" x14ac:dyDescent="0.25">
      <c r="A271" s="24"/>
      <c r="B271" s="33"/>
      <c r="C271" s="34"/>
      <c r="D271" s="34"/>
      <c r="E271" s="34"/>
      <c r="F271" s="34"/>
      <c r="G271" s="34"/>
      <c r="H271" s="34"/>
      <c r="I271" s="34"/>
      <c r="J271" s="35"/>
      <c r="K271" s="33"/>
      <c r="L271" s="34"/>
      <c r="M271" s="34"/>
      <c r="N271" s="34"/>
      <c r="O271" s="34"/>
      <c r="P271" s="34"/>
      <c r="Q271" s="34"/>
      <c r="R271" s="34"/>
      <c r="S271" s="34"/>
      <c r="T271" s="34"/>
      <c r="U271" s="35"/>
    </row>
    <row r="272" spans="1:21" x14ac:dyDescent="0.25">
      <c r="A272" s="22" t="s">
        <v>195</v>
      </c>
      <c r="B272" s="33"/>
      <c r="C272" s="34"/>
      <c r="D272" s="34"/>
      <c r="E272" s="34"/>
      <c r="F272" s="34"/>
      <c r="G272" s="34"/>
      <c r="H272" s="34"/>
      <c r="I272" s="34"/>
      <c r="J272" s="35"/>
      <c r="K272" s="33"/>
      <c r="L272" s="34"/>
      <c r="M272" s="34"/>
      <c r="N272" s="34"/>
      <c r="O272" s="34"/>
      <c r="P272" s="34"/>
      <c r="Q272" s="34"/>
      <c r="R272" s="34"/>
      <c r="S272" s="34"/>
      <c r="T272" s="34"/>
      <c r="U272" s="35"/>
    </row>
    <row r="273" spans="1:21" x14ac:dyDescent="0.25">
      <c r="A273" s="25" t="s">
        <v>199</v>
      </c>
      <c r="B273" s="14">
        <v>88982</v>
      </c>
      <c r="C273" s="6">
        <v>0</v>
      </c>
      <c r="D273" s="6">
        <v>138588</v>
      </c>
      <c r="E273" s="6">
        <v>0</v>
      </c>
      <c r="F273" s="6">
        <v>0</v>
      </c>
      <c r="G273" s="6">
        <v>111980</v>
      </c>
      <c r="H273" s="6">
        <v>53742</v>
      </c>
      <c r="I273" s="6">
        <v>0</v>
      </c>
      <c r="J273" s="15">
        <v>393292</v>
      </c>
      <c r="K273" s="14">
        <v>-5865</v>
      </c>
      <c r="L273" s="6">
        <v>0</v>
      </c>
      <c r="M273" s="6">
        <v>8658</v>
      </c>
      <c r="N273" s="6">
        <v>0</v>
      </c>
      <c r="O273" s="6">
        <v>0</v>
      </c>
      <c r="P273" s="6">
        <v>27995</v>
      </c>
      <c r="Q273" s="6">
        <v>0</v>
      </c>
      <c r="R273" s="6">
        <v>0</v>
      </c>
      <c r="S273" s="6">
        <v>0</v>
      </c>
      <c r="T273" s="6">
        <v>26871</v>
      </c>
      <c r="U273" s="15">
        <v>57659</v>
      </c>
    </row>
    <row r="274" spans="1:21" x14ac:dyDescent="0.25">
      <c r="A274" s="25" t="s">
        <v>200</v>
      </c>
      <c r="B274" s="14">
        <v>78494</v>
      </c>
      <c r="C274" s="6">
        <v>0</v>
      </c>
      <c r="D274" s="6">
        <v>145836</v>
      </c>
      <c r="E274" s="6">
        <v>0</v>
      </c>
      <c r="F274" s="6">
        <v>0</v>
      </c>
      <c r="G274" s="6">
        <v>104145</v>
      </c>
      <c r="H274" s="6">
        <v>29937</v>
      </c>
      <c r="I274" s="6">
        <v>0</v>
      </c>
      <c r="J274" s="15">
        <v>358412</v>
      </c>
      <c r="K274" s="14">
        <v>-23004</v>
      </c>
      <c r="L274" s="6">
        <v>0</v>
      </c>
      <c r="M274" s="6">
        <v>-3540</v>
      </c>
      <c r="N274" s="6">
        <v>0</v>
      </c>
      <c r="O274" s="6">
        <v>0</v>
      </c>
      <c r="P274" s="6">
        <v>26036</v>
      </c>
      <c r="Q274" s="6">
        <v>0</v>
      </c>
      <c r="R274" s="6">
        <v>0</v>
      </c>
      <c r="S274" s="6">
        <v>0</v>
      </c>
      <c r="T274" s="6">
        <v>22611</v>
      </c>
      <c r="U274" s="15">
        <v>22103</v>
      </c>
    </row>
    <row r="275" spans="1:21" x14ac:dyDescent="0.25">
      <c r="A275" s="25" t="s">
        <v>201</v>
      </c>
      <c r="B275" s="14">
        <v>78060</v>
      </c>
      <c r="C275" s="6">
        <v>0</v>
      </c>
      <c r="D275" s="6">
        <v>141888</v>
      </c>
      <c r="E275" s="6">
        <v>0</v>
      </c>
      <c r="F275" s="6">
        <v>0</v>
      </c>
      <c r="G275" s="6">
        <v>120830</v>
      </c>
      <c r="H275" s="6">
        <v>107975</v>
      </c>
      <c r="I275" s="6">
        <v>0</v>
      </c>
      <c r="J275" s="15">
        <v>448753</v>
      </c>
      <c r="K275" s="14">
        <v>-7054</v>
      </c>
      <c r="L275" s="6">
        <v>0</v>
      </c>
      <c r="M275" s="6">
        <v>49810</v>
      </c>
      <c r="N275" s="6">
        <v>0</v>
      </c>
      <c r="O275" s="6">
        <v>0</v>
      </c>
      <c r="P275" s="6">
        <v>30207</v>
      </c>
      <c r="Q275" s="6">
        <v>0</v>
      </c>
      <c r="R275" s="6">
        <v>0</v>
      </c>
      <c r="S275" s="6">
        <v>0</v>
      </c>
      <c r="T275" s="6">
        <v>53988</v>
      </c>
      <c r="U275" s="15">
        <v>126951</v>
      </c>
    </row>
    <row r="276" spans="1:21" x14ac:dyDescent="0.25">
      <c r="A276" s="25" t="s">
        <v>202</v>
      </c>
      <c r="B276" s="14">
        <v>70024</v>
      </c>
      <c r="C276" s="6">
        <v>0</v>
      </c>
      <c r="D276" s="6">
        <v>179623</v>
      </c>
      <c r="E276" s="6">
        <v>0</v>
      </c>
      <c r="F276" s="6">
        <v>0</v>
      </c>
      <c r="G276" s="6">
        <v>111823</v>
      </c>
      <c r="H276" s="6">
        <v>67302</v>
      </c>
      <c r="I276" s="6">
        <v>0</v>
      </c>
      <c r="J276" s="15">
        <v>428772</v>
      </c>
      <c r="K276" s="14">
        <v>7188</v>
      </c>
      <c r="L276" s="6">
        <v>0</v>
      </c>
      <c r="M276" s="6">
        <v>72924</v>
      </c>
      <c r="N276" s="6">
        <v>0</v>
      </c>
      <c r="O276" s="6">
        <v>0</v>
      </c>
      <c r="P276" s="6">
        <v>27956</v>
      </c>
      <c r="Q276" s="6">
        <v>0</v>
      </c>
      <c r="R276" s="6">
        <v>0</v>
      </c>
      <c r="S276" s="6">
        <v>0</v>
      </c>
      <c r="T276" s="6">
        <v>33651</v>
      </c>
      <c r="U276" s="15">
        <v>141719</v>
      </c>
    </row>
    <row r="277" spans="1:21" x14ac:dyDescent="0.25">
      <c r="A277" s="22" t="s">
        <v>157</v>
      </c>
      <c r="B277" s="12">
        <f t="shared" ref="B277:J277" si="75">SUM(B273:B276)</f>
        <v>315560</v>
      </c>
      <c r="C277" s="5">
        <f t="shared" si="75"/>
        <v>0</v>
      </c>
      <c r="D277" s="5">
        <f t="shared" si="75"/>
        <v>605935</v>
      </c>
      <c r="E277" s="5">
        <f t="shared" si="75"/>
        <v>0</v>
      </c>
      <c r="F277" s="5">
        <f t="shared" si="75"/>
        <v>0</v>
      </c>
      <c r="G277" s="5">
        <f t="shared" si="75"/>
        <v>448778</v>
      </c>
      <c r="H277" s="5">
        <f t="shared" si="75"/>
        <v>258956</v>
      </c>
      <c r="I277" s="5">
        <f t="shared" si="75"/>
        <v>0</v>
      </c>
      <c r="J277" s="13">
        <f t="shared" si="75"/>
        <v>1629229</v>
      </c>
      <c r="K277" s="12">
        <f t="shared" ref="K277:U277" si="76">SUM(K273:K276)</f>
        <v>-28735</v>
      </c>
      <c r="L277" s="5">
        <f t="shared" si="76"/>
        <v>0</v>
      </c>
      <c r="M277" s="5">
        <f t="shared" si="76"/>
        <v>127852</v>
      </c>
      <c r="N277" s="5">
        <f t="shared" si="76"/>
        <v>0</v>
      </c>
      <c r="O277" s="5">
        <f t="shared" si="76"/>
        <v>0</v>
      </c>
      <c r="P277" s="5">
        <f t="shared" si="76"/>
        <v>112194</v>
      </c>
      <c r="Q277" s="5">
        <f t="shared" si="76"/>
        <v>0</v>
      </c>
      <c r="R277" s="5">
        <f t="shared" si="76"/>
        <v>0</v>
      </c>
      <c r="S277" s="5">
        <f t="shared" si="76"/>
        <v>0</v>
      </c>
      <c r="T277" s="5">
        <f t="shared" si="76"/>
        <v>137121</v>
      </c>
      <c r="U277" s="13">
        <f t="shared" si="76"/>
        <v>348432</v>
      </c>
    </row>
    <row r="278" spans="1:21" x14ac:dyDescent="0.25">
      <c r="A278" s="24"/>
      <c r="B278" s="33"/>
      <c r="C278" s="34"/>
      <c r="D278" s="34"/>
      <c r="E278" s="34"/>
      <c r="F278" s="34"/>
      <c r="G278" s="34"/>
      <c r="H278" s="34"/>
      <c r="I278" s="34"/>
      <c r="J278" s="35"/>
      <c r="K278" s="33"/>
      <c r="L278" s="34"/>
      <c r="M278" s="34"/>
      <c r="N278" s="34"/>
      <c r="O278" s="34"/>
      <c r="P278" s="34"/>
      <c r="Q278" s="34"/>
      <c r="R278" s="34"/>
      <c r="S278" s="34"/>
      <c r="T278" s="34"/>
      <c r="U278" s="35"/>
    </row>
    <row r="279" spans="1:21" x14ac:dyDescent="0.25">
      <c r="A279" s="22" t="s">
        <v>196</v>
      </c>
      <c r="B279" s="33"/>
      <c r="C279" s="34"/>
      <c r="D279" s="34"/>
      <c r="E279" s="34"/>
      <c r="F279" s="34"/>
      <c r="G279" s="34"/>
      <c r="H279" s="34"/>
      <c r="I279" s="34"/>
      <c r="J279" s="35"/>
      <c r="K279" s="33"/>
      <c r="L279" s="34"/>
      <c r="M279" s="34"/>
      <c r="N279" s="34"/>
      <c r="O279" s="34"/>
      <c r="P279" s="34"/>
      <c r="Q279" s="34"/>
      <c r="R279" s="34"/>
      <c r="S279" s="34"/>
      <c r="T279" s="34"/>
      <c r="U279" s="35"/>
    </row>
    <row r="280" spans="1:21" x14ac:dyDescent="0.25">
      <c r="A280" s="25" t="s">
        <v>199</v>
      </c>
      <c r="B280" s="14">
        <v>63288</v>
      </c>
      <c r="C280" s="6">
        <v>0</v>
      </c>
      <c r="D280" s="6">
        <v>108433.9</v>
      </c>
      <c r="E280" s="6">
        <v>0</v>
      </c>
      <c r="F280" s="6">
        <v>2421.1999999999998</v>
      </c>
      <c r="G280" s="6">
        <v>168827.68</v>
      </c>
      <c r="H280" s="6">
        <v>30079.93</v>
      </c>
      <c r="I280" s="6">
        <v>0</v>
      </c>
      <c r="J280" s="15">
        <v>373050.71</v>
      </c>
      <c r="K280" s="14">
        <v>0</v>
      </c>
      <c r="L280" s="6">
        <v>0</v>
      </c>
      <c r="M280" s="6">
        <v>0</v>
      </c>
      <c r="N280" s="6">
        <v>0</v>
      </c>
      <c r="O280" s="6">
        <v>16495.759999999998</v>
      </c>
      <c r="P280" s="6">
        <v>29574.65</v>
      </c>
      <c r="Q280" s="6">
        <v>3928.1</v>
      </c>
      <c r="R280" s="6">
        <v>450.3</v>
      </c>
      <c r="S280" s="6">
        <v>-5158.67</v>
      </c>
      <c r="T280" s="6">
        <v>587.23</v>
      </c>
      <c r="U280" s="15">
        <v>45877.37</v>
      </c>
    </row>
    <row r="281" spans="1:21" x14ac:dyDescent="0.25">
      <c r="A281" s="25" t="s">
        <v>200</v>
      </c>
      <c r="B281" s="14">
        <v>93246</v>
      </c>
      <c r="C281" s="6">
        <v>0</v>
      </c>
      <c r="D281" s="6">
        <v>189340.99</v>
      </c>
      <c r="E281" s="6">
        <v>0</v>
      </c>
      <c r="F281" s="6">
        <v>3667</v>
      </c>
      <c r="G281" s="6">
        <v>274474</v>
      </c>
      <c r="H281" s="6">
        <v>34587</v>
      </c>
      <c r="I281" s="6">
        <v>0</v>
      </c>
      <c r="J281" s="15">
        <v>595314.99</v>
      </c>
      <c r="K281" s="14">
        <v>0</v>
      </c>
      <c r="L281" s="6">
        <v>0</v>
      </c>
      <c r="M281" s="6">
        <v>0</v>
      </c>
      <c r="N281" s="6">
        <v>0</v>
      </c>
      <c r="O281" s="6">
        <v>17243.080000000002</v>
      </c>
      <c r="P281" s="6">
        <v>40591.800000000003</v>
      </c>
      <c r="Q281" s="6">
        <v>4336.03</v>
      </c>
      <c r="R281" s="6">
        <v>1308.44</v>
      </c>
      <c r="S281" s="6">
        <v>5965.5</v>
      </c>
      <c r="T281" s="6">
        <v>375</v>
      </c>
      <c r="U281" s="15">
        <v>69819.850000000006</v>
      </c>
    </row>
    <row r="282" spans="1:21" x14ac:dyDescent="0.25">
      <c r="A282" s="25" t="s">
        <v>201</v>
      </c>
      <c r="B282" s="14">
        <v>83570</v>
      </c>
      <c r="C282" s="6">
        <v>0</v>
      </c>
      <c r="D282" s="6">
        <v>172710.54</v>
      </c>
      <c r="E282" s="6">
        <v>0</v>
      </c>
      <c r="F282" s="6">
        <v>4732</v>
      </c>
      <c r="G282" s="6">
        <v>255676</v>
      </c>
      <c r="H282" s="6">
        <v>40664</v>
      </c>
      <c r="I282" s="6">
        <v>0</v>
      </c>
      <c r="J282" s="15">
        <v>557352.54</v>
      </c>
      <c r="K282" s="14">
        <v>0</v>
      </c>
      <c r="L282" s="6">
        <v>0</v>
      </c>
      <c r="M282" s="6">
        <v>0</v>
      </c>
      <c r="N282" s="6">
        <v>0</v>
      </c>
      <c r="O282" s="6">
        <v>13901.82</v>
      </c>
      <c r="P282" s="6">
        <v>48486.32</v>
      </c>
      <c r="Q282" s="6">
        <v>3070.04</v>
      </c>
      <c r="R282" s="6">
        <v>1141.52</v>
      </c>
      <c r="S282" s="6">
        <v>16753.22</v>
      </c>
      <c r="T282" s="6">
        <v>1174.24</v>
      </c>
      <c r="U282" s="15">
        <v>84527.16</v>
      </c>
    </row>
    <row r="283" spans="1:21" x14ac:dyDescent="0.25">
      <c r="A283" s="25" t="s">
        <v>202</v>
      </c>
      <c r="B283" s="14">
        <v>79116</v>
      </c>
      <c r="C283" s="6">
        <v>0</v>
      </c>
      <c r="D283" s="6">
        <v>151308</v>
      </c>
      <c r="E283" s="6">
        <v>0</v>
      </c>
      <c r="F283" s="6">
        <v>2184</v>
      </c>
      <c r="G283" s="6">
        <v>259112</v>
      </c>
      <c r="H283" s="6">
        <v>30894</v>
      </c>
      <c r="I283" s="6">
        <v>0</v>
      </c>
      <c r="J283" s="15">
        <v>522614</v>
      </c>
      <c r="K283" s="14">
        <v>0</v>
      </c>
      <c r="L283" s="6">
        <v>0</v>
      </c>
      <c r="M283" s="6">
        <v>0</v>
      </c>
      <c r="N283" s="6">
        <v>0</v>
      </c>
      <c r="O283" s="6">
        <v>22136.54</v>
      </c>
      <c r="P283" s="6">
        <v>28600.31</v>
      </c>
      <c r="Q283" s="6">
        <v>2947.39</v>
      </c>
      <c r="R283" s="6">
        <v>1286.68</v>
      </c>
      <c r="S283" s="6">
        <v>18775.96</v>
      </c>
      <c r="T283" s="6">
        <v>366.06</v>
      </c>
      <c r="U283" s="15">
        <v>74112.94</v>
      </c>
    </row>
    <row r="284" spans="1:21" x14ac:dyDescent="0.25">
      <c r="A284" s="22" t="s">
        <v>157</v>
      </c>
      <c r="B284" s="12">
        <f t="shared" ref="B284:J284" si="77">SUM(B280:B283)</f>
        <v>319220</v>
      </c>
      <c r="C284" s="5">
        <f t="shared" si="77"/>
        <v>0</v>
      </c>
      <c r="D284" s="5">
        <f t="shared" si="77"/>
        <v>621793.43000000005</v>
      </c>
      <c r="E284" s="5">
        <f t="shared" si="77"/>
        <v>0</v>
      </c>
      <c r="F284" s="5">
        <f t="shared" si="77"/>
        <v>13004.2</v>
      </c>
      <c r="G284" s="5">
        <f t="shared" si="77"/>
        <v>958089.67999999993</v>
      </c>
      <c r="H284" s="5">
        <f t="shared" si="77"/>
        <v>136224.93</v>
      </c>
      <c r="I284" s="5">
        <f t="shared" si="77"/>
        <v>0</v>
      </c>
      <c r="J284" s="13">
        <f t="shared" si="77"/>
        <v>2048332.24</v>
      </c>
      <c r="K284" s="12">
        <f t="shared" ref="K284:U284" si="78">SUM(K280:K283)</f>
        <v>0</v>
      </c>
      <c r="L284" s="5">
        <f t="shared" si="78"/>
        <v>0</v>
      </c>
      <c r="M284" s="5">
        <f t="shared" si="78"/>
        <v>0</v>
      </c>
      <c r="N284" s="5">
        <f t="shared" si="78"/>
        <v>0</v>
      </c>
      <c r="O284" s="5">
        <f t="shared" si="78"/>
        <v>69777.2</v>
      </c>
      <c r="P284" s="5">
        <f t="shared" si="78"/>
        <v>147253.08000000002</v>
      </c>
      <c r="Q284" s="5">
        <f t="shared" si="78"/>
        <v>14281.559999999998</v>
      </c>
      <c r="R284" s="5">
        <f t="shared" si="78"/>
        <v>4186.9400000000005</v>
      </c>
      <c r="S284" s="5">
        <f t="shared" si="78"/>
        <v>36336.01</v>
      </c>
      <c r="T284" s="5">
        <f t="shared" si="78"/>
        <v>2502.5300000000002</v>
      </c>
      <c r="U284" s="13">
        <f t="shared" si="78"/>
        <v>274337.32</v>
      </c>
    </row>
    <row r="285" spans="1:21" x14ac:dyDescent="0.25">
      <c r="A285" s="24"/>
      <c r="B285" s="33"/>
      <c r="C285" s="34"/>
      <c r="D285" s="34"/>
      <c r="E285" s="34"/>
      <c r="F285" s="34"/>
      <c r="G285" s="34"/>
      <c r="H285" s="34"/>
      <c r="I285" s="34"/>
      <c r="J285" s="35"/>
      <c r="K285" s="33"/>
      <c r="L285" s="34"/>
      <c r="M285" s="34"/>
      <c r="N285" s="34"/>
      <c r="O285" s="34"/>
      <c r="P285" s="34"/>
      <c r="Q285" s="34"/>
      <c r="R285" s="34"/>
      <c r="S285" s="34"/>
      <c r="T285" s="34"/>
      <c r="U285" s="35"/>
    </row>
    <row r="286" spans="1:21" x14ac:dyDescent="0.25">
      <c r="A286" s="22" t="s">
        <v>197</v>
      </c>
      <c r="B286" s="33"/>
      <c r="C286" s="34"/>
      <c r="D286" s="34"/>
      <c r="E286" s="34"/>
      <c r="F286" s="34"/>
      <c r="G286" s="34"/>
      <c r="H286" s="34"/>
      <c r="I286" s="34"/>
      <c r="J286" s="35"/>
      <c r="K286" s="33"/>
      <c r="L286" s="34"/>
      <c r="M286" s="34"/>
      <c r="N286" s="34"/>
      <c r="O286" s="34"/>
      <c r="P286" s="34"/>
      <c r="Q286" s="34"/>
      <c r="R286" s="34"/>
      <c r="S286" s="34"/>
      <c r="T286" s="34"/>
      <c r="U286" s="35"/>
    </row>
    <row r="287" spans="1:21" x14ac:dyDescent="0.25">
      <c r="A287" s="25" t="s">
        <v>199</v>
      </c>
      <c r="B287" s="14">
        <v>303263</v>
      </c>
      <c r="C287" s="6">
        <v>0</v>
      </c>
      <c r="D287" s="6">
        <v>426449</v>
      </c>
      <c r="E287" s="6">
        <v>0</v>
      </c>
      <c r="F287" s="6">
        <v>45950</v>
      </c>
      <c r="G287" s="6">
        <v>591672</v>
      </c>
      <c r="H287" s="6">
        <v>38054</v>
      </c>
      <c r="I287" s="6">
        <v>0</v>
      </c>
      <c r="J287" s="15">
        <v>1405388</v>
      </c>
      <c r="K287" s="14">
        <v>-94914</v>
      </c>
      <c r="L287" s="6">
        <v>0</v>
      </c>
      <c r="M287" s="6">
        <v>-195539</v>
      </c>
      <c r="N287" s="6">
        <v>2779</v>
      </c>
      <c r="O287" s="6">
        <v>23279</v>
      </c>
      <c r="P287" s="6">
        <v>126689</v>
      </c>
      <c r="Q287" s="6">
        <v>37331</v>
      </c>
      <c r="R287" s="6">
        <v>0</v>
      </c>
      <c r="S287" s="6">
        <v>-113141</v>
      </c>
      <c r="T287" s="6">
        <v>0</v>
      </c>
      <c r="U287" s="15">
        <v>-213516</v>
      </c>
    </row>
    <row r="288" spans="1:21" x14ac:dyDescent="0.25">
      <c r="A288" s="25" t="s">
        <v>200</v>
      </c>
      <c r="B288" s="14">
        <v>327460</v>
      </c>
      <c r="C288" s="6">
        <v>0</v>
      </c>
      <c r="D288" s="6">
        <v>538812</v>
      </c>
      <c r="E288" s="6">
        <v>0</v>
      </c>
      <c r="F288" s="6">
        <v>56201</v>
      </c>
      <c r="G288" s="6">
        <v>717162</v>
      </c>
      <c r="H288" s="6">
        <v>44476</v>
      </c>
      <c r="I288" s="6">
        <v>0</v>
      </c>
      <c r="J288" s="15">
        <v>1684111</v>
      </c>
      <c r="K288" s="14">
        <v>-31503</v>
      </c>
      <c r="L288" s="6">
        <v>0</v>
      </c>
      <c r="M288" s="6">
        <v>-176708</v>
      </c>
      <c r="N288" s="6">
        <v>4104</v>
      </c>
      <c r="O288" s="6">
        <v>30583</v>
      </c>
      <c r="P288" s="6">
        <v>203737</v>
      </c>
      <c r="Q288" s="6">
        <v>34436</v>
      </c>
      <c r="R288" s="6">
        <v>0</v>
      </c>
      <c r="S288" s="6">
        <v>549</v>
      </c>
      <c r="T288" s="6">
        <v>0</v>
      </c>
      <c r="U288" s="15">
        <v>65198</v>
      </c>
    </row>
    <row r="289" spans="1:21" x14ac:dyDescent="0.25">
      <c r="A289" s="25" t="s">
        <v>201</v>
      </c>
      <c r="B289" s="14">
        <v>295065</v>
      </c>
      <c r="C289" s="6">
        <v>0</v>
      </c>
      <c r="D289" s="6">
        <v>463186</v>
      </c>
      <c r="E289" s="6">
        <v>3318</v>
      </c>
      <c r="F289" s="6">
        <v>49563</v>
      </c>
      <c r="G289" s="6">
        <v>632413</v>
      </c>
      <c r="H289" s="6">
        <v>55469</v>
      </c>
      <c r="I289" s="6">
        <v>0</v>
      </c>
      <c r="J289" s="15">
        <v>1499014</v>
      </c>
      <c r="K289" s="14">
        <v>20012</v>
      </c>
      <c r="L289" s="6">
        <v>0</v>
      </c>
      <c r="M289" s="6">
        <v>-57468</v>
      </c>
      <c r="N289" s="6">
        <v>2389</v>
      </c>
      <c r="O289" s="6">
        <v>23886</v>
      </c>
      <c r="P289" s="6">
        <v>133972</v>
      </c>
      <c r="Q289" s="6">
        <v>37184</v>
      </c>
      <c r="R289" s="6">
        <v>0</v>
      </c>
      <c r="S289" s="6">
        <v>-487</v>
      </c>
      <c r="T289" s="6">
        <v>0</v>
      </c>
      <c r="U289" s="15">
        <v>159488</v>
      </c>
    </row>
    <row r="290" spans="1:21" x14ac:dyDescent="0.25">
      <c r="A290" s="25" t="s">
        <v>202</v>
      </c>
      <c r="B290" s="14">
        <v>275155</v>
      </c>
      <c r="C290" s="6">
        <v>0</v>
      </c>
      <c r="D290" s="6">
        <v>491664</v>
      </c>
      <c r="E290" s="6">
        <v>5941</v>
      </c>
      <c r="F290" s="6">
        <v>56928</v>
      </c>
      <c r="G290" s="6">
        <v>624164</v>
      </c>
      <c r="H290" s="6">
        <v>42074</v>
      </c>
      <c r="I290" s="6">
        <v>0</v>
      </c>
      <c r="J290" s="15">
        <v>1495926</v>
      </c>
      <c r="K290" s="14">
        <v>2392</v>
      </c>
      <c r="L290" s="6">
        <v>0</v>
      </c>
      <c r="M290" s="6">
        <v>64488</v>
      </c>
      <c r="N290" s="6">
        <v>3654</v>
      </c>
      <c r="O290" s="6">
        <v>37564</v>
      </c>
      <c r="P290" s="6">
        <v>222019</v>
      </c>
      <c r="Q290" s="6">
        <v>39579</v>
      </c>
      <c r="R290" s="6">
        <v>0</v>
      </c>
      <c r="S290" s="6">
        <v>1190</v>
      </c>
      <c r="T290" s="6">
        <v>0</v>
      </c>
      <c r="U290" s="15">
        <v>370886</v>
      </c>
    </row>
    <row r="291" spans="1:21" ht="15.75" thickBot="1" x14ac:dyDescent="0.3">
      <c r="A291" s="26" t="s">
        <v>157</v>
      </c>
      <c r="B291" s="16">
        <f t="shared" ref="B291:J291" si="79">SUM(B287:B290)</f>
        <v>1200943</v>
      </c>
      <c r="C291" s="21">
        <f t="shared" si="79"/>
        <v>0</v>
      </c>
      <c r="D291" s="21">
        <f t="shared" si="79"/>
        <v>1920111</v>
      </c>
      <c r="E291" s="21">
        <f t="shared" si="79"/>
        <v>9259</v>
      </c>
      <c r="F291" s="21">
        <f t="shared" si="79"/>
        <v>208642</v>
      </c>
      <c r="G291" s="21">
        <f t="shared" si="79"/>
        <v>2565411</v>
      </c>
      <c r="H291" s="21">
        <f t="shared" si="79"/>
        <v>180073</v>
      </c>
      <c r="I291" s="21">
        <f t="shared" si="79"/>
        <v>0</v>
      </c>
      <c r="J291" s="17">
        <f t="shared" si="79"/>
        <v>6084439</v>
      </c>
      <c r="K291" s="16">
        <f t="shared" ref="K291:U291" si="80">SUM(K287:K290)</f>
        <v>-104013</v>
      </c>
      <c r="L291" s="21">
        <f t="shared" si="80"/>
        <v>0</v>
      </c>
      <c r="M291" s="21">
        <f t="shared" si="80"/>
        <v>-365227</v>
      </c>
      <c r="N291" s="21">
        <f t="shared" si="80"/>
        <v>12926</v>
      </c>
      <c r="O291" s="21">
        <f t="shared" si="80"/>
        <v>115312</v>
      </c>
      <c r="P291" s="21">
        <f t="shared" si="80"/>
        <v>686417</v>
      </c>
      <c r="Q291" s="21">
        <f t="shared" si="80"/>
        <v>148530</v>
      </c>
      <c r="R291" s="21">
        <f t="shared" si="80"/>
        <v>0</v>
      </c>
      <c r="S291" s="21">
        <f t="shared" si="80"/>
        <v>-111889</v>
      </c>
      <c r="T291" s="21">
        <f t="shared" si="80"/>
        <v>0</v>
      </c>
      <c r="U291" s="17">
        <f t="shared" si="80"/>
        <v>382056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B13:J13"/>
    <mergeCell ref="K13:U13"/>
    <mergeCell ref="A13:A14"/>
  </mergeCells>
  <phoneticPr fontId="17" type="noConversion"/>
  <conditionalFormatting sqref="B1:U1048576">
    <cfRule type="cellIs" dxfId="17" priority="1" operator="equal">
      <formula>"Delinquent"</formula>
    </cfRule>
    <cfRule type="cellIs" dxfId="16" priority="2" operator="lessThan">
      <formula>0</formula>
    </cfRule>
  </conditionalFormatting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6:U291"/>
  <sheetViews>
    <sheetView showGridLines="0" workbookViewId="0"/>
  </sheetViews>
  <sheetFormatPr defaultRowHeight="15" x14ac:dyDescent="0.25"/>
  <cols>
    <col min="1" max="1" width="40.5703125" style="1" bestFit="1" customWidth="1"/>
    <col min="2" max="21" width="19.140625" style="45" customWidth="1"/>
    <col min="22" max="16384" width="9.140625" style="1"/>
  </cols>
  <sheetData>
    <row r="6" spans="1:21" ht="18" x14ac:dyDescent="0.25">
      <c r="A6" s="2" t="str">
        <f>Contents!A7</f>
        <v>Nevada Healthcare Quarterly Reports</v>
      </c>
    </row>
    <row r="7" spans="1:21" ht="18.75" x14ac:dyDescent="0.3">
      <c r="A7" s="42" t="str">
        <f>Contents!A8</f>
        <v>Acute Hospitals Financial Reports: First Quarter 2023 - Fourth Quarter 2023</v>
      </c>
      <c r="B7" s="48"/>
      <c r="C7" s="46"/>
      <c r="D7" s="46"/>
      <c r="E7" s="46"/>
      <c r="F7" s="46"/>
      <c r="G7" s="46"/>
      <c r="H7" s="46"/>
    </row>
    <row r="8" spans="1:21" ht="18.75" x14ac:dyDescent="0.3">
      <c r="A8" s="43" t="s">
        <v>51</v>
      </c>
      <c r="B8" s="48"/>
      <c r="C8" s="46"/>
      <c r="D8" s="46"/>
      <c r="E8" s="46"/>
      <c r="F8" s="46"/>
      <c r="G8" s="46"/>
      <c r="H8" s="46"/>
    </row>
    <row r="9" spans="1:21" ht="18.75" x14ac:dyDescent="0.3">
      <c r="A9" s="28" t="str">
        <f>Contents!A9</f>
        <v>Produced on August 8, 2024</v>
      </c>
      <c r="B9" s="48"/>
      <c r="C9" s="46"/>
      <c r="D9" s="46"/>
      <c r="E9" s="46"/>
      <c r="F9" s="46"/>
      <c r="G9" s="46"/>
      <c r="H9" s="46"/>
    </row>
    <row r="10" spans="1:21" ht="18.75" x14ac:dyDescent="0.3">
      <c r="A10" s="28" t="str">
        <f>Contents!A10</f>
        <v>Includes data submitted through August 6, 2024</v>
      </c>
      <c r="B10" s="48"/>
      <c r="C10" s="46"/>
      <c r="D10" s="46"/>
      <c r="E10" s="46"/>
      <c r="F10" s="46"/>
      <c r="G10" s="46"/>
      <c r="H10" s="46"/>
    </row>
    <row r="11" spans="1:21" x14ac:dyDescent="0.25">
      <c r="A11" s="3"/>
      <c r="B11" s="46"/>
      <c r="C11" s="46"/>
      <c r="D11" s="46"/>
      <c r="E11" s="46"/>
      <c r="F11" s="46"/>
      <c r="G11" s="46"/>
      <c r="H11" s="46"/>
    </row>
    <row r="12" spans="1:21" ht="15.75" customHeight="1" thickBot="1" x14ac:dyDescent="0.3">
      <c r="A12" s="29" t="s">
        <v>149</v>
      </c>
      <c r="B12" s="46"/>
      <c r="C12" s="46"/>
      <c r="D12" s="46"/>
      <c r="E12" s="46"/>
      <c r="F12" s="46"/>
      <c r="G12" s="46"/>
      <c r="H12" s="46"/>
    </row>
    <row r="13" spans="1:21" s="49" customFormat="1" x14ac:dyDescent="0.25">
      <c r="A13" s="55" t="s">
        <v>19</v>
      </c>
      <c r="B13" s="52" t="s">
        <v>52</v>
      </c>
      <c r="C13" s="53"/>
      <c r="D13" s="53"/>
      <c r="E13" s="53"/>
      <c r="F13" s="61"/>
      <c r="G13" s="61"/>
      <c r="H13" s="61"/>
      <c r="I13" s="61"/>
      <c r="J13" s="62"/>
      <c r="K13" s="63" t="s">
        <v>53</v>
      </c>
      <c r="L13" s="64"/>
      <c r="M13" s="64"/>
      <c r="N13" s="64"/>
      <c r="O13" s="64"/>
      <c r="P13" s="64"/>
      <c r="Q13" s="64"/>
      <c r="R13" s="64"/>
      <c r="S13" s="64"/>
      <c r="T13" s="64"/>
      <c r="U13" s="57"/>
    </row>
    <row r="14" spans="1:21" s="49" customFormat="1" ht="48.75" customHeight="1" thickBot="1" x14ac:dyDescent="0.3">
      <c r="A14" s="65"/>
      <c r="B14" s="10" t="s">
        <v>151</v>
      </c>
      <c r="C14" s="4" t="s">
        <v>152</v>
      </c>
      <c r="D14" s="4" t="s">
        <v>153</v>
      </c>
      <c r="E14" s="4" t="s">
        <v>154</v>
      </c>
      <c r="F14" s="4" t="s">
        <v>38</v>
      </c>
      <c r="G14" s="4" t="s">
        <v>155</v>
      </c>
      <c r="H14" s="4" t="s">
        <v>39</v>
      </c>
      <c r="I14" s="4" t="s">
        <v>40</v>
      </c>
      <c r="J14" s="11" t="s">
        <v>35</v>
      </c>
      <c r="K14" s="10" t="s">
        <v>151</v>
      </c>
      <c r="L14" s="4" t="s">
        <v>152</v>
      </c>
      <c r="M14" s="4" t="s">
        <v>153</v>
      </c>
      <c r="N14" s="4" t="s">
        <v>154</v>
      </c>
      <c r="O14" s="4" t="s">
        <v>38</v>
      </c>
      <c r="P14" s="4" t="s">
        <v>155</v>
      </c>
      <c r="Q14" s="4" t="s">
        <v>41</v>
      </c>
      <c r="R14" s="4" t="s">
        <v>40</v>
      </c>
      <c r="S14" s="4" t="s">
        <v>42</v>
      </c>
      <c r="T14" s="4" t="s">
        <v>43</v>
      </c>
      <c r="U14" s="11" t="s">
        <v>35</v>
      </c>
    </row>
    <row r="15" spans="1:21" x14ac:dyDescent="0.25">
      <c r="A15" s="22" t="s">
        <v>158</v>
      </c>
      <c r="B15" s="12">
        <f>SUM(B16:B18)</f>
        <v>2556249</v>
      </c>
      <c r="C15" s="5">
        <f t="shared" ref="C15:U15" si="0">SUM(C16:C18)</f>
        <v>0</v>
      </c>
      <c r="D15" s="5">
        <f t="shared" si="0"/>
        <v>1227856</v>
      </c>
      <c r="E15" s="5">
        <f t="shared" si="0"/>
        <v>261864</v>
      </c>
      <c r="F15" s="5">
        <f t="shared" si="0"/>
        <v>0</v>
      </c>
      <c r="G15" s="5">
        <f t="shared" si="0"/>
        <v>33508</v>
      </c>
      <c r="H15" s="5">
        <f t="shared" si="0"/>
        <v>641053</v>
      </c>
      <c r="I15" s="5">
        <f t="shared" si="0"/>
        <v>0</v>
      </c>
      <c r="J15" s="13">
        <f t="shared" si="0"/>
        <v>4720530</v>
      </c>
      <c r="K15" s="12">
        <f t="shared" si="0"/>
        <v>218107</v>
      </c>
      <c r="L15" s="5">
        <f t="shared" si="0"/>
        <v>0</v>
      </c>
      <c r="M15" s="5">
        <f t="shared" si="0"/>
        <v>11896</v>
      </c>
      <c r="N15" s="5">
        <f t="shared" si="0"/>
        <v>67279</v>
      </c>
      <c r="O15" s="5">
        <f t="shared" si="0"/>
        <v>5400</v>
      </c>
      <c r="P15" s="5">
        <f t="shared" si="0"/>
        <v>13517</v>
      </c>
      <c r="Q15" s="5">
        <f t="shared" si="0"/>
        <v>55153</v>
      </c>
      <c r="R15" s="5">
        <f t="shared" si="0"/>
        <v>0</v>
      </c>
      <c r="S15" s="5">
        <f t="shared" si="0"/>
        <v>310305</v>
      </c>
      <c r="T15" s="5">
        <f t="shared" si="0"/>
        <v>106182</v>
      </c>
      <c r="U15" s="13">
        <f t="shared" si="0"/>
        <v>787839</v>
      </c>
    </row>
    <row r="16" spans="1:21" x14ac:dyDescent="0.25">
      <c r="A16" s="23" t="s">
        <v>146</v>
      </c>
      <c r="B16" s="12">
        <f>B25+B32+B39+B46+B53+B60+B67+B74+B81+B88+B95+B102+B109+B116+B123+B130+B137+B144</f>
        <v>0</v>
      </c>
      <c r="C16" s="5">
        <f t="shared" ref="C16:U16" si="1">C25+C32+C39+C46+C53+C60+C67+C74+C81+C88+C95+C102+C109+C116+C123+C130+C137+C144</f>
        <v>0</v>
      </c>
      <c r="D16" s="5">
        <f t="shared" si="1"/>
        <v>0</v>
      </c>
      <c r="E16" s="5">
        <f t="shared" si="1"/>
        <v>0</v>
      </c>
      <c r="F16" s="5">
        <f t="shared" si="1"/>
        <v>0</v>
      </c>
      <c r="G16" s="5">
        <f t="shared" si="1"/>
        <v>0</v>
      </c>
      <c r="H16" s="5">
        <f t="shared" si="1"/>
        <v>0</v>
      </c>
      <c r="I16" s="5">
        <f t="shared" si="1"/>
        <v>0</v>
      </c>
      <c r="J16" s="13">
        <f t="shared" si="1"/>
        <v>0</v>
      </c>
      <c r="K16" s="12">
        <f t="shared" si="1"/>
        <v>0</v>
      </c>
      <c r="L16" s="5">
        <f t="shared" si="1"/>
        <v>0</v>
      </c>
      <c r="M16" s="5">
        <f t="shared" si="1"/>
        <v>0</v>
      </c>
      <c r="N16" s="5">
        <f t="shared" si="1"/>
        <v>0</v>
      </c>
      <c r="O16" s="5">
        <f t="shared" si="1"/>
        <v>0</v>
      </c>
      <c r="P16" s="5">
        <f t="shared" si="1"/>
        <v>0</v>
      </c>
      <c r="Q16" s="5">
        <f t="shared" si="1"/>
        <v>0</v>
      </c>
      <c r="R16" s="5">
        <f t="shared" si="1"/>
        <v>0</v>
      </c>
      <c r="S16" s="5">
        <f t="shared" si="1"/>
        <v>0</v>
      </c>
      <c r="T16" s="5">
        <f t="shared" si="1"/>
        <v>0</v>
      </c>
      <c r="U16" s="13">
        <f t="shared" si="1"/>
        <v>0</v>
      </c>
    </row>
    <row r="17" spans="1:21" x14ac:dyDescent="0.25">
      <c r="A17" s="23" t="s">
        <v>147</v>
      </c>
      <c r="B17" s="12">
        <f>B151+B158+B165+B172+B179+B186+B193</f>
        <v>0</v>
      </c>
      <c r="C17" s="5">
        <f t="shared" ref="C17:U17" si="2">C151+C158+C165+C172+C179+C186+C193</f>
        <v>0</v>
      </c>
      <c r="D17" s="5">
        <f t="shared" si="2"/>
        <v>0</v>
      </c>
      <c r="E17" s="5">
        <f t="shared" si="2"/>
        <v>0</v>
      </c>
      <c r="F17" s="5">
        <f t="shared" si="2"/>
        <v>0</v>
      </c>
      <c r="G17" s="5">
        <f t="shared" si="2"/>
        <v>0</v>
      </c>
      <c r="H17" s="5">
        <f t="shared" si="2"/>
        <v>0</v>
      </c>
      <c r="I17" s="5">
        <f t="shared" si="2"/>
        <v>0</v>
      </c>
      <c r="J17" s="13">
        <f t="shared" si="2"/>
        <v>0</v>
      </c>
      <c r="K17" s="12">
        <f t="shared" si="2"/>
        <v>0</v>
      </c>
      <c r="L17" s="5">
        <f t="shared" si="2"/>
        <v>0</v>
      </c>
      <c r="M17" s="5">
        <f t="shared" si="2"/>
        <v>0</v>
      </c>
      <c r="N17" s="5">
        <f t="shared" si="2"/>
        <v>0</v>
      </c>
      <c r="O17" s="5">
        <f t="shared" si="2"/>
        <v>0</v>
      </c>
      <c r="P17" s="5">
        <f t="shared" si="2"/>
        <v>0</v>
      </c>
      <c r="Q17" s="5">
        <f t="shared" si="2"/>
        <v>0</v>
      </c>
      <c r="R17" s="5">
        <f t="shared" si="2"/>
        <v>0</v>
      </c>
      <c r="S17" s="5">
        <f t="shared" si="2"/>
        <v>0</v>
      </c>
      <c r="T17" s="5">
        <f t="shared" si="2"/>
        <v>0</v>
      </c>
      <c r="U17" s="13">
        <f t="shared" si="2"/>
        <v>0</v>
      </c>
    </row>
    <row r="18" spans="1:21" x14ac:dyDescent="0.25">
      <c r="A18" s="23" t="s">
        <v>148</v>
      </c>
      <c r="B18" s="12">
        <f>B200+B207+B214+B221+B228+B235+B242+B249+B256+B263+B270+B277+B284+B291</f>
        <v>2556249</v>
      </c>
      <c r="C18" s="5">
        <f t="shared" ref="C18:U18" si="3">C200+C207+C214+C221+C228+C235+C242+C249+C256+C263+C270+C277+C284+C291</f>
        <v>0</v>
      </c>
      <c r="D18" s="5">
        <f t="shared" si="3"/>
        <v>1227856</v>
      </c>
      <c r="E18" s="5">
        <f t="shared" si="3"/>
        <v>261864</v>
      </c>
      <c r="F18" s="5">
        <f t="shared" si="3"/>
        <v>0</v>
      </c>
      <c r="G18" s="5">
        <f t="shared" si="3"/>
        <v>33508</v>
      </c>
      <c r="H18" s="5">
        <f t="shared" si="3"/>
        <v>641053</v>
      </c>
      <c r="I18" s="5">
        <f t="shared" si="3"/>
        <v>0</v>
      </c>
      <c r="J18" s="13">
        <f t="shared" si="3"/>
        <v>4720530</v>
      </c>
      <c r="K18" s="12">
        <f t="shared" si="3"/>
        <v>218107</v>
      </c>
      <c r="L18" s="5">
        <f t="shared" si="3"/>
        <v>0</v>
      </c>
      <c r="M18" s="5">
        <f t="shared" si="3"/>
        <v>11896</v>
      </c>
      <c r="N18" s="5">
        <f t="shared" si="3"/>
        <v>67279</v>
      </c>
      <c r="O18" s="5">
        <f t="shared" si="3"/>
        <v>5400</v>
      </c>
      <c r="P18" s="5">
        <f t="shared" si="3"/>
        <v>13517</v>
      </c>
      <c r="Q18" s="5">
        <f t="shared" si="3"/>
        <v>55153</v>
      </c>
      <c r="R18" s="5">
        <f t="shared" si="3"/>
        <v>0</v>
      </c>
      <c r="S18" s="5">
        <f t="shared" si="3"/>
        <v>310305</v>
      </c>
      <c r="T18" s="5">
        <f t="shared" si="3"/>
        <v>106182</v>
      </c>
      <c r="U18" s="13">
        <f t="shared" si="3"/>
        <v>787839</v>
      </c>
    </row>
    <row r="19" spans="1:21" x14ac:dyDescent="0.25">
      <c r="A19" s="24"/>
      <c r="B19" s="33"/>
      <c r="C19" s="34"/>
      <c r="D19" s="34"/>
      <c r="E19" s="34"/>
      <c r="F19" s="34"/>
      <c r="G19" s="34"/>
      <c r="H19" s="34"/>
      <c r="I19" s="34"/>
      <c r="J19" s="35"/>
      <c r="K19" s="33"/>
      <c r="L19" s="34"/>
      <c r="M19" s="34"/>
      <c r="N19" s="34"/>
      <c r="O19" s="34"/>
      <c r="P19" s="34"/>
      <c r="Q19" s="34"/>
      <c r="R19" s="34"/>
      <c r="S19" s="34"/>
      <c r="T19" s="34"/>
      <c r="U19" s="35"/>
    </row>
    <row r="20" spans="1:21" x14ac:dyDescent="0.25">
      <c r="A20" s="22" t="s">
        <v>160</v>
      </c>
      <c r="B20" s="33"/>
      <c r="C20" s="34"/>
      <c r="D20" s="34"/>
      <c r="E20" s="34"/>
      <c r="F20" s="34"/>
      <c r="G20" s="34"/>
      <c r="H20" s="34"/>
      <c r="I20" s="34"/>
      <c r="J20" s="35"/>
      <c r="K20" s="33"/>
      <c r="L20" s="34"/>
      <c r="M20" s="34"/>
      <c r="N20" s="34"/>
      <c r="O20" s="34"/>
      <c r="P20" s="34"/>
      <c r="Q20" s="34"/>
      <c r="R20" s="34"/>
      <c r="S20" s="34"/>
      <c r="T20" s="34"/>
      <c r="U20" s="35"/>
    </row>
    <row r="21" spans="1:21" x14ac:dyDescent="0.25">
      <c r="A21" s="25" t="s">
        <v>199</v>
      </c>
      <c r="B21" s="14">
        <v>0</v>
      </c>
      <c r="C21" s="6">
        <v>0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15">
        <v>0</v>
      </c>
      <c r="K21" s="14">
        <v>0</v>
      </c>
      <c r="L21" s="6">
        <v>0</v>
      </c>
      <c r="M21" s="6">
        <v>0</v>
      </c>
      <c r="N21" s="6">
        <v>0</v>
      </c>
      <c r="O21" s="6">
        <v>0</v>
      </c>
      <c r="P21" s="6">
        <v>0</v>
      </c>
      <c r="Q21" s="6">
        <v>0</v>
      </c>
      <c r="R21" s="6">
        <v>0</v>
      </c>
      <c r="S21" s="6">
        <v>0</v>
      </c>
      <c r="T21" s="6">
        <v>0</v>
      </c>
      <c r="U21" s="15">
        <v>0</v>
      </c>
    </row>
    <row r="22" spans="1:21" x14ac:dyDescent="0.25">
      <c r="A22" s="25" t="s">
        <v>200</v>
      </c>
      <c r="B22" s="14">
        <v>0</v>
      </c>
      <c r="C22" s="6">
        <v>0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15">
        <v>0</v>
      </c>
      <c r="K22" s="14">
        <v>0</v>
      </c>
      <c r="L22" s="6">
        <v>0</v>
      </c>
      <c r="M22" s="6">
        <v>0</v>
      </c>
      <c r="N22" s="6">
        <v>0</v>
      </c>
      <c r="O22" s="6">
        <v>0</v>
      </c>
      <c r="P22" s="6">
        <v>0</v>
      </c>
      <c r="Q22" s="6">
        <v>0</v>
      </c>
      <c r="R22" s="6">
        <v>0</v>
      </c>
      <c r="S22" s="6">
        <v>0</v>
      </c>
      <c r="T22" s="6">
        <v>0</v>
      </c>
      <c r="U22" s="15">
        <v>0</v>
      </c>
    </row>
    <row r="23" spans="1:21" x14ac:dyDescent="0.25">
      <c r="A23" s="25" t="s">
        <v>201</v>
      </c>
      <c r="B23" s="14">
        <v>0</v>
      </c>
      <c r="C23" s="6">
        <v>0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15">
        <v>0</v>
      </c>
      <c r="K23" s="14">
        <v>0</v>
      </c>
      <c r="L23" s="6">
        <v>0</v>
      </c>
      <c r="M23" s="6">
        <v>0</v>
      </c>
      <c r="N23" s="6">
        <v>0</v>
      </c>
      <c r="O23" s="6">
        <v>0</v>
      </c>
      <c r="P23" s="6">
        <v>0</v>
      </c>
      <c r="Q23" s="6">
        <v>0</v>
      </c>
      <c r="R23" s="6">
        <v>0</v>
      </c>
      <c r="S23" s="6">
        <v>0</v>
      </c>
      <c r="T23" s="6">
        <v>0</v>
      </c>
      <c r="U23" s="15">
        <v>0</v>
      </c>
    </row>
    <row r="24" spans="1:21" x14ac:dyDescent="0.25">
      <c r="A24" s="25" t="s">
        <v>202</v>
      </c>
      <c r="B24" s="14">
        <v>0</v>
      </c>
      <c r="C24" s="6">
        <v>0</v>
      </c>
      <c r="D24" s="6">
        <v>0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  <c r="J24" s="15">
        <v>0</v>
      </c>
      <c r="K24" s="14">
        <v>0</v>
      </c>
      <c r="L24" s="6">
        <v>0</v>
      </c>
      <c r="M24" s="6">
        <v>0</v>
      </c>
      <c r="N24" s="6">
        <v>0</v>
      </c>
      <c r="O24" s="6">
        <v>0</v>
      </c>
      <c r="P24" s="6">
        <v>0</v>
      </c>
      <c r="Q24" s="6">
        <v>0</v>
      </c>
      <c r="R24" s="6">
        <v>0</v>
      </c>
      <c r="S24" s="6">
        <v>0</v>
      </c>
      <c r="T24" s="6">
        <v>0</v>
      </c>
      <c r="U24" s="15">
        <v>0</v>
      </c>
    </row>
    <row r="25" spans="1:21" x14ac:dyDescent="0.25">
      <c r="A25" s="22" t="s">
        <v>157</v>
      </c>
      <c r="B25" s="12">
        <f t="shared" ref="B25:J25" si="4">SUM(B21:B24)</f>
        <v>0</v>
      </c>
      <c r="C25" s="5">
        <f t="shared" si="4"/>
        <v>0</v>
      </c>
      <c r="D25" s="5">
        <f t="shared" si="4"/>
        <v>0</v>
      </c>
      <c r="E25" s="5">
        <f t="shared" si="4"/>
        <v>0</v>
      </c>
      <c r="F25" s="5">
        <f t="shared" si="4"/>
        <v>0</v>
      </c>
      <c r="G25" s="5">
        <f t="shared" si="4"/>
        <v>0</v>
      </c>
      <c r="H25" s="5">
        <f t="shared" si="4"/>
        <v>0</v>
      </c>
      <c r="I25" s="5">
        <f t="shared" si="4"/>
        <v>0</v>
      </c>
      <c r="J25" s="13">
        <f t="shared" si="4"/>
        <v>0</v>
      </c>
      <c r="K25" s="12">
        <f t="shared" ref="K25:U25" si="5">SUM(K21:K24)</f>
        <v>0</v>
      </c>
      <c r="L25" s="5">
        <f t="shared" si="5"/>
        <v>0</v>
      </c>
      <c r="M25" s="5">
        <f t="shared" si="5"/>
        <v>0</v>
      </c>
      <c r="N25" s="5">
        <f t="shared" si="5"/>
        <v>0</v>
      </c>
      <c r="O25" s="5">
        <f t="shared" si="5"/>
        <v>0</v>
      </c>
      <c r="P25" s="5">
        <f t="shared" si="5"/>
        <v>0</v>
      </c>
      <c r="Q25" s="5">
        <f t="shared" si="5"/>
        <v>0</v>
      </c>
      <c r="R25" s="5">
        <f t="shared" si="5"/>
        <v>0</v>
      </c>
      <c r="S25" s="5">
        <f t="shared" si="5"/>
        <v>0</v>
      </c>
      <c r="T25" s="5">
        <f t="shared" si="5"/>
        <v>0</v>
      </c>
      <c r="U25" s="13">
        <f t="shared" si="5"/>
        <v>0</v>
      </c>
    </row>
    <row r="26" spans="1:21" x14ac:dyDescent="0.25">
      <c r="A26" s="24"/>
      <c r="B26" s="33"/>
      <c r="C26" s="34"/>
      <c r="D26" s="34"/>
      <c r="E26" s="34"/>
      <c r="F26" s="34"/>
      <c r="G26" s="34"/>
      <c r="H26" s="34"/>
      <c r="I26" s="34"/>
      <c r="J26" s="35"/>
      <c r="K26" s="33"/>
      <c r="L26" s="34"/>
      <c r="M26" s="34"/>
      <c r="N26" s="34"/>
      <c r="O26" s="34"/>
      <c r="P26" s="34"/>
      <c r="Q26" s="34"/>
      <c r="R26" s="34"/>
      <c r="S26" s="34"/>
      <c r="T26" s="34"/>
      <c r="U26" s="35"/>
    </row>
    <row r="27" spans="1:21" x14ac:dyDescent="0.25">
      <c r="A27" s="22" t="s">
        <v>203</v>
      </c>
      <c r="B27" s="33"/>
      <c r="C27" s="34"/>
      <c r="D27" s="34"/>
      <c r="E27" s="34"/>
      <c r="F27" s="34"/>
      <c r="G27" s="34"/>
      <c r="H27" s="34"/>
      <c r="I27" s="34"/>
      <c r="J27" s="35"/>
      <c r="K27" s="33"/>
      <c r="L27" s="34"/>
      <c r="M27" s="34"/>
      <c r="N27" s="34"/>
      <c r="O27" s="34"/>
      <c r="P27" s="34"/>
      <c r="Q27" s="34"/>
      <c r="R27" s="34"/>
      <c r="S27" s="34"/>
      <c r="T27" s="34"/>
      <c r="U27" s="35"/>
    </row>
    <row r="28" spans="1:21" x14ac:dyDescent="0.25">
      <c r="A28" s="25" t="s">
        <v>199</v>
      </c>
      <c r="B28" s="14">
        <v>0</v>
      </c>
      <c r="C28" s="6">
        <v>0</v>
      </c>
      <c r="D28" s="6">
        <v>0</v>
      </c>
      <c r="E28" s="6">
        <v>0</v>
      </c>
      <c r="F28" s="6">
        <v>0</v>
      </c>
      <c r="G28" s="6">
        <v>0</v>
      </c>
      <c r="H28" s="6">
        <v>0</v>
      </c>
      <c r="I28" s="6">
        <v>0</v>
      </c>
      <c r="J28" s="15">
        <v>0</v>
      </c>
      <c r="K28" s="14">
        <v>0</v>
      </c>
      <c r="L28" s="6">
        <v>0</v>
      </c>
      <c r="M28" s="6">
        <v>0</v>
      </c>
      <c r="N28" s="6">
        <v>0</v>
      </c>
      <c r="O28" s="6">
        <v>0</v>
      </c>
      <c r="P28" s="6">
        <v>0</v>
      </c>
      <c r="Q28" s="6">
        <v>0</v>
      </c>
      <c r="R28" s="6">
        <v>0</v>
      </c>
      <c r="S28" s="6">
        <v>0</v>
      </c>
      <c r="T28" s="6">
        <v>0</v>
      </c>
      <c r="U28" s="15">
        <v>0</v>
      </c>
    </row>
    <row r="29" spans="1:21" x14ac:dyDescent="0.25">
      <c r="A29" s="25" t="s">
        <v>200</v>
      </c>
      <c r="B29" s="14">
        <v>0</v>
      </c>
      <c r="C29" s="6">
        <v>0</v>
      </c>
      <c r="D29" s="6">
        <v>0</v>
      </c>
      <c r="E29" s="6">
        <v>0</v>
      </c>
      <c r="F29" s="6">
        <v>0</v>
      </c>
      <c r="G29" s="6">
        <v>0</v>
      </c>
      <c r="H29" s="6">
        <v>0</v>
      </c>
      <c r="I29" s="6">
        <v>0</v>
      </c>
      <c r="J29" s="15">
        <v>0</v>
      </c>
      <c r="K29" s="14">
        <v>0</v>
      </c>
      <c r="L29" s="6">
        <v>0</v>
      </c>
      <c r="M29" s="6">
        <v>0</v>
      </c>
      <c r="N29" s="6">
        <v>0</v>
      </c>
      <c r="O29" s="6">
        <v>0</v>
      </c>
      <c r="P29" s="6">
        <v>0</v>
      </c>
      <c r="Q29" s="6">
        <v>0</v>
      </c>
      <c r="R29" s="6">
        <v>0</v>
      </c>
      <c r="S29" s="6">
        <v>0</v>
      </c>
      <c r="T29" s="6">
        <v>0</v>
      </c>
      <c r="U29" s="15">
        <v>0</v>
      </c>
    </row>
    <row r="30" spans="1:21" x14ac:dyDescent="0.25">
      <c r="A30" s="25" t="s">
        <v>201</v>
      </c>
      <c r="B30" s="14">
        <v>0</v>
      </c>
      <c r="C30" s="6">
        <v>0</v>
      </c>
      <c r="D30" s="6">
        <v>0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  <c r="J30" s="15">
        <v>0</v>
      </c>
      <c r="K30" s="14">
        <v>0</v>
      </c>
      <c r="L30" s="6">
        <v>0</v>
      </c>
      <c r="M30" s="6">
        <v>0</v>
      </c>
      <c r="N30" s="6">
        <v>0</v>
      </c>
      <c r="O30" s="6">
        <v>0</v>
      </c>
      <c r="P30" s="6">
        <v>0</v>
      </c>
      <c r="Q30" s="6">
        <v>0</v>
      </c>
      <c r="R30" s="6">
        <v>0</v>
      </c>
      <c r="S30" s="6">
        <v>0</v>
      </c>
      <c r="T30" s="6">
        <v>0</v>
      </c>
      <c r="U30" s="15">
        <v>0</v>
      </c>
    </row>
    <row r="31" spans="1:21" x14ac:dyDescent="0.25">
      <c r="A31" s="25" t="s">
        <v>202</v>
      </c>
      <c r="B31" s="14">
        <v>0</v>
      </c>
      <c r="C31" s="6">
        <v>0</v>
      </c>
      <c r="D31" s="6">
        <v>0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15">
        <v>0</v>
      </c>
      <c r="K31" s="14">
        <v>0</v>
      </c>
      <c r="L31" s="6">
        <v>0</v>
      </c>
      <c r="M31" s="6">
        <v>0</v>
      </c>
      <c r="N31" s="6">
        <v>0</v>
      </c>
      <c r="O31" s="6">
        <v>0</v>
      </c>
      <c r="P31" s="6">
        <v>0</v>
      </c>
      <c r="Q31" s="6">
        <v>0</v>
      </c>
      <c r="R31" s="6">
        <v>0</v>
      </c>
      <c r="S31" s="6">
        <v>0</v>
      </c>
      <c r="T31" s="6">
        <v>0</v>
      </c>
      <c r="U31" s="15">
        <v>0</v>
      </c>
    </row>
    <row r="32" spans="1:21" x14ac:dyDescent="0.25">
      <c r="A32" s="22" t="s">
        <v>157</v>
      </c>
      <c r="B32" s="12">
        <f t="shared" ref="B32:J32" si="6">SUM(B28:B31)</f>
        <v>0</v>
      </c>
      <c r="C32" s="5">
        <f t="shared" si="6"/>
        <v>0</v>
      </c>
      <c r="D32" s="5">
        <f t="shared" si="6"/>
        <v>0</v>
      </c>
      <c r="E32" s="5">
        <f t="shared" si="6"/>
        <v>0</v>
      </c>
      <c r="F32" s="5">
        <f t="shared" si="6"/>
        <v>0</v>
      </c>
      <c r="G32" s="5">
        <f t="shared" si="6"/>
        <v>0</v>
      </c>
      <c r="H32" s="5">
        <f t="shared" si="6"/>
        <v>0</v>
      </c>
      <c r="I32" s="5">
        <f t="shared" si="6"/>
        <v>0</v>
      </c>
      <c r="J32" s="13">
        <f t="shared" si="6"/>
        <v>0</v>
      </c>
      <c r="K32" s="12">
        <f t="shared" ref="K32:U32" si="7">SUM(K28:K31)</f>
        <v>0</v>
      </c>
      <c r="L32" s="5">
        <f t="shared" si="7"/>
        <v>0</v>
      </c>
      <c r="M32" s="5">
        <f t="shared" si="7"/>
        <v>0</v>
      </c>
      <c r="N32" s="5">
        <f t="shared" si="7"/>
        <v>0</v>
      </c>
      <c r="O32" s="5">
        <f t="shared" si="7"/>
        <v>0</v>
      </c>
      <c r="P32" s="5">
        <f t="shared" si="7"/>
        <v>0</v>
      </c>
      <c r="Q32" s="5">
        <f t="shared" si="7"/>
        <v>0</v>
      </c>
      <c r="R32" s="5">
        <f t="shared" si="7"/>
        <v>0</v>
      </c>
      <c r="S32" s="5">
        <f t="shared" si="7"/>
        <v>0</v>
      </c>
      <c r="T32" s="5">
        <f t="shared" si="7"/>
        <v>0</v>
      </c>
      <c r="U32" s="13">
        <f t="shared" si="7"/>
        <v>0</v>
      </c>
    </row>
    <row r="33" spans="1:21" x14ac:dyDescent="0.25">
      <c r="A33" s="24"/>
      <c r="B33" s="33"/>
      <c r="C33" s="34"/>
      <c r="D33" s="34"/>
      <c r="E33" s="34"/>
      <c r="F33" s="34"/>
      <c r="G33" s="34"/>
      <c r="H33" s="34"/>
      <c r="I33" s="34"/>
      <c r="J33" s="35"/>
      <c r="K33" s="33"/>
      <c r="L33" s="34"/>
      <c r="M33" s="34"/>
      <c r="N33" s="34"/>
      <c r="O33" s="34"/>
      <c r="P33" s="34"/>
      <c r="Q33" s="34"/>
      <c r="R33" s="34"/>
      <c r="S33" s="34"/>
      <c r="T33" s="34"/>
      <c r="U33" s="35"/>
    </row>
    <row r="34" spans="1:21" x14ac:dyDescent="0.25">
      <c r="A34" s="22" t="s">
        <v>161</v>
      </c>
      <c r="B34" s="33"/>
      <c r="C34" s="34"/>
      <c r="D34" s="34"/>
      <c r="E34" s="34"/>
      <c r="F34" s="34"/>
      <c r="G34" s="34"/>
      <c r="H34" s="34"/>
      <c r="I34" s="34"/>
      <c r="J34" s="35"/>
      <c r="K34" s="33"/>
      <c r="L34" s="34"/>
      <c r="M34" s="34"/>
      <c r="N34" s="34"/>
      <c r="O34" s="34"/>
      <c r="P34" s="34"/>
      <c r="Q34" s="34"/>
      <c r="R34" s="34"/>
      <c r="S34" s="34"/>
      <c r="T34" s="34"/>
      <c r="U34" s="35"/>
    </row>
    <row r="35" spans="1:21" x14ac:dyDescent="0.25">
      <c r="A35" s="25" t="s">
        <v>199</v>
      </c>
      <c r="B35" s="14">
        <v>0</v>
      </c>
      <c r="C35" s="6">
        <v>0</v>
      </c>
      <c r="D35" s="6">
        <v>0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15">
        <v>0</v>
      </c>
      <c r="K35" s="14">
        <v>0</v>
      </c>
      <c r="L35" s="6">
        <v>0</v>
      </c>
      <c r="M35" s="6">
        <v>0</v>
      </c>
      <c r="N35" s="6">
        <v>0</v>
      </c>
      <c r="O35" s="6">
        <v>0</v>
      </c>
      <c r="P35" s="6">
        <v>0</v>
      </c>
      <c r="Q35" s="6">
        <v>0</v>
      </c>
      <c r="R35" s="6">
        <v>0</v>
      </c>
      <c r="S35" s="6">
        <v>0</v>
      </c>
      <c r="T35" s="6">
        <v>0</v>
      </c>
      <c r="U35" s="15">
        <v>0</v>
      </c>
    </row>
    <row r="36" spans="1:21" x14ac:dyDescent="0.25">
      <c r="A36" s="25" t="s">
        <v>200</v>
      </c>
      <c r="B36" s="14">
        <v>0</v>
      </c>
      <c r="C36" s="6">
        <v>0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15">
        <v>0</v>
      </c>
      <c r="K36" s="14">
        <v>0</v>
      </c>
      <c r="L36" s="6">
        <v>0</v>
      </c>
      <c r="M36" s="6">
        <v>0</v>
      </c>
      <c r="N36" s="6">
        <v>0</v>
      </c>
      <c r="O36" s="6">
        <v>0</v>
      </c>
      <c r="P36" s="6">
        <v>0</v>
      </c>
      <c r="Q36" s="6">
        <v>0</v>
      </c>
      <c r="R36" s="6">
        <v>0</v>
      </c>
      <c r="S36" s="6">
        <v>0</v>
      </c>
      <c r="T36" s="6">
        <v>0</v>
      </c>
      <c r="U36" s="15">
        <v>0</v>
      </c>
    </row>
    <row r="37" spans="1:21" x14ac:dyDescent="0.25">
      <c r="A37" s="25" t="s">
        <v>201</v>
      </c>
      <c r="B37" s="14">
        <v>0</v>
      </c>
      <c r="C37" s="6">
        <v>0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  <c r="I37" s="6">
        <v>0</v>
      </c>
      <c r="J37" s="15">
        <v>0</v>
      </c>
      <c r="K37" s="14">
        <v>0</v>
      </c>
      <c r="L37" s="6">
        <v>0</v>
      </c>
      <c r="M37" s="6">
        <v>0</v>
      </c>
      <c r="N37" s="6">
        <v>0</v>
      </c>
      <c r="O37" s="6">
        <v>0</v>
      </c>
      <c r="P37" s="6">
        <v>0</v>
      </c>
      <c r="Q37" s="6">
        <v>0</v>
      </c>
      <c r="R37" s="6">
        <v>0</v>
      </c>
      <c r="S37" s="6">
        <v>0</v>
      </c>
      <c r="T37" s="6">
        <v>0</v>
      </c>
      <c r="U37" s="15">
        <v>0</v>
      </c>
    </row>
    <row r="38" spans="1:21" x14ac:dyDescent="0.25">
      <c r="A38" s="25" t="s">
        <v>202</v>
      </c>
      <c r="B38" s="14">
        <v>0</v>
      </c>
      <c r="C38" s="6">
        <v>0</v>
      </c>
      <c r="D38" s="6">
        <v>0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  <c r="J38" s="15">
        <v>0</v>
      </c>
      <c r="K38" s="14">
        <v>0</v>
      </c>
      <c r="L38" s="6">
        <v>0</v>
      </c>
      <c r="M38" s="6">
        <v>0</v>
      </c>
      <c r="N38" s="6">
        <v>0</v>
      </c>
      <c r="O38" s="6">
        <v>0</v>
      </c>
      <c r="P38" s="6">
        <v>0</v>
      </c>
      <c r="Q38" s="6">
        <v>0</v>
      </c>
      <c r="R38" s="6">
        <v>0</v>
      </c>
      <c r="S38" s="6">
        <v>0</v>
      </c>
      <c r="T38" s="6">
        <v>0</v>
      </c>
      <c r="U38" s="15">
        <v>0</v>
      </c>
    </row>
    <row r="39" spans="1:21" x14ac:dyDescent="0.25">
      <c r="A39" s="22" t="s">
        <v>157</v>
      </c>
      <c r="B39" s="12">
        <f t="shared" ref="B39:J39" si="8">SUM(B35:B38)</f>
        <v>0</v>
      </c>
      <c r="C39" s="5">
        <f t="shared" si="8"/>
        <v>0</v>
      </c>
      <c r="D39" s="5">
        <f t="shared" si="8"/>
        <v>0</v>
      </c>
      <c r="E39" s="5">
        <f t="shared" si="8"/>
        <v>0</v>
      </c>
      <c r="F39" s="5">
        <f t="shared" si="8"/>
        <v>0</v>
      </c>
      <c r="G39" s="5">
        <f t="shared" si="8"/>
        <v>0</v>
      </c>
      <c r="H39" s="5">
        <f t="shared" si="8"/>
        <v>0</v>
      </c>
      <c r="I39" s="5">
        <f t="shared" si="8"/>
        <v>0</v>
      </c>
      <c r="J39" s="13">
        <f t="shared" si="8"/>
        <v>0</v>
      </c>
      <c r="K39" s="12">
        <f t="shared" ref="K39:U39" si="9">SUM(K35:K38)</f>
        <v>0</v>
      </c>
      <c r="L39" s="5">
        <f t="shared" si="9"/>
        <v>0</v>
      </c>
      <c r="M39" s="5">
        <f t="shared" si="9"/>
        <v>0</v>
      </c>
      <c r="N39" s="5">
        <f t="shared" si="9"/>
        <v>0</v>
      </c>
      <c r="O39" s="5">
        <f t="shared" si="9"/>
        <v>0</v>
      </c>
      <c r="P39" s="5">
        <f t="shared" si="9"/>
        <v>0</v>
      </c>
      <c r="Q39" s="5">
        <f t="shared" si="9"/>
        <v>0</v>
      </c>
      <c r="R39" s="5">
        <f t="shared" si="9"/>
        <v>0</v>
      </c>
      <c r="S39" s="5">
        <f t="shared" si="9"/>
        <v>0</v>
      </c>
      <c r="T39" s="5">
        <f t="shared" si="9"/>
        <v>0</v>
      </c>
      <c r="U39" s="13">
        <f t="shared" si="9"/>
        <v>0</v>
      </c>
    </row>
    <row r="40" spans="1:21" x14ac:dyDescent="0.25">
      <c r="A40" s="24"/>
      <c r="B40" s="33"/>
      <c r="C40" s="34"/>
      <c r="D40" s="34"/>
      <c r="E40" s="34"/>
      <c r="F40" s="34"/>
      <c r="G40" s="34"/>
      <c r="H40" s="34"/>
      <c r="I40" s="34"/>
      <c r="J40" s="35"/>
      <c r="K40" s="33"/>
      <c r="L40" s="34"/>
      <c r="M40" s="34"/>
      <c r="N40" s="34"/>
      <c r="O40" s="34"/>
      <c r="P40" s="34"/>
      <c r="Q40" s="34"/>
      <c r="R40" s="34"/>
      <c r="S40" s="34"/>
      <c r="T40" s="34"/>
      <c r="U40" s="35"/>
    </row>
    <row r="41" spans="1:21" x14ac:dyDescent="0.25">
      <c r="A41" s="22" t="s">
        <v>162</v>
      </c>
      <c r="B41" s="33"/>
      <c r="C41" s="34"/>
      <c r="D41" s="34"/>
      <c r="E41" s="34"/>
      <c r="F41" s="34"/>
      <c r="G41" s="34"/>
      <c r="H41" s="34"/>
      <c r="I41" s="34"/>
      <c r="J41" s="35"/>
      <c r="K41" s="33"/>
      <c r="L41" s="34"/>
      <c r="M41" s="34"/>
      <c r="N41" s="34"/>
      <c r="O41" s="34"/>
      <c r="P41" s="34"/>
      <c r="Q41" s="34"/>
      <c r="R41" s="34"/>
      <c r="S41" s="34"/>
      <c r="T41" s="34"/>
      <c r="U41" s="35"/>
    </row>
    <row r="42" spans="1:21" x14ac:dyDescent="0.25">
      <c r="A42" s="25" t="s">
        <v>199</v>
      </c>
      <c r="B42" s="14">
        <v>0</v>
      </c>
      <c r="C42" s="6">
        <v>0</v>
      </c>
      <c r="D42" s="6">
        <v>0</v>
      </c>
      <c r="E42" s="6">
        <v>0</v>
      </c>
      <c r="F42" s="6">
        <v>0</v>
      </c>
      <c r="G42" s="6">
        <v>0</v>
      </c>
      <c r="H42" s="6">
        <v>0</v>
      </c>
      <c r="I42" s="6">
        <v>0</v>
      </c>
      <c r="J42" s="15">
        <v>0</v>
      </c>
      <c r="K42" s="14">
        <v>0</v>
      </c>
      <c r="L42" s="6">
        <v>0</v>
      </c>
      <c r="M42" s="6">
        <v>0</v>
      </c>
      <c r="N42" s="6">
        <v>0</v>
      </c>
      <c r="O42" s="6">
        <v>0</v>
      </c>
      <c r="P42" s="6">
        <v>0</v>
      </c>
      <c r="Q42" s="6">
        <v>0</v>
      </c>
      <c r="R42" s="6">
        <v>0</v>
      </c>
      <c r="S42" s="6">
        <v>0</v>
      </c>
      <c r="T42" s="6">
        <v>0</v>
      </c>
      <c r="U42" s="15">
        <v>0</v>
      </c>
    </row>
    <row r="43" spans="1:21" x14ac:dyDescent="0.25">
      <c r="A43" s="25" t="s">
        <v>200</v>
      </c>
      <c r="B43" s="14">
        <v>0</v>
      </c>
      <c r="C43" s="6">
        <v>0</v>
      </c>
      <c r="D43" s="6">
        <v>0</v>
      </c>
      <c r="E43" s="6">
        <v>0</v>
      </c>
      <c r="F43" s="6">
        <v>0</v>
      </c>
      <c r="G43" s="6">
        <v>0</v>
      </c>
      <c r="H43" s="6">
        <v>0</v>
      </c>
      <c r="I43" s="6">
        <v>0</v>
      </c>
      <c r="J43" s="15">
        <v>0</v>
      </c>
      <c r="K43" s="14">
        <v>0</v>
      </c>
      <c r="L43" s="6">
        <v>0</v>
      </c>
      <c r="M43" s="6">
        <v>0</v>
      </c>
      <c r="N43" s="6">
        <v>0</v>
      </c>
      <c r="O43" s="6">
        <v>0</v>
      </c>
      <c r="P43" s="6">
        <v>0</v>
      </c>
      <c r="Q43" s="6">
        <v>0</v>
      </c>
      <c r="R43" s="6">
        <v>0</v>
      </c>
      <c r="S43" s="6">
        <v>0</v>
      </c>
      <c r="T43" s="6">
        <v>0</v>
      </c>
      <c r="U43" s="15">
        <v>0</v>
      </c>
    </row>
    <row r="44" spans="1:21" x14ac:dyDescent="0.25">
      <c r="A44" s="25" t="s">
        <v>201</v>
      </c>
      <c r="B44" s="14">
        <v>0</v>
      </c>
      <c r="C44" s="6">
        <v>0</v>
      </c>
      <c r="D44" s="6">
        <v>0</v>
      </c>
      <c r="E44" s="6">
        <v>0</v>
      </c>
      <c r="F44" s="6">
        <v>0</v>
      </c>
      <c r="G44" s="6">
        <v>0</v>
      </c>
      <c r="H44" s="6">
        <v>0</v>
      </c>
      <c r="I44" s="6">
        <v>0</v>
      </c>
      <c r="J44" s="15">
        <v>0</v>
      </c>
      <c r="K44" s="14">
        <v>0</v>
      </c>
      <c r="L44" s="6">
        <v>0</v>
      </c>
      <c r="M44" s="6">
        <v>0</v>
      </c>
      <c r="N44" s="6">
        <v>0</v>
      </c>
      <c r="O44" s="6">
        <v>0</v>
      </c>
      <c r="P44" s="6">
        <v>0</v>
      </c>
      <c r="Q44" s="6">
        <v>0</v>
      </c>
      <c r="R44" s="6">
        <v>0</v>
      </c>
      <c r="S44" s="6">
        <v>0</v>
      </c>
      <c r="T44" s="6">
        <v>0</v>
      </c>
      <c r="U44" s="15">
        <v>0</v>
      </c>
    </row>
    <row r="45" spans="1:21" x14ac:dyDescent="0.25">
      <c r="A45" s="25" t="s">
        <v>202</v>
      </c>
      <c r="B45" s="14">
        <v>0</v>
      </c>
      <c r="C45" s="6">
        <v>0</v>
      </c>
      <c r="D45" s="6">
        <v>0</v>
      </c>
      <c r="E45" s="6">
        <v>0</v>
      </c>
      <c r="F45" s="6">
        <v>0</v>
      </c>
      <c r="G45" s="6">
        <v>0</v>
      </c>
      <c r="H45" s="6">
        <v>0</v>
      </c>
      <c r="I45" s="6">
        <v>0</v>
      </c>
      <c r="J45" s="15">
        <v>0</v>
      </c>
      <c r="K45" s="14">
        <v>0</v>
      </c>
      <c r="L45" s="6">
        <v>0</v>
      </c>
      <c r="M45" s="6">
        <v>0</v>
      </c>
      <c r="N45" s="6">
        <v>0</v>
      </c>
      <c r="O45" s="6">
        <v>0</v>
      </c>
      <c r="P45" s="6">
        <v>0</v>
      </c>
      <c r="Q45" s="6">
        <v>0</v>
      </c>
      <c r="R45" s="6">
        <v>0</v>
      </c>
      <c r="S45" s="6">
        <v>0</v>
      </c>
      <c r="T45" s="6">
        <v>0</v>
      </c>
      <c r="U45" s="15">
        <v>0</v>
      </c>
    </row>
    <row r="46" spans="1:21" x14ac:dyDescent="0.25">
      <c r="A46" s="22" t="s">
        <v>157</v>
      </c>
      <c r="B46" s="12">
        <f t="shared" ref="B46:J46" si="10">SUM(B42:B45)</f>
        <v>0</v>
      </c>
      <c r="C46" s="5">
        <f t="shared" si="10"/>
        <v>0</v>
      </c>
      <c r="D46" s="5">
        <f t="shared" si="10"/>
        <v>0</v>
      </c>
      <c r="E46" s="5">
        <f t="shared" si="10"/>
        <v>0</v>
      </c>
      <c r="F46" s="5">
        <f t="shared" si="10"/>
        <v>0</v>
      </c>
      <c r="G46" s="5">
        <f t="shared" si="10"/>
        <v>0</v>
      </c>
      <c r="H46" s="5">
        <f t="shared" si="10"/>
        <v>0</v>
      </c>
      <c r="I46" s="5">
        <f t="shared" si="10"/>
        <v>0</v>
      </c>
      <c r="J46" s="13">
        <f t="shared" si="10"/>
        <v>0</v>
      </c>
      <c r="K46" s="12">
        <f t="shared" ref="K46:U46" si="11">SUM(K42:K45)</f>
        <v>0</v>
      </c>
      <c r="L46" s="5">
        <f t="shared" si="11"/>
        <v>0</v>
      </c>
      <c r="M46" s="5">
        <f t="shared" si="11"/>
        <v>0</v>
      </c>
      <c r="N46" s="5">
        <f t="shared" si="11"/>
        <v>0</v>
      </c>
      <c r="O46" s="5">
        <f t="shared" si="11"/>
        <v>0</v>
      </c>
      <c r="P46" s="5">
        <f t="shared" si="11"/>
        <v>0</v>
      </c>
      <c r="Q46" s="5">
        <f t="shared" si="11"/>
        <v>0</v>
      </c>
      <c r="R46" s="5">
        <f t="shared" si="11"/>
        <v>0</v>
      </c>
      <c r="S46" s="5">
        <f t="shared" si="11"/>
        <v>0</v>
      </c>
      <c r="T46" s="5">
        <f t="shared" si="11"/>
        <v>0</v>
      </c>
      <c r="U46" s="13">
        <f t="shared" si="11"/>
        <v>0</v>
      </c>
    </row>
    <row r="47" spans="1:21" x14ac:dyDescent="0.25">
      <c r="A47" s="24"/>
      <c r="B47" s="33"/>
      <c r="C47" s="34"/>
      <c r="D47" s="34"/>
      <c r="E47" s="34"/>
      <c r="F47" s="34"/>
      <c r="G47" s="34"/>
      <c r="H47" s="34"/>
      <c r="I47" s="34"/>
      <c r="J47" s="35"/>
      <c r="K47" s="33"/>
      <c r="L47" s="34"/>
      <c r="M47" s="34"/>
      <c r="N47" s="34"/>
      <c r="O47" s="34"/>
      <c r="P47" s="34"/>
      <c r="Q47" s="34"/>
      <c r="R47" s="34"/>
      <c r="S47" s="34"/>
      <c r="T47" s="34"/>
      <c r="U47" s="35"/>
    </row>
    <row r="48" spans="1:21" x14ac:dyDescent="0.25">
      <c r="A48" s="22" t="s">
        <v>163</v>
      </c>
      <c r="B48" s="33"/>
      <c r="C48" s="34"/>
      <c r="D48" s="34"/>
      <c r="E48" s="34"/>
      <c r="F48" s="34"/>
      <c r="G48" s="34"/>
      <c r="H48" s="34"/>
      <c r="I48" s="34"/>
      <c r="J48" s="35"/>
      <c r="K48" s="33"/>
      <c r="L48" s="34"/>
      <c r="M48" s="34"/>
      <c r="N48" s="34"/>
      <c r="O48" s="34"/>
      <c r="P48" s="34"/>
      <c r="Q48" s="34"/>
      <c r="R48" s="34"/>
      <c r="S48" s="34"/>
      <c r="T48" s="34"/>
      <c r="U48" s="35"/>
    </row>
    <row r="49" spans="1:21" x14ac:dyDescent="0.25">
      <c r="A49" s="25" t="s">
        <v>199</v>
      </c>
      <c r="B49" s="14">
        <v>0</v>
      </c>
      <c r="C49" s="6">
        <v>0</v>
      </c>
      <c r="D49" s="6">
        <v>0</v>
      </c>
      <c r="E49" s="6">
        <v>0</v>
      </c>
      <c r="F49" s="6">
        <v>0</v>
      </c>
      <c r="G49" s="6">
        <v>0</v>
      </c>
      <c r="H49" s="6">
        <v>0</v>
      </c>
      <c r="I49" s="6">
        <v>0</v>
      </c>
      <c r="J49" s="15">
        <v>0</v>
      </c>
      <c r="K49" s="14">
        <v>0</v>
      </c>
      <c r="L49" s="6">
        <v>0</v>
      </c>
      <c r="M49" s="6">
        <v>0</v>
      </c>
      <c r="N49" s="6">
        <v>0</v>
      </c>
      <c r="O49" s="6">
        <v>0</v>
      </c>
      <c r="P49" s="6">
        <v>0</v>
      </c>
      <c r="Q49" s="6">
        <v>0</v>
      </c>
      <c r="R49" s="6">
        <v>0</v>
      </c>
      <c r="S49" s="6">
        <v>0</v>
      </c>
      <c r="T49" s="6">
        <v>0</v>
      </c>
      <c r="U49" s="15">
        <v>0</v>
      </c>
    </row>
    <row r="50" spans="1:21" x14ac:dyDescent="0.25">
      <c r="A50" s="25" t="s">
        <v>200</v>
      </c>
      <c r="B50" s="14">
        <v>0</v>
      </c>
      <c r="C50" s="6">
        <v>0</v>
      </c>
      <c r="D50" s="6">
        <v>0</v>
      </c>
      <c r="E50" s="6">
        <v>0</v>
      </c>
      <c r="F50" s="6">
        <v>0</v>
      </c>
      <c r="G50" s="6">
        <v>0</v>
      </c>
      <c r="H50" s="6">
        <v>0</v>
      </c>
      <c r="I50" s="6">
        <v>0</v>
      </c>
      <c r="J50" s="15">
        <v>0</v>
      </c>
      <c r="K50" s="14">
        <v>0</v>
      </c>
      <c r="L50" s="6">
        <v>0</v>
      </c>
      <c r="M50" s="6">
        <v>0</v>
      </c>
      <c r="N50" s="6">
        <v>0</v>
      </c>
      <c r="O50" s="6">
        <v>0</v>
      </c>
      <c r="P50" s="6">
        <v>0</v>
      </c>
      <c r="Q50" s="6">
        <v>0</v>
      </c>
      <c r="R50" s="6">
        <v>0</v>
      </c>
      <c r="S50" s="6">
        <v>0</v>
      </c>
      <c r="T50" s="6">
        <v>0</v>
      </c>
      <c r="U50" s="15">
        <v>0</v>
      </c>
    </row>
    <row r="51" spans="1:21" x14ac:dyDescent="0.25">
      <c r="A51" s="25" t="s">
        <v>201</v>
      </c>
      <c r="B51" s="14">
        <v>0</v>
      </c>
      <c r="C51" s="6">
        <v>0</v>
      </c>
      <c r="D51" s="6">
        <v>0</v>
      </c>
      <c r="E51" s="6">
        <v>0</v>
      </c>
      <c r="F51" s="6">
        <v>0</v>
      </c>
      <c r="G51" s="6">
        <v>0</v>
      </c>
      <c r="H51" s="6">
        <v>0</v>
      </c>
      <c r="I51" s="6">
        <v>0</v>
      </c>
      <c r="J51" s="15">
        <v>0</v>
      </c>
      <c r="K51" s="14">
        <v>0</v>
      </c>
      <c r="L51" s="6">
        <v>0</v>
      </c>
      <c r="M51" s="6">
        <v>0</v>
      </c>
      <c r="N51" s="6">
        <v>0</v>
      </c>
      <c r="O51" s="6">
        <v>0</v>
      </c>
      <c r="P51" s="6">
        <v>0</v>
      </c>
      <c r="Q51" s="6">
        <v>0</v>
      </c>
      <c r="R51" s="6">
        <v>0</v>
      </c>
      <c r="S51" s="6">
        <v>0</v>
      </c>
      <c r="T51" s="6">
        <v>0</v>
      </c>
      <c r="U51" s="15">
        <v>0</v>
      </c>
    </row>
    <row r="52" spans="1:21" x14ac:dyDescent="0.25">
      <c r="A52" s="25" t="s">
        <v>202</v>
      </c>
      <c r="B52" s="14">
        <v>0</v>
      </c>
      <c r="C52" s="6">
        <v>0</v>
      </c>
      <c r="D52" s="6">
        <v>0</v>
      </c>
      <c r="E52" s="6">
        <v>0</v>
      </c>
      <c r="F52" s="6">
        <v>0</v>
      </c>
      <c r="G52" s="6">
        <v>0</v>
      </c>
      <c r="H52" s="6">
        <v>0</v>
      </c>
      <c r="I52" s="6">
        <v>0</v>
      </c>
      <c r="J52" s="15">
        <v>0</v>
      </c>
      <c r="K52" s="14">
        <v>0</v>
      </c>
      <c r="L52" s="6">
        <v>0</v>
      </c>
      <c r="M52" s="6">
        <v>0</v>
      </c>
      <c r="N52" s="6">
        <v>0</v>
      </c>
      <c r="O52" s="6">
        <v>0</v>
      </c>
      <c r="P52" s="6">
        <v>0</v>
      </c>
      <c r="Q52" s="6">
        <v>0</v>
      </c>
      <c r="R52" s="6">
        <v>0</v>
      </c>
      <c r="S52" s="6">
        <v>0</v>
      </c>
      <c r="T52" s="6">
        <v>0</v>
      </c>
      <c r="U52" s="15">
        <v>0</v>
      </c>
    </row>
    <row r="53" spans="1:21" x14ac:dyDescent="0.25">
      <c r="A53" s="22" t="s">
        <v>157</v>
      </c>
      <c r="B53" s="12">
        <f t="shared" ref="B53:J53" si="12">SUM(B49:B52)</f>
        <v>0</v>
      </c>
      <c r="C53" s="5">
        <f t="shared" si="12"/>
        <v>0</v>
      </c>
      <c r="D53" s="5">
        <f t="shared" si="12"/>
        <v>0</v>
      </c>
      <c r="E53" s="5">
        <f t="shared" si="12"/>
        <v>0</v>
      </c>
      <c r="F53" s="5">
        <f t="shared" si="12"/>
        <v>0</v>
      </c>
      <c r="G53" s="5">
        <f t="shared" si="12"/>
        <v>0</v>
      </c>
      <c r="H53" s="5">
        <f t="shared" si="12"/>
        <v>0</v>
      </c>
      <c r="I53" s="5">
        <f t="shared" si="12"/>
        <v>0</v>
      </c>
      <c r="J53" s="13">
        <f t="shared" si="12"/>
        <v>0</v>
      </c>
      <c r="K53" s="12">
        <f t="shared" ref="K53:U53" si="13">SUM(K49:K52)</f>
        <v>0</v>
      </c>
      <c r="L53" s="5">
        <f t="shared" si="13"/>
        <v>0</v>
      </c>
      <c r="M53" s="5">
        <f t="shared" si="13"/>
        <v>0</v>
      </c>
      <c r="N53" s="5">
        <f t="shared" si="13"/>
        <v>0</v>
      </c>
      <c r="O53" s="5">
        <f t="shared" si="13"/>
        <v>0</v>
      </c>
      <c r="P53" s="5">
        <f t="shared" si="13"/>
        <v>0</v>
      </c>
      <c r="Q53" s="5">
        <f t="shared" si="13"/>
        <v>0</v>
      </c>
      <c r="R53" s="5">
        <f t="shared" si="13"/>
        <v>0</v>
      </c>
      <c r="S53" s="5">
        <f t="shared" si="13"/>
        <v>0</v>
      </c>
      <c r="T53" s="5">
        <f t="shared" si="13"/>
        <v>0</v>
      </c>
      <c r="U53" s="13">
        <f t="shared" si="13"/>
        <v>0</v>
      </c>
    </row>
    <row r="54" spans="1:21" x14ac:dyDescent="0.25">
      <c r="A54" s="24"/>
      <c r="B54" s="33"/>
      <c r="C54" s="34"/>
      <c r="D54" s="34"/>
      <c r="E54" s="34"/>
      <c r="F54" s="34"/>
      <c r="G54" s="34"/>
      <c r="H54" s="34"/>
      <c r="I54" s="34"/>
      <c r="J54" s="35"/>
      <c r="K54" s="33"/>
      <c r="L54" s="34"/>
      <c r="M54" s="34"/>
      <c r="N54" s="34"/>
      <c r="O54" s="34"/>
      <c r="P54" s="34"/>
      <c r="Q54" s="34"/>
      <c r="R54" s="34"/>
      <c r="S54" s="34"/>
      <c r="T54" s="34"/>
      <c r="U54" s="35"/>
    </row>
    <row r="55" spans="1:21" x14ac:dyDescent="0.25">
      <c r="A55" s="22" t="s">
        <v>164</v>
      </c>
      <c r="B55" s="33"/>
      <c r="C55" s="34"/>
      <c r="D55" s="34"/>
      <c r="E55" s="34"/>
      <c r="F55" s="34"/>
      <c r="G55" s="34"/>
      <c r="H55" s="34"/>
      <c r="I55" s="34"/>
      <c r="J55" s="35"/>
      <c r="K55" s="33"/>
      <c r="L55" s="34"/>
      <c r="M55" s="34"/>
      <c r="N55" s="34"/>
      <c r="O55" s="34"/>
      <c r="P55" s="34"/>
      <c r="Q55" s="34"/>
      <c r="R55" s="34"/>
      <c r="S55" s="34"/>
      <c r="T55" s="34"/>
      <c r="U55" s="35"/>
    </row>
    <row r="56" spans="1:21" x14ac:dyDescent="0.25">
      <c r="A56" s="25" t="s">
        <v>199</v>
      </c>
      <c r="B56" s="14">
        <v>0</v>
      </c>
      <c r="C56" s="6">
        <v>0</v>
      </c>
      <c r="D56" s="6">
        <v>0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15">
        <v>0</v>
      </c>
      <c r="K56" s="14">
        <v>0</v>
      </c>
      <c r="L56" s="6">
        <v>0</v>
      </c>
      <c r="M56" s="6">
        <v>0</v>
      </c>
      <c r="N56" s="6">
        <v>0</v>
      </c>
      <c r="O56" s="6">
        <v>0</v>
      </c>
      <c r="P56" s="6">
        <v>0</v>
      </c>
      <c r="Q56" s="6">
        <v>0</v>
      </c>
      <c r="R56" s="6">
        <v>0</v>
      </c>
      <c r="S56" s="6">
        <v>0</v>
      </c>
      <c r="T56" s="6">
        <v>0</v>
      </c>
      <c r="U56" s="15">
        <v>0</v>
      </c>
    </row>
    <row r="57" spans="1:21" x14ac:dyDescent="0.25">
      <c r="A57" s="25" t="s">
        <v>200</v>
      </c>
      <c r="B57" s="14">
        <v>0</v>
      </c>
      <c r="C57" s="6">
        <v>0</v>
      </c>
      <c r="D57" s="6">
        <v>0</v>
      </c>
      <c r="E57" s="6">
        <v>0</v>
      </c>
      <c r="F57" s="6">
        <v>0</v>
      </c>
      <c r="G57" s="6">
        <v>0</v>
      </c>
      <c r="H57" s="6">
        <v>0</v>
      </c>
      <c r="I57" s="6">
        <v>0</v>
      </c>
      <c r="J57" s="15">
        <v>0</v>
      </c>
      <c r="K57" s="14">
        <v>0</v>
      </c>
      <c r="L57" s="6">
        <v>0</v>
      </c>
      <c r="M57" s="6">
        <v>0</v>
      </c>
      <c r="N57" s="6">
        <v>0</v>
      </c>
      <c r="O57" s="6">
        <v>0</v>
      </c>
      <c r="P57" s="6">
        <v>0</v>
      </c>
      <c r="Q57" s="6">
        <v>0</v>
      </c>
      <c r="R57" s="6">
        <v>0</v>
      </c>
      <c r="S57" s="6">
        <v>0</v>
      </c>
      <c r="T57" s="6">
        <v>0</v>
      </c>
      <c r="U57" s="15">
        <v>0</v>
      </c>
    </row>
    <row r="58" spans="1:21" x14ac:dyDescent="0.25">
      <c r="A58" s="25" t="s">
        <v>201</v>
      </c>
      <c r="B58" s="14">
        <v>0</v>
      </c>
      <c r="C58" s="6">
        <v>0</v>
      </c>
      <c r="D58" s="6">
        <v>0</v>
      </c>
      <c r="E58" s="6">
        <v>0</v>
      </c>
      <c r="F58" s="6">
        <v>0</v>
      </c>
      <c r="G58" s="6">
        <v>0</v>
      </c>
      <c r="H58" s="6">
        <v>0</v>
      </c>
      <c r="I58" s="6">
        <v>0</v>
      </c>
      <c r="J58" s="15">
        <v>0</v>
      </c>
      <c r="K58" s="14">
        <v>0</v>
      </c>
      <c r="L58" s="6">
        <v>0</v>
      </c>
      <c r="M58" s="6">
        <v>0</v>
      </c>
      <c r="N58" s="6">
        <v>0</v>
      </c>
      <c r="O58" s="6">
        <v>0</v>
      </c>
      <c r="P58" s="6">
        <v>0</v>
      </c>
      <c r="Q58" s="6">
        <v>0</v>
      </c>
      <c r="R58" s="6">
        <v>0</v>
      </c>
      <c r="S58" s="6">
        <v>0</v>
      </c>
      <c r="T58" s="6">
        <v>0</v>
      </c>
      <c r="U58" s="15">
        <v>0</v>
      </c>
    </row>
    <row r="59" spans="1:21" x14ac:dyDescent="0.25">
      <c r="A59" s="25" t="s">
        <v>202</v>
      </c>
      <c r="B59" s="14">
        <v>0</v>
      </c>
      <c r="C59" s="6">
        <v>0</v>
      </c>
      <c r="D59" s="6">
        <v>0</v>
      </c>
      <c r="E59" s="6">
        <v>0</v>
      </c>
      <c r="F59" s="6">
        <v>0</v>
      </c>
      <c r="G59" s="6">
        <v>0</v>
      </c>
      <c r="H59" s="6">
        <v>0</v>
      </c>
      <c r="I59" s="6">
        <v>0</v>
      </c>
      <c r="J59" s="15">
        <v>0</v>
      </c>
      <c r="K59" s="14">
        <v>0</v>
      </c>
      <c r="L59" s="6">
        <v>0</v>
      </c>
      <c r="M59" s="6">
        <v>0</v>
      </c>
      <c r="N59" s="6">
        <v>0</v>
      </c>
      <c r="O59" s="6">
        <v>0</v>
      </c>
      <c r="P59" s="6">
        <v>0</v>
      </c>
      <c r="Q59" s="6">
        <v>0</v>
      </c>
      <c r="R59" s="6">
        <v>0</v>
      </c>
      <c r="S59" s="6">
        <v>0</v>
      </c>
      <c r="T59" s="6">
        <v>0</v>
      </c>
      <c r="U59" s="15">
        <v>0</v>
      </c>
    </row>
    <row r="60" spans="1:21" x14ac:dyDescent="0.25">
      <c r="A60" s="22" t="s">
        <v>157</v>
      </c>
      <c r="B60" s="12">
        <f t="shared" ref="B60:J60" si="14">SUM(B56:B59)</f>
        <v>0</v>
      </c>
      <c r="C60" s="5">
        <f t="shared" si="14"/>
        <v>0</v>
      </c>
      <c r="D60" s="5">
        <f t="shared" si="14"/>
        <v>0</v>
      </c>
      <c r="E60" s="5">
        <f t="shared" si="14"/>
        <v>0</v>
      </c>
      <c r="F60" s="5">
        <f t="shared" si="14"/>
        <v>0</v>
      </c>
      <c r="G60" s="5">
        <f t="shared" si="14"/>
        <v>0</v>
      </c>
      <c r="H60" s="5">
        <f t="shared" si="14"/>
        <v>0</v>
      </c>
      <c r="I60" s="5">
        <f t="shared" si="14"/>
        <v>0</v>
      </c>
      <c r="J60" s="13">
        <f t="shared" si="14"/>
        <v>0</v>
      </c>
      <c r="K60" s="12">
        <f t="shared" ref="K60:U60" si="15">SUM(K56:K59)</f>
        <v>0</v>
      </c>
      <c r="L60" s="5">
        <f t="shared" si="15"/>
        <v>0</v>
      </c>
      <c r="M60" s="5">
        <f t="shared" si="15"/>
        <v>0</v>
      </c>
      <c r="N60" s="5">
        <f t="shared" si="15"/>
        <v>0</v>
      </c>
      <c r="O60" s="5">
        <f t="shared" si="15"/>
        <v>0</v>
      </c>
      <c r="P60" s="5">
        <f t="shared" si="15"/>
        <v>0</v>
      </c>
      <c r="Q60" s="5">
        <f t="shared" si="15"/>
        <v>0</v>
      </c>
      <c r="R60" s="5">
        <f t="shared" si="15"/>
        <v>0</v>
      </c>
      <c r="S60" s="5">
        <f t="shared" si="15"/>
        <v>0</v>
      </c>
      <c r="T60" s="5">
        <f t="shared" si="15"/>
        <v>0</v>
      </c>
      <c r="U60" s="13">
        <f t="shared" si="15"/>
        <v>0</v>
      </c>
    </row>
    <row r="61" spans="1:21" x14ac:dyDescent="0.25">
      <c r="A61" s="24"/>
      <c r="B61" s="33"/>
      <c r="C61" s="34"/>
      <c r="D61" s="34"/>
      <c r="E61" s="34"/>
      <c r="F61" s="34"/>
      <c r="G61" s="34"/>
      <c r="H61" s="34"/>
      <c r="I61" s="34"/>
      <c r="J61" s="35"/>
      <c r="K61" s="33"/>
      <c r="L61" s="34"/>
      <c r="M61" s="34"/>
      <c r="N61" s="34"/>
      <c r="O61" s="34"/>
      <c r="P61" s="34"/>
      <c r="Q61" s="34"/>
      <c r="R61" s="34"/>
      <c r="S61" s="34"/>
      <c r="T61" s="34"/>
      <c r="U61" s="35"/>
    </row>
    <row r="62" spans="1:21" x14ac:dyDescent="0.25">
      <c r="A62" s="22" t="s">
        <v>165</v>
      </c>
      <c r="B62" s="33"/>
      <c r="C62" s="34"/>
      <c r="D62" s="34"/>
      <c r="E62" s="34"/>
      <c r="F62" s="34"/>
      <c r="G62" s="34"/>
      <c r="H62" s="34"/>
      <c r="I62" s="34"/>
      <c r="J62" s="35"/>
      <c r="K62" s="33"/>
      <c r="L62" s="34"/>
      <c r="M62" s="34"/>
      <c r="N62" s="34"/>
      <c r="O62" s="34"/>
      <c r="P62" s="34"/>
      <c r="Q62" s="34"/>
      <c r="R62" s="34"/>
      <c r="S62" s="34"/>
      <c r="T62" s="34"/>
      <c r="U62" s="35"/>
    </row>
    <row r="63" spans="1:21" x14ac:dyDescent="0.25">
      <c r="A63" s="25" t="s">
        <v>199</v>
      </c>
      <c r="B63" s="14">
        <v>0</v>
      </c>
      <c r="C63" s="6">
        <v>0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15">
        <v>0</v>
      </c>
      <c r="K63" s="14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15">
        <v>0</v>
      </c>
    </row>
    <row r="64" spans="1:21" x14ac:dyDescent="0.25">
      <c r="A64" s="25" t="s">
        <v>200</v>
      </c>
      <c r="B64" s="14">
        <v>0</v>
      </c>
      <c r="C64" s="6">
        <v>0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15">
        <v>0</v>
      </c>
      <c r="K64" s="14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15">
        <v>0</v>
      </c>
    </row>
    <row r="65" spans="1:21" x14ac:dyDescent="0.25">
      <c r="A65" s="25" t="s">
        <v>201</v>
      </c>
      <c r="B65" s="14">
        <v>0</v>
      </c>
      <c r="C65" s="6">
        <v>0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15">
        <v>0</v>
      </c>
      <c r="K65" s="14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15">
        <v>0</v>
      </c>
    </row>
    <row r="66" spans="1:21" x14ac:dyDescent="0.25">
      <c r="A66" s="25" t="s">
        <v>202</v>
      </c>
      <c r="B66" s="14">
        <v>0</v>
      </c>
      <c r="C66" s="6">
        <v>0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15">
        <v>0</v>
      </c>
      <c r="K66" s="14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15">
        <v>0</v>
      </c>
    </row>
    <row r="67" spans="1:21" x14ac:dyDescent="0.25">
      <c r="A67" s="22" t="s">
        <v>157</v>
      </c>
      <c r="B67" s="12">
        <f t="shared" ref="B67:J67" si="16">SUM(B63:B66)</f>
        <v>0</v>
      </c>
      <c r="C67" s="5">
        <f t="shared" si="16"/>
        <v>0</v>
      </c>
      <c r="D67" s="5">
        <f t="shared" si="16"/>
        <v>0</v>
      </c>
      <c r="E67" s="5">
        <f t="shared" si="16"/>
        <v>0</v>
      </c>
      <c r="F67" s="5">
        <f t="shared" si="16"/>
        <v>0</v>
      </c>
      <c r="G67" s="5">
        <f t="shared" si="16"/>
        <v>0</v>
      </c>
      <c r="H67" s="5">
        <f t="shared" si="16"/>
        <v>0</v>
      </c>
      <c r="I67" s="5">
        <f t="shared" si="16"/>
        <v>0</v>
      </c>
      <c r="J67" s="13">
        <f t="shared" si="16"/>
        <v>0</v>
      </c>
      <c r="K67" s="12">
        <f t="shared" ref="K67:U67" si="17">SUM(K63:K66)</f>
        <v>0</v>
      </c>
      <c r="L67" s="5">
        <f t="shared" si="17"/>
        <v>0</v>
      </c>
      <c r="M67" s="5">
        <f t="shared" si="17"/>
        <v>0</v>
      </c>
      <c r="N67" s="5">
        <f t="shared" si="17"/>
        <v>0</v>
      </c>
      <c r="O67" s="5">
        <f t="shared" si="17"/>
        <v>0</v>
      </c>
      <c r="P67" s="5">
        <f t="shared" si="17"/>
        <v>0</v>
      </c>
      <c r="Q67" s="5">
        <f t="shared" si="17"/>
        <v>0</v>
      </c>
      <c r="R67" s="5">
        <f t="shared" si="17"/>
        <v>0</v>
      </c>
      <c r="S67" s="5">
        <f t="shared" si="17"/>
        <v>0</v>
      </c>
      <c r="T67" s="5">
        <f t="shared" si="17"/>
        <v>0</v>
      </c>
      <c r="U67" s="13">
        <f t="shared" si="17"/>
        <v>0</v>
      </c>
    </row>
    <row r="68" spans="1:21" x14ac:dyDescent="0.25">
      <c r="A68" s="24"/>
      <c r="B68" s="33"/>
      <c r="C68" s="34"/>
      <c r="D68" s="34"/>
      <c r="E68" s="34"/>
      <c r="F68" s="34"/>
      <c r="G68" s="34"/>
      <c r="H68" s="34"/>
      <c r="I68" s="34"/>
      <c r="J68" s="35"/>
      <c r="K68" s="33"/>
      <c r="L68" s="34"/>
      <c r="M68" s="34"/>
      <c r="N68" s="34"/>
      <c r="O68" s="34"/>
      <c r="P68" s="34"/>
      <c r="Q68" s="34"/>
      <c r="R68" s="34"/>
      <c r="S68" s="34"/>
      <c r="T68" s="34"/>
      <c r="U68" s="35"/>
    </row>
    <row r="69" spans="1:21" x14ac:dyDescent="0.25">
      <c r="A69" s="22" t="s">
        <v>166</v>
      </c>
      <c r="B69" s="33"/>
      <c r="C69" s="34"/>
      <c r="D69" s="34"/>
      <c r="E69" s="34"/>
      <c r="F69" s="34"/>
      <c r="G69" s="34"/>
      <c r="H69" s="34"/>
      <c r="I69" s="34"/>
      <c r="J69" s="35"/>
      <c r="K69" s="33"/>
      <c r="L69" s="34"/>
      <c r="M69" s="34"/>
      <c r="N69" s="34"/>
      <c r="O69" s="34"/>
      <c r="P69" s="34"/>
      <c r="Q69" s="34"/>
      <c r="R69" s="34"/>
      <c r="S69" s="34"/>
      <c r="T69" s="34"/>
      <c r="U69" s="35"/>
    </row>
    <row r="70" spans="1:21" x14ac:dyDescent="0.25">
      <c r="A70" s="25" t="s">
        <v>199</v>
      </c>
      <c r="B70" s="14">
        <v>0</v>
      </c>
      <c r="C70" s="6">
        <v>0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15">
        <v>0</v>
      </c>
      <c r="K70" s="14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15">
        <v>0</v>
      </c>
    </row>
    <row r="71" spans="1:21" x14ac:dyDescent="0.25">
      <c r="A71" s="25" t="s">
        <v>200</v>
      </c>
      <c r="B71" s="14">
        <v>0</v>
      </c>
      <c r="C71" s="6">
        <v>0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15">
        <v>0</v>
      </c>
      <c r="K71" s="14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15">
        <v>0</v>
      </c>
    </row>
    <row r="72" spans="1:21" x14ac:dyDescent="0.25">
      <c r="A72" s="25" t="s">
        <v>201</v>
      </c>
      <c r="B72" s="14">
        <v>0</v>
      </c>
      <c r="C72" s="6">
        <v>0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15">
        <v>0</v>
      </c>
      <c r="K72" s="14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15">
        <v>0</v>
      </c>
    </row>
    <row r="73" spans="1:21" x14ac:dyDescent="0.25">
      <c r="A73" s="25" t="s">
        <v>202</v>
      </c>
      <c r="B73" s="14">
        <v>0</v>
      </c>
      <c r="C73" s="6">
        <v>0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15">
        <v>0</v>
      </c>
      <c r="K73" s="14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15">
        <v>0</v>
      </c>
    </row>
    <row r="74" spans="1:21" x14ac:dyDescent="0.25">
      <c r="A74" s="22" t="s">
        <v>157</v>
      </c>
      <c r="B74" s="12">
        <f t="shared" ref="B74:J74" si="18">SUM(B70:B73)</f>
        <v>0</v>
      </c>
      <c r="C74" s="5">
        <f t="shared" si="18"/>
        <v>0</v>
      </c>
      <c r="D74" s="5">
        <f t="shared" si="18"/>
        <v>0</v>
      </c>
      <c r="E74" s="5">
        <f t="shared" si="18"/>
        <v>0</v>
      </c>
      <c r="F74" s="5">
        <f t="shared" si="18"/>
        <v>0</v>
      </c>
      <c r="G74" s="5">
        <f t="shared" si="18"/>
        <v>0</v>
      </c>
      <c r="H74" s="5">
        <f t="shared" si="18"/>
        <v>0</v>
      </c>
      <c r="I74" s="5">
        <f t="shared" si="18"/>
        <v>0</v>
      </c>
      <c r="J74" s="13">
        <f t="shared" si="18"/>
        <v>0</v>
      </c>
      <c r="K74" s="12">
        <f t="shared" ref="K74:U74" si="19">SUM(K70:K73)</f>
        <v>0</v>
      </c>
      <c r="L74" s="5">
        <f t="shared" si="19"/>
        <v>0</v>
      </c>
      <c r="M74" s="5">
        <f t="shared" si="19"/>
        <v>0</v>
      </c>
      <c r="N74" s="5">
        <f t="shared" si="19"/>
        <v>0</v>
      </c>
      <c r="O74" s="5">
        <f t="shared" si="19"/>
        <v>0</v>
      </c>
      <c r="P74" s="5">
        <f t="shared" si="19"/>
        <v>0</v>
      </c>
      <c r="Q74" s="5">
        <f t="shared" si="19"/>
        <v>0</v>
      </c>
      <c r="R74" s="5">
        <f t="shared" si="19"/>
        <v>0</v>
      </c>
      <c r="S74" s="5">
        <f t="shared" si="19"/>
        <v>0</v>
      </c>
      <c r="T74" s="5">
        <f t="shared" si="19"/>
        <v>0</v>
      </c>
      <c r="U74" s="13">
        <f t="shared" si="19"/>
        <v>0</v>
      </c>
    </row>
    <row r="75" spans="1:21" x14ac:dyDescent="0.25">
      <c r="A75" s="24"/>
      <c r="B75" s="33"/>
      <c r="C75" s="34"/>
      <c r="D75" s="34"/>
      <c r="E75" s="34"/>
      <c r="F75" s="34"/>
      <c r="G75" s="34"/>
      <c r="H75" s="34"/>
      <c r="I75" s="34"/>
      <c r="J75" s="35"/>
      <c r="K75" s="33"/>
      <c r="L75" s="34"/>
      <c r="M75" s="34"/>
      <c r="N75" s="34"/>
      <c r="O75" s="34"/>
      <c r="P75" s="34"/>
      <c r="Q75" s="34"/>
      <c r="R75" s="34"/>
      <c r="S75" s="34"/>
      <c r="T75" s="34"/>
      <c r="U75" s="35"/>
    </row>
    <row r="76" spans="1:21" x14ac:dyDescent="0.25">
      <c r="A76" s="22" t="s">
        <v>167</v>
      </c>
      <c r="B76" s="33"/>
      <c r="C76" s="34"/>
      <c r="D76" s="34"/>
      <c r="E76" s="34"/>
      <c r="F76" s="34"/>
      <c r="G76" s="34"/>
      <c r="H76" s="34"/>
      <c r="I76" s="34"/>
      <c r="J76" s="35"/>
      <c r="K76" s="33"/>
      <c r="L76" s="34"/>
      <c r="M76" s="34"/>
      <c r="N76" s="34"/>
      <c r="O76" s="34"/>
      <c r="P76" s="34"/>
      <c r="Q76" s="34"/>
      <c r="R76" s="34"/>
      <c r="S76" s="34"/>
      <c r="T76" s="34"/>
      <c r="U76" s="35"/>
    </row>
    <row r="77" spans="1:21" x14ac:dyDescent="0.25">
      <c r="A77" s="25" t="s">
        <v>199</v>
      </c>
      <c r="B77" s="14">
        <v>0</v>
      </c>
      <c r="C77" s="6">
        <v>0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15">
        <v>0</v>
      </c>
      <c r="K77" s="14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15">
        <v>0</v>
      </c>
    </row>
    <row r="78" spans="1:21" x14ac:dyDescent="0.25">
      <c r="A78" s="25" t="s">
        <v>200</v>
      </c>
      <c r="B78" s="14">
        <v>0</v>
      </c>
      <c r="C78" s="6">
        <v>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15">
        <v>0</v>
      </c>
      <c r="K78" s="14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15">
        <v>0</v>
      </c>
    </row>
    <row r="79" spans="1:21" x14ac:dyDescent="0.25">
      <c r="A79" s="25" t="s">
        <v>201</v>
      </c>
      <c r="B79" s="14">
        <v>0</v>
      </c>
      <c r="C79" s="6">
        <v>0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15">
        <v>0</v>
      </c>
      <c r="K79" s="14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15">
        <v>0</v>
      </c>
    </row>
    <row r="80" spans="1:21" x14ac:dyDescent="0.25">
      <c r="A80" s="25" t="s">
        <v>202</v>
      </c>
      <c r="B80" s="14">
        <v>0</v>
      </c>
      <c r="C80" s="6">
        <v>0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15">
        <v>0</v>
      </c>
      <c r="K80" s="14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15">
        <v>0</v>
      </c>
    </row>
    <row r="81" spans="1:21" x14ac:dyDescent="0.25">
      <c r="A81" s="22" t="s">
        <v>157</v>
      </c>
      <c r="B81" s="12">
        <f t="shared" ref="B81:J81" si="20">SUM(B77:B80)</f>
        <v>0</v>
      </c>
      <c r="C81" s="5">
        <f t="shared" si="20"/>
        <v>0</v>
      </c>
      <c r="D81" s="5">
        <f t="shared" si="20"/>
        <v>0</v>
      </c>
      <c r="E81" s="5">
        <f t="shared" si="20"/>
        <v>0</v>
      </c>
      <c r="F81" s="5">
        <f t="shared" si="20"/>
        <v>0</v>
      </c>
      <c r="G81" s="5">
        <f t="shared" si="20"/>
        <v>0</v>
      </c>
      <c r="H81" s="5">
        <f t="shared" si="20"/>
        <v>0</v>
      </c>
      <c r="I81" s="5">
        <f t="shared" si="20"/>
        <v>0</v>
      </c>
      <c r="J81" s="13">
        <f t="shared" si="20"/>
        <v>0</v>
      </c>
      <c r="K81" s="12">
        <f t="shared" ref="K81:U81" si="21">SUM(K77:K80)</f>
        <v>0</v>
      </c>
      <c r="L81" s="5">
        <f t="shared" si="21"/>
        <v>0</v>
      </c>
      <c r="M81" s="5">
        <f t="shared" si="21"/>
        <v>0</v>
      </c>
      <c r="N81" s="5">
        <f t="shared" si="21"/>
        <v>0</v>
      </c>
      <c r="O81" s="5">
        <f t="shared" si="21"/>
        <v>0</v>
      </c>
      <c r="P81" s="5">
        <f t="shared" si="21"/>
        <v>0</v>
      </c>
      <c r="Q81" s="5">
        <f t="shared" si="21"/>
        <v>0</v>
      </c>
      <c r="R81" s="5">
        <f t="shared" si="21"/>
        <v>0</v>
      </c>
      <c r="S81" s="5">
        <f t="shared" si="21"/>
        <v>0</v>
      </c>
      <c r="T81" s="5">
        <f t="shared" si="21"/>
        <v>0</v>
      </c>
      <c r="U81" s="13">
        <f t="shared" si="21"/>
        <v>0</v>
      </c>
    </row>
    <row r="82" spans="1:21" x14ac:dyDescent="0.25">
      <c r="A82" s="24"/>
      <c r="B82" s="33"/>
      <c r="C82" s="34"/>
      <c r="D82" s="34"/>
      <c r="E82" s="34"/>
      <c r="F82" s="34"/>
      <c r="G82" s="34"/>
      <c r="H82" s="34"/>
      <c r="I82" s="34"/>
      <c r="J82" s="35"/>
      <c r="K82" s="33"/>
      <c r="L82" s="34"/>
      <c r="M82" s="34"/>
      <c r="N82" s="34"/>
      <c r="O82" s="34"/>
      <c r="P82" s="34"/>
      <c r="Q82" s="34"/>
      <c r="R82" s="34"/>
      <c r="S82" s="34"/>
      <c r="T82" s="34"/>
      <c r="U82" s="35"/>
    </row>
    <row r="83" spans="1:21" x14ac:dyDescent="0.25">
      <c r="A83" s="22" t="s">
        <v>168</v>
      </c>
      <c r="B83" s="33"/>
      <c r="C83" s="34"/>
      <c r="D83" s="34"/>
      <c r="E83" s="34"/>
      <c r="F83" s="34"/>
      <c r="G83" s="34"/>
      <c r="H83" s="34"/>
      <c r="I83" s="34"/>
      <c r="J83" s="35"/>
      <c r="K83" s="33"/>
      <c r="L83" s="34"/>
      <c r="M83" s="34"/>
      <c r="N83" s="34"/>
      <c r="O83" s="34"/>
      <c r="P83" s="34"/>
      <c r="Q83" s="34"/>
      <c r="R83" s="34"/>
      <c r="S83" s="34"/>
      <c r="T83" s="34"/>
      <c r="U83" s="35"/>
    </row>
    <row r="84" spans="1:21" x14ac:dyDescent="0.25">
      <c r="A84" s="25" t="s">
        <v>199</v>
      </c>
      <c r="B84" s="14">
        <v>0</v>
      </c>
      <c r="C84" s="6">
        <v>0</v>
      </c>
      <c r="D84" s="6">
        <v>0</v>
      </c>
      <c r="E84" s="6">
        <v>0</v>
      </c>
      <c r="F84" s="6">
        <v>0</v>
      </c>
      <c r="G84" s="6">
        <v>0</v>
      </c>
      <c r="H84" s="6">
        <v>0</v>
      </c>
      <c r="I84" s="6">
        <v>0</v>
      </c>
      <c r="J84" s="15">
        <v>0</v>
      </c>
      <c r="K84" s="14">
        <v>0</v>
      </c>
      <c r="L84" s="6">
        <v>0</v>
      </c>
      <c r="M84" s="6">
        <v>0</v>
      </c>
      <c r="N84" s="6">
        <v>0</v>
      </c>
      <c r="O84" s="6">
        <v>0</v>
      </c>
      <c r="P84" s="6">
        <v>0</v>
      </c>
      <c r="Q84" s="6">
        <v>0</v>
      </c>
      <c r="R84" s="6">
        <v>0</v>
      </c>
      <c r="S84" s="6">
        <v>0</v>
      </c>
      <c r="T84" s="6">
        <v>0</v>
      </c>
      <c r="U84" s="15">
        <v>0</v>
      </c>
    </row>
    <row r="85" spans="1:21" x14ac:dyDescent="0.25">
      <c r="A85" s="25" t="s">
        <v>200</v>
      </c>
      <c r="B85" s="14">
        <v>0</v>
      </c>
      <c r="C85" s="6">
        <v>0</v>
      </c>
      <c r="D85" s="6">
        <v>0</v>
      </c>
      <c r="E85" s="6">
        <v>0</v>
      </c>
      <c r="F85" s="6">
        <v>0</v>
      </c>
      <c r="G85" s="6">
        <v>0</v>
      </c>
      <c r="H85" s="6">
        <v>0</v>
      </c>
      <c r="I85" s="6">
        <v>0</v>
      </c>
      <c r="J85" s="15">
        <v>0</v>
      </c>
      <c r="K85" s="14">
        <v>0</v>
      </c>
      <c r="L85" s="6">
        <v>0</v>
      </c>
      <c r="M85" s="6">
        <v>0</v>
      </c>
      <c r="N85" s="6">
        <v>0</v>
      </c>
      <c r="O85" s="6">
        <v>0</v>
      </c>
      <c r="P85" s="6">
        <v>0</v>
      </c>
      <c r="Q85" s="6">
        <v>0</v>
      </c>
      <c r="R85" s="6">
        <v>0</v>
      </c>
      <c r="S85" s="6">
        <v>0</v>
      </c>
      <c r="T85" s="6">
        <v>0</v>
      </c>
      <c r="U85" s="15">
        <v>0</v>
      </c>
    </row>
    <row r="86" spans="1:21" x14ac:dyDescent="0.25">
      <c r="A86" s="25" t="s">
        <v>201</v>
      </c>
      <c r="B86" s="14">
        <v>0</v>
      </c>
      <c r="C86" s="6">
        <v>0</v>
      </c>
      <c r="D86" s="6">
        <v>0</v>
      </c>
      <c r="E86" s="6">
        <v>0</v>
      </c>
      <c r="F86" s="6">
        <v>0</v>
      </c>
      <c r="G86" s="6">
        <v>0</v>
      </c>
      <c r="H86" s="6">
        <v>0</v>
      </c>
      <c r="I86" s="6">
        <v>0</v>
      </c>
      <c r="J86" s="15">
        <v>0</v>
      </c>
      <c r="K86" s="14">
        <v>0</v>
      </c>
      <c r="L86" s="6">
        <v>0</v>
      </c>
      <c r="M86" s="6">
        <v>0</v>
      </c>
      <c r="N86" s="6">
        <v>0</v>
      </c>
      <c r="O86" s="6">
        <v>0</v>
      </c>
      <c r="P86" s="6">
        <v>0</v>
      </c>
      <c r="Q86" s="6">
        <v>0</v>
      </c>
      <c r="R86" s="6">
        <v>0</v>
      </c>
      <c r="S86" s="6">
        <v>0</v>
      </c>
      <c r="T86" s="6">
        <v>0</v>
      </c>
      <c r="U86" s="15">
        <v>0</v>
      </c>
    </row>
    <row r="87" spans="1:21" x14ac:dyDescent="0.25">
      <c r="A87" s="25" t="s">
        <v>202</v>
      </c>
      <c r="B87" s="14">
        <v>0</v>
      </c>
      <c r="C87" s="6">
        <v>0</v>
      </c>
      <c r="D87" s="6">
        <v>0</v>
      </c>
      <c r="E87" s="6">
        <v>0</v>
      </c>
      <c r="F87" s="6">
        <v>0</v>
      </c>
      <c r="G87" s="6">
        <v>0</v>
      </c>
      <c r="H87" s="6">
        <v>0</v>
      </c>
      <c r="I87" s="6">
        <v>0</v>
      </c>
      <c r="J87" s="15">
        <v>0</v>
      </c>
      <c r="K87" s="14">
        <v>0</v>
      </c>
      <c r="L87" s="6">
        <v>0</v>
      </c>
      <c r="M87" s="6">
        <v>0</v>
      </c>
      <c r="N87" s="6">
        <v>0</v>
      </c>
      <c r="O87" s="6">
        <v>0</v>
      </c>
      <c r="P87" s="6">
        <v>0</v>
      </c>
      <c r="Q87" s="6">
        <v>0</v>
      </c>
      <c r="R87" s="6">
        <v>0</v>
      </c>
      <c r="S87" s="6">
        <v>0</v>
      </c>
      <c r="T87" s="6">
        <v>0</v>
      </c>
      <c r="U87" s="15">
        <v>0</v>
      </c>
    </row>
    <row r="88" spans="1:21" x14ac:dyDescent="0.25">
      <c r="A88" s="22" t="s">
        <v>157</v>
      </c>
      <c r="B88" s="12">
        <f t="shared" ref="B88:J88" si="22">SUM(B84:B87)</f>
        <v>0</v>
      </c>
      <c r="C88" s="5">
        <f t="shared" si="22"/>
        <v>0</v>
      </c>
      <c r="D88" s="5">
        <f t="shared" si="22"/>
        <v>0</v>
      </c>
      <c r="E88" s="5">
        <f t="shared" si="22"/>
        <v>0</v>
      </c>
      <c r="F88" s="5">
        <f t="shared" si="22"/>
        <v>0</v>
      </c>
      <c r="G88" s="5">
        <f t="shared" si="22"/>
        <v>0</v>
      </c>
      <c r="H88" s="5">
        <f t="shared" si="22"/>
        <v>0</v>
      </c>
      <c r="I88" s="5">
        <f t="shared" si="22"/>
        <v>0</v>
      </c>
      <c r="J88" s="13">
        <f t="shared" si="22"/>
        <v>0</v>
      </c>
      <c r="K88" s="12">
        <f t="shared" ref="K88:U88" si="23">SUM(K84:K87)</f>
        <v>0</v>
      </c>
      <c r="L88" s="5">
        <f t="shared" si="23"/>
        <v>0</v>
      </c>
      <c r="M88" s="5">
        <f t="shared" si="23"/>
        <v>0</v>
      </c>
      <c r="N88" s="5">
        <f t="shared" si="23"/>
        <v>0</v>
      </c>
      <c r="O88" s="5">
        <f t="shared" si="23"/>
        <v>0</v>
      </c>
      <c r="P88" s="5">
        <f t="shared" si="23"/>
        <v>0</v>
      </c>
      <c r="Q88" s="5">
        <f t="shared" si="23"/>
        <v>0</v>
      </c>
      <c r="R88" s="5">
        <f t="shared" si="23"/>
        <v>0</v>
      </c>
      <c r="S88" s="5">
        <f t="shared" si="23"/>
        <v>0</v>
      </c>
      <c r="T88" s="5">
        <f t="shared" si="23"/>
        <v>0</v>
      </c>
      <c r="U88" s="13">
        <f t="shared" si="23"/>
        <v>0</v>
      </c>
    </row>
    <row r="89" spans="1:21" x14ac:dyDescent="0.25">
      <c r="A89" s="24"/>
      <c r="B89" s="33"/>
      <c r="C89" s="34"/>
      <c r="D89" s="34"/>
      <c r="E89" s="34"/>
      <c r="F89" s="34"/>
      <c r="G89" s="34"/>
      <c r="H89" s="34"/>
      <c r="I89" s="34"/>
      <c r="J89" s="35"/>
      <c r="K89" s="33"/>
      <c r="L89" s="34"/>
      <c r="M89" s="34"/>
      <c r="N89" s="34"/>
      <c r="O89" s="34"/>
      <c r="P89" s="34"/>
      <c r="Q89" s="34"/>
      <c r="R89" s="34"/>
      <c r="S89" s="34"/>
      <c r="T89" s="34"/>
      <c r="U89" s="35"/>
    </row>
    <row r="90" spans="1:21" x14ac:dyDescent="0.25">
      <c r="A90" s="22" t="s">
        <v>169</v>
      </c>
      <c r="B90" s="33"/>
      <c r="C90" s="34"/>
      <c r="D90" s="34"/>
      <c r="E90" s="34"/>
      <c r="F90" s="34"/>
      <c r="G90" s="34"/>
      <c r="H90" s="34"/>
      <c r="I90" s="34"/>
      <c r="J90" s="35"/>
      <c r="K90" s="33"/>
      <c r="L90" s="34"/>
      <c r="M90" s="34"/>
      <c r="N90" s="34"/>
      <c r="O90" s="34"/>
      <c r="P90" s="34"/>
      <c r="Q90" s="34"/>
      <c r="R90" s="34"/>
      <c r="S90" s="34"/>
      <c r="T90" s="34"/>
      <c r="U90" s="35"/>
    </row>
    <row r="91" spans="1:21" x14ac:dyDescent="0.25">
      <c r="A91" s="25" t="s">
        <v>199</v>
      </c>
      <c r="B91" s="14">
        <v>0</v>
      </c>
      <c r="C91" s="6">
        <v>0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15">
        <v>0</v>
      </c>
      <c r="K91" s="14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15">
        <v>0</v>
      </c>
    </row>
    <row r="92" spans="1:21" x14ac:dyDescent="0.25">
      <c r="A92" s="25" t="s">
        <v>200</v>
      </c>
      <c r="B92" s="14">
        <v>0</v>
      </c>
      <c r="C92" s="6">
        <v>0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15">
        <v>0</v>
      </c>
      <c r="K92" s="14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15">
        <v>0</v>
      </c>
    </row>
    <row r="93" spans="1:21" x14ac:dyDescent="0.25">
      <c r="A93" s="25" t="s">
        <v>201</v>
      </c>
      <c r="B93" s="14">
        <v>0</v>
      </c>
      <c r="C93" s="6">
        <v>0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15">
        <v>0</v>
      </c>
      <c r="K93" s="14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15">
        <v>0</v>
      </c>
    </row>
    <row r="94" spans="1:21" x14ac:dyDescent="0.25">
      <c r="A94" s="25" t="s">
        <v>202</v>
      </c>
      <c r="B94" s="14">
        <v>0</v>
      </c>
      <c r="C94" s="6">
        <v>0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15">
        <v>0</v>
      </c>
      <c r="K94" s="14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15">
        <v>0</v>
      </c>
    </row>
    <row r="95" spans="1:21" x14ac:dyDescent="0.25">
      <c r="A95" s="22" t="s">
        <v>157</v>
      </c>
      <c r="B95" s="12">
        <f t="shared" ref="B95:J95" si="24">SUM(B91:B94)</f>
        <v>0</v>
      </c>
      <c r="C95" s="5">
        <f t="shared" si="24"/>
        <v>0</v>
      </c>
      <c r="D95" s="5">
        <f t="shared" si="24"/>
        <v>0</v>
      </c>
      <c r="E95" s="5">
        <f t="shared" si="24"/>
        <v>0</v>
      </c>
      <c r="F95" s="5">
        <f t="shared" si="24"/>
        <v>0</v>
      </c>
      <c r="G95" s="5">
        <f t="shared" si="24"/>
        <v>0</v>
      </c>
      <c r="H95" s="5">
        <f t="shared" si="24"/>
        <v>0</v>
      </c>
      <c r="I95" s="5">
        <f t="shared" si="24"/>
        <v>0</v>
      </c>
      <c r="J95" s="13">
        <f t="shared" si="24"/>
        <v>0</v>
      </c>
      <c r="K95" s="12">
        <f t="shared" ref="K95:U95" si="25">SUM(K91:K94)</f>
        <v>0</v>
      </c>
      <c r="L95" s="5">
        <f t="shared" si="25"/>
        <v>0</v>
      </c>
      <c r="M95" s="5">
        <f t="shared" si="25"/>
        <v>0</v>
      </c>
      <c r="N95" s="5">
        <f t="shared" si="25"/>
        <v>0</v>
      </c>
      <c r="O95" s="5">
        <f t="shared" si="25"/>
        <v>0</v>
      </c>
      <c r="P95" s="5">
        <f t="shared" si="25"/>
        <v>0</v>
      </c>
      <c r="Q95" s="5">
        <f t="shared" si="25"/>
        <v>0</v>
      </c>
      <c r="R95" s="5">
        <f t="shared" si="25"/>
        <v>0</v>
      </c>
      <c r="S95" s="5">
        <f t="shared" si="25"/>
        <v>0</v>
      </c>
      <c r="T95" s="5">
        <f t="shared" si="25"/>
        <v>0</v>
      </c>
      <c r="U95" s="13">
        <f t="shared" si="25"/>
        <v>0</v>
      </c>
    </row>
    <row r="96" spans="1:21" x14ac:dyDescent="0.25">
      <c r="A96" s="24"/>
      <c r="B96" s="33"/>
      <c r="C96" s="34"/>
      <c r="D96" s="34"/>
      <c r="E96" s="34"/>
      <c r="F96" s="34"/>
      <c r="G96" s="34"/>
      <c r="H96" s="34"/>
      <c r="I96" s="34"/>
      <c r="J96" s="35"/>
      <c r="K96" s="33"/>
      <c r="L96" s="34"/>
      <c r="M96" s="34"/>
      <c r="N96" s="34"/>
      <c r="O96" s="34"/>
      <c r="P96" s="34"/>
      <c r="Q96" s="34"/>
      <c r="R96" s="34"/>
      <c r="S96" s="34"/>
      <c r="T96" s="34"/>
      <c r="U96" s="35"/>
    </row>
    <row r="97" spans="1:21" x14ac:dyDescent="0.25">
      <c r="A97" s="22" t="s">
        <v>170</v>
      </c>
      <c r="B97" s="33"/>
      <c r="C97" s="34"/>
      <c r="D97" s="34"/>
      <c r="E97" s="34"/>
      <c r="F97" s="34"/>
      <c r="G97" s="34"/>
      <c r="H97" s="34"/>
      <c r="I97" s="34"/>
      <c r="J97" s="35"/>
      <c r="K97" s="33"/>
      <c r="L97" s="34"/>
      <c r="M97" s="34"/>
      <c r="N97" s="34"/>
      <c r="O97" s="34"/>
      <c r="P97" s="34"/>
      <c r="Q97" s="34"/>
      <c r="R97" s="34"/>
      <c r="S97" s="34"/>
      <c r="T97" s="34"/>
      <c r="U97" s="35"/>
    </row>
    <row r="98" spans="1:21" x14ac:dyDescent="0.25">
      <c r="A98" s="25" t="s">
        <v>199</v>
      </c>
      <c r="B98" s="14">
        <v>0</v>
      </c>
      <c r="C98" s="6">
        <v>0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15">
        <v>0</v>
      </c>
      <c r="K98" s="14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15">
        <v>0</v>
      </c>
    </row>
    <row r="99" spans="1:21" x14ac:dyDescent="0.25">
      <c r="A99" s="25" t="s">
        <v>200</v>
      </c>
      <c r="B99" s="14">
        <v>0</v>
      </c>
      <c r="C99" s="6">
        <v>0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15">
        <v>0</v>
      </c>
      <c r="K99" s="14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15">
        <v>0</v>
      </c>
    </row>
    <row r="100" spans="1:21" x14ac:dyDescent="0.25">
      <c r="A100" s="25" t="s">
        <v>201</v>
      </c>
      <c r="B100" s="14">
        <v>0</v>
      </c>
      <c r="C100" s="6">
        <v>0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15">
        <v>0</v>
      </c>
      <c r="K100" s="14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15">
        <v>0</v>
      </c>
    </row>
    <row r="101" spans="1:21" x14ac:dyDescent="0.25">
      <c r="A101" s="25" t="s">
        <v>202</v>
      </c>
      <c r="B101" s="14">
        <v>0</v>
      </c>
      <c r="C101" s="6">
        <v>0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15">
        <v>0</v>
      </c>
      <c r="K101" s="14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15">
        <v>0</v>
      </c>
    </row>
    <row r="102" spans="1:21" x14ac:dyDescent="0.25">
      <c r="A102" s="22" t="s">
        <v>157</v>
      </c>
      <c r="B102" s="12">
        <f t="shared" ref="B102:J102" si="26">SUM(B98:B101)</f>
        <v>0</v>
      </c>
      <c r="C102" s="5">
        <f t="shared" si="26"/>
        <v>0</v>
      </c>
      <c r="D102" s="5">
        <f t="shared" si="26"/>
        <v>0</v>
      </c>
      <c r="E102" s="5">
        <f t="shared" si="26"/>
        <v>0</v>
      </c>
      <c r="F102" s="5">
        <f t="shared" si="26"/>
        <v>0</v>
      </c>
      <c r="G102" s="5">
        <f t="shared" si="26"/>
        <v>0</v>
      </c>
      <c r="H102" s="5">
        <f t="shared" si="26"/>
        <v>0</v>
      </c>
      <c r="I102" s="5">
        <f t="shared" si="26"/>
        <v>0</v>
      </c>
      <c r="J102" s="13">
        <f t="shared" si="26"/>
        <v>0</v>
      </c>
      <c r="K102" s="12">
        <f t="shared" ref="K102:U102" si="27">SUM(K98:K101)</f>
        <v>0</v>
      </c>
      <c r="L102" s="5">
        <f t="shared" si="27"/>
        <v>0</v>
      </c>
      <c r="M102" s="5">
        <f t="shared" si="27"/>
        <v>0</v>
      </c>
      <c r="N102" s="5">
        <f t="shared" si="27"/>
        <v>0</v>
      </c>
      <c r="O102" s="5">
        <f t="shared" si="27"/>
        <v>0</v>
      </c>
      <c r="P102" s="5">
        <f t="shared" si="27"/>
        <v>0</v>
      </c>
      <c r="Q102" s="5">
        <f t="shared" si="27"/>
        <v>0</v>
      </c>
      <c r="R102" s="5">
        <f t="shared" si="27"/>
        <v>0</v>
      </c>
      <c r="S102" s="5">
        <f t="shared" si="27"/>
        <v>0</v>
      </c>
      <c r="T102" s="5">
        <f t="shared" si="27"/>
        <v>0</v>
      </c>
      <c r="U102" s="13">
        <f t="shared" si="27"/>
        <v>0</v>
      </c>
    </row>
    <row r="103" spans="1:21" x14ac:dyDescent="0.25">
      <c r="A103" s="24"/>
      <c r="B103" s="33"/>
      <c r="C103" s="34"/>
      <c r="D103" s="34"/>
      <c r="E103" s="34"/>
      <c r="F103" s="34"/>
      <c r="G103" s="34"/>
      <c r="H103" s="34"/>
      <c r="I103" s="34"/>
      <c r="J103" s="35"/>
      <c r="K103" s="33"/>
      <c r="L103" s="34"/>
      <c r="M103" s="34"/>
      <c r="N103" s="34"/>
      <c r="O103" s="34"/>
      <c r="P103" s="34"/>
      <c r="Q103" s="34"/>
      <c r="R103" s="34"/>
      <c r="S103" s="34"/>
      <c r="T103" s="34"/>
      <c r="U103" s="35"/>
    </row>
    <row r="104" spans="1:21" x14ac:dyDescent="0.25">
      <c r="A104" s="22" t="s">
        <v>171</v>
      </c>
      <c r="B104" s="33"/>
      <c r="C104" s="34"/>
      <c r="D104" s="34"/>
      <c r="E104" s="34"/>
      <c r="F104" s="34"/>
      <c r="G104" s="34"/>
      <c r="H104" s="34"/>
      <c r="I104" s="34"/>
      <c r="J104" s="35"/>
      <c r="K104" s="33"/>
      <c r="L104" s="34"/>
      <c r="M104" s="34"/>
      <c r="N104" s="34"/>
      <c r="O104" s="34"/>
      <c r="P104" s="34"/>
      <c r="Q104" s="34"/>
      <c r="R104" s="34"/>
      <c r="S104" s="34"/>
      <c r="T104" s="34"/>
      <c r="U104" s="35"/>
    </row>
    <row r="105" spans="1:21" x14ac:dyDescent="0.25">
      <c r="A105" s="25" t="s">
        <v>199</v>
      </c>
      <c r="B105" s="14">
        <v>0</v>
      </c>
      <c r="C105" s="6">
        <v>0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15">
        <v>0</v>
      </c>
      <c r="K105" s="14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15">
        <v>0</v>
      </c>
    </row>
    <row r="106" spans="1:21" x14ac:dyDescent="0.25">
      <c r="A106" s="25" t="s">
        <v>200</v>
      </c>
      <c r="B106" s="14">
        <v>0</v>
      </c>
      <c r="C106" s="6">
        <v>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15">
        <v>0</v>
      </c>
      <c r="K106" s="14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15">
        <v>0</v>
      </c>
    </row>
    <row r="107" spans="1:21" x14ac:dyDescent="0.25">
      <c r="A107" s="25" t="s">
        <v>201</v>
      </c>
      <c r="B107" s="14">
        <v>0</v>
      </c>
      <c r="C107" s="6">
        <v>0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15">
        <v>0</v>
      </c>
      <c r="K107" s="14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15">
        <v>0</v>
      </c>
    </row>
    <row r="108" spans="1:21" x14ac:dyDescent="0.25">
      <c r="A108" s="25" t="s">
        <v>202</v>
      </c>
      <c r="B108" s="14">
        <v>0</v>
      </c>
      <c r="C108" s="6">
        <v>0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15">
        <v>0</v>
      </c>
      <c r="K108" s="14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15">
        <v>0</v>
      </c>
    </row>
    <row r="109" spans="1:21" x14ac:dyDescent="0.25">
      <c r="A109" s="22" t="s">
        <v>157</v>
      </c>
      <c r="B109" s="12">
        <f t="shared" ref="B109:J109" si="28">SUM(B105:B108)</f>
        <v>0</v>
      </c>
      <c r="C109" s="5">
        <f t="shared" si="28"/>
        <v>0</v>
      </c>
      <c r="D109" s="5">
        <f t="shared" si="28"/>
        <v>0</v>
      </c>
      <c r="E109" s="5">
        <f t="shared" si="28"/>
        <v>0</v>
      </c>
      <c r="F109" s="5">
        <f t="shared" si="28"/>
        <v>0</v>
      </c>
      <c r="G109" s="5">
        <f t="shared" si="28"/>
        <v>0</v>
      </c>
      <c r="H109" s="5">
        <f t="shared" si="28"/>
        <v>0</v>
      </c>
      <c r="I109" s="5">
        <f t="shared" si="28"/>
        <v>0</v>
      </c>
      <c r="J109" s="13">
        <f t="shared" si="28"/>
        <v>0</v>
      </c>
      <c r="K109" s="12">
        <f t="shared" ref="K109:U109" si="29">SUM(K105:K108)</f>
        <v>0</v>
      </c>
      <c r="L109" s="5">
        <f t="shared" si="29"/>
        <v>0</v>
      </c>
      <c r="M109" s="5">
        <f t="shared" si="29"/>
        <v>0</v>
      </c>
      <c r="N109" s="5">
        <f t="shared" si="29"/>
        <v>0</v>
      </c>
      <c r="O109" s="5">
        <f t="shared" si="29"/>
        <v>0</v>
      </c>
      <c r="P109" s="5">
        <f t="shared" si="29"/>
        <v>0</v>
      </c>
      <c r="Q109" s="5">
        <f t="shared" si="29"/>
        <v>0</v>
      </c>
      <c r="R109" s="5">
        <f t="shared" si="29"/>
        <v>0</v>
      </c>
      <c r="S109" s="5">
        <f t="shared" si="29"/>
        <v>0</v>
      </c>
      <c r="T109" s="5">
        <f t="shared" si="29"/>
        <v>0</v>
      </c>
      <c r="U109" s="13">
        <f t="shared" si="29"/>
        <v>0</v>
      </c>
    </row>
    <row r="110" spans="1:21" x14ac:dyDescent="0.25">
      <c r="A110" s="24"/>
      <c r="B110" s="33"/>
      <c r="C110" s="34"/>
      <c r="D110" s="34"/>
      <c r="E110" s="34"/>
      <c r="F110" s="34"/>
      <c r="G110" s="34"/>
      <c r="H110" s="34"/>
      <c r="I110" s="34"/>
      <c r="J110" s="35"/>
      <c r="K110" s="33"/>
      <c r="L110" s="34"/>
      <c r="M110" s="34"/>
      <c r="N110" s="34"/>
      <c r="O110" s="34"/>
      <c r="P110" s="34"/>
      <c r="Q110" s="34"/>
      <c r="R110" s="34"/>
      <c r="S110" s="34"/>
      <c r="T110" s="34"/>
      <c r="U110" s="35"/>
    </row>
    <row r="111" spans="1:21" x14ac:dyDescent="0.25">
      <c r="A111" s="22" t="s">
        <v>172</v>
      </c>
      <c r="B111" s="33"/>
      <c r="C111" s="34"/>
      <c r="D111" s="34"/>
      <c r="E111" s="34"/>
      <c r="F111" s="34"/>
      <c r="G111" s="34"/>
      <c r="H111" s="34"/>
      <c r="I111" s="34"/>
      <c r="J111" s="35"/>
      <c r="K111" s="33"/>
      <c r="L111" s="34"/>
      <c r="M111" s="34"/>
      <c r="N111" s="34"/>
      <c r="O111" s="34"/>
      <c r="P111" s="34"/>
      <c r="Q111" s="34"/>
      <c r="R111" s="34"/>
      <c r="S111" s="34"/>
      <c r="T111" s="34"/>
      <c r="U111" s="35"/>
    </row>
    <row r="112" spans="1:21" x14ac:dyDescent="0.25">
      <c r="A112" s="25" t="s">
        <v>199</v>
      </c>
      <c r="B112" s="14">
        <v>0</v>
      </c>
      <c r="C112" s="6">
        <v>0</v>
      </c>
      <c r="D112" s="6">
        <v>0</v>
      </c>
      <c r="E112" s="6">
        <v>0</v>
      </c>
      <c r="F112" s="6">
        <v>0</v>
      </c>
      <c r="G112" s="6">
        <v>0</v>
      </c>
      <c r="H112" s="6">
        <v>0</v>
      </c>
      <c r="I112" s="6">
        <v>0</v>
      </c>
      <c r="J112" s="15">
        <v>0</v>
      </c>
      <c r="K112" s="14">
        <v>0</v>
      </c>
      <c r="L112" s="6">
        <v>0</v>
      </c>
      <c r="M112" s="6">
        <v>0</v>
      </c>
      <c r="N112" s="6">
        <v>0</v>
      </c>
      <c r="O112" s="6">
        <v>0</v>
      </c>
      <c r="P112" s="6">
        <v>0</v>
      </c>
      <c r="Q112" s="6">
        <v>0</v>
      </c>
      <c r="R112" s="6">
        <v>0</v>
      </c>
      <c r="S112" s="6">
        <v>0</v>
      </c>
      <c r="T112" s="6">
        <v>0</v>
      </c>
      <c r="U112" s="15">
        <v>0</v>
      </c>
    </row>
    <row r="113" spans="1:21" x14ac:dyDescent="0.25">
      <c r="A113" s="25" t="s">
        <v>200</v>
      </c>
      <c r="B113" s="14">
        <v>0</v>
      </c>
      <c r="C113" s="6">
        <v>0</v>
      </c>
      <c r="D113" s="6">
        <v>0</v>
      </c>
      <c r="E113" s="6">
        <v>0</v>
      </c>
      <c r="F113" s="6">
        <v>0</v>
      </c>
      <c r="G113" s="6">
        <v>0</v>
      </c>
      <c r="H113" s="6">
        <v>0</v>
      </c>
      <c r="I113" s="6">
        <v>0</v>
      </c>
      <c r="J113" s="15">
        <v>0</v>
      </c>
      <c r="K113" s="14">
        <v>0</v>
      </c>
      <c r="L113" s="6">
        <v>0</v>
      </c>
      <c r="M113" s="6">
        <v>0</v>
      </c>
      <c r="N113" s="6">
        <v>0</v>
      </c>
      <c r="O113" s="6">
        <v>0</v>
      </c>
      <c r="P113" s="6">
        <v>0</v>
      </c>
      <c r="Q113" s="6">
        <v>0</v>
      </c>
      <c r="R113" s="6">
        <v>0</v>
      </c>
      <c r="S113" s="6">
        <v>0</v>
      </c>
      <c r="T113" s="6">
        <v>0</v>
      </c>
      <c r="U113" s="15">
        <v>0</v>
      </c>
    </row>
    <row r="114" spans="1:21" x14ac:dyDescent="0.25">
      <c r="A114" s="25" t="s">
        <v>201</v>
      </c>
      <c r="B114" s="14">
        <v>0</v>
      </c>
      <c r="C114" s="6">
        <v>0</v>
      </c>
      <c r="D114" s="6">
        <v>0</v>
      </c>
      <c r="E114" s="6">
        <v>0</v>
      </c>
      <c r="F114" s="6">
        <v>0</v>
      </c>
      <c r="G114" s="6">
        <v>0</v>
      </c>
      <c r="H114" s="6">
        <v>0</v>
      </c>
      <c r="I114" s="6">
        <v>0</v>
      </c>
      <c r="J114" s="15">
        <v>0</v>
      </c>
      <c r="K114" s="14">
        <v>0</v>
      </c>
      <c r="L114" s="6">
        <v>0</v>
      </c>
      <c r="M114" s="6">
        <v>0</v>
      </c>
      <c r="N114" s="6">
        <v>0</v>
      </c>
      <c r="O114" s="6">
        <v>0</v>
      </c>
      <c r="P114" s="6">
        <v>0</v>
      </c>
      <c r="Q114" s="6">
        <v>0</v>
      </c>
      <c r="R114" s="6">
        <v>0</v>
      </c>
      <c r="S114" s="6">
        <v>0</v>
      </c>
      <c r="T114" s="6">
        <v>0</v>
      </c>
      <c r="U114" s="15">
        <v>0</v>
      </c>
    </row>
    <row r="115" spans="1:21" x14ac:dyDescent="0.25">
      <c r="A115" s="25" t="s">
        <v>202</v>
      </c>
      <c r="B115" s="14">
        <v>0</v>
      </c>
      <c r="C115" s="6">
        <v>0</v>
      </c>
      <c r="D115" s="6">
        <v>0</v>
      </c>
      <c r="E115" s="6">
        <v>0</v>
      </c>
      <c r="F115" s="6">
        <v>0</v>
      </c>
      <c r="G115" s="6">
        <v>0</v>
      </c>
      <c r="H115" s="6">
        <v>0</v>
      </c>
      <c r="I115" s="6">
        <v>0</v>
      </c>
      <c r="J115" s="15">
        <v>0</v>
      </c>
      <c r="K115" s="14">
        <v>0</v>
      </c>
      <c r="L115" s="6">
        <v>0</v>
      </c>
      <c r="M115" s="6">
        <v>0</v>
      </c>
      <c r="N115" s="6">
        <v>0</v>
      </c>
      <c r="O115" s="6">
        <v>0</v>
      </c>
      <c r="P115" s="6">
        <v>0</v>
      </c>
      <c r="Q115" s="6">
        <v>0</v>
      </c>
      <c r="R115" s="6">
        <v>0</v>
      </c>
      <c r="S115" s="6">
        <v>0</v>
      </c>
      <c r="T115" s="6">
        <v>0</v>
      </c>
      <c r="U115" s="15">
        <v>0</v>
      </c>
    </row>
    <row r="116" spans="1:21" x14ac:dyDescent="0.25">
      <c r="A116" s="22" t="s">
        <v>157</v>
      </c>
      <c r="B116" s="12">
        <f t="shared" ref="B116:J116" si="30">SUM(B112:B115)</f>
        <v>0</v>
      </c>
      <c r="C116" s="5">
        <f t="shared" si="30"/>
        <v>0</v>
      </c>
      <c r="D116" s="5">
        <f t="shared" si="30"/>
        <v>0</v>
      </c>
      <c r="E116" s="5">
        <f t="shared" si="30"/>
        <v>0</v>
      </c>
      <c r="F116" s="5">
        <f t="shared" si="30"/>
        <v>0</v>
      </c>
      <c r="G116" s="5">
        <f t="shared" si="30"/>
        <v>0</v>
      </c>
      <c r="H116" s="5">
        <f t="shared" si="30"/>
        <v>0</v>
      </c>
      <c r="I116" s="5">
        <f t="shared" si="30"/>
        <v>0</v>
      </c>
      <c r="J116" s="13">
        <f t="shared" si="30"/>
        <v>0</v>
      </c>
      <c r="K116" s="12">
        <f t="shared" ref="K116:U116" si="31">SUM(K112:K115)</f>
        <v>0</v>
      </c>
      <c r="L116" s="5">
        <f t="shared" si="31"/>
        <v>0</v>
      </c>
      <c r="M116" s="5">
        <f t="shared" si="31"/>
        <v>0</v>
      </c>
      <c r="N116" s="5">
        <f t="shared" si="31"/>
        <v>0</v>
      </c>
      <c r="O116" s="5">
        <f t="shared" si="31"/>
        <v>0</v>
      </c>
      <c r="P116" s="5">
        <f t="shared" si="31"/>
        <v>0</v>
      </c>
      <c r="Q116" s="5">
        <f t="shared" si="31"/>
        <v>0</v>
      </c>
      <c r="R116" s="5">
        <f t="shared" si="31"/>
        <v>0</v>
      </c>
      <c r="S116" s="5">
        <f t="shared" si="31"/>
        <v>0</v>
      </c>
      <c r="T116" s="5">
        <f t="shared" si="31"/>
        <v>0</v>
      </c>
      <c r="U116" s="13">
        <f t="shared" si="31"/>
        <v>0</v>
      </c>
    </row>
    <row r="117" spans="1:21" x14ac:dyDescent="0.25">
      <c r="A117" s="24"/>
      <c r="B117" s="33"/>
      <c r="C117" s="34"/>
      <c r="D117" s="34"/>
      <c r="E117" s="34"/>
      <c r="F117" s="34"/>
      <c r="G117" s="34"/>
      <c r="H117" s="34"/>
      <c r="I117" s="34"/>
      <c r="J117" s="35"/>
      <c r="K117" s="33"/>
      <c r="L117" s="34"/>
      <c r="M117" s="34"/>
      <c r="N117" s="34"/>
      <c r="O117" s="34"/>
      <c r="P117" s="34"/>
      <c r="Q117" s="34"/>
      <c r="R117" s="34"/>
      <c r="S117" s="34"/>
      <c r="T117" s="34"/>
      <c r="U117" s="35"/>
    </row>
    <row r="118" spans="1:21" x14ac:dyDescent="0.25">
      <c r="A118" s="22" t="s">
        <v>173</v>
      </c>
      <c r="B118" s="33"/>
      <c r="C118" s="34"/>
      <c r="D118" s="34"/>
      <c r="E118" s="34"/>
      <c r="F118" s="34"/>
      <c r="G118" s="34"/>
      <c r="H118" s="34"/>
      <c r="I118" s="34"/>
      <c r="J118" s="35"/>
      <c r="K118" s="33"/>
      <c r="L118" s="34"/>
      <c r="M118" s="34"/>
      <c r="N118" s="34"/>
      <c r="O118" s="34"/>
      <c r="P118" s="34"/>
      <c r="Q118" s="34"/>
      <c r="R118" s="34"/>
      <c r="S118" s="34"/>
      <c r="T118" s="34"/>
      <c r="U118" s="35"/>
    </row>
    <row r="119" spans="1:21" x14ac:dyDescent="0.25">
      <c r="A119" s="25" t="s">
        <v>199</v>
      </c>
      <c r="B119" s="14">
        <v>0</v>
      </c>
      <c r="C119" s="6">
        <v>0</v>
      </c>
      <c r="D119" s="6">
        <v>0</v>
      </c>
      <c r="E119" s="6">
        <v>0</v>
      </c>
      <c r="F119" s="6">
        <v>0</v>
      </c>
      <c r="G119" s="6">
        <v>0</v>
      </c>
      <c r="H119" s="6">
        <v>0</v>
      </c>
      <c r="I119" s="6">
        <v>0</v>
      </c>
      <c r="J119" s="15">
        <v>0</v>
      </c>
      <c r="K119" s="14">
        <v>0</v>
      </c>
      <c r="L119" s="6">
        <v>0</v>
      </c>
      <c r="M119" s="6">
        <v>0</v>
      </c>
      <c r="N119" s="6">
        <v>0</v>
      </c>
      <c r="O119" s="6">
        <v>0</v>
      </c>
      <c r="P119" s="6">
        <v>0</v>
      </c>
      <c r="Q119" s="6">
        <v>0</v>
      </c>
      <c r="R119" s="6">
        <v>0</v>
      </c>
      <c r="S119" s="6">
        <v>0</v>
      </c>
      <c r="T119" s="6">
        <v>0</v>
      </c>
      <c r="U119" s="15">
        <v>0</v>
      </c>
    </row>
    <row r="120" spans="1:21" x14ac:dyDescent="0.25">
      <c r="A120" s="25" t="s">
        <v>200</v>
      </c>
      <c r="B120" s="14">
        <v>0</v>
      </c>
      <c r="C120" s="6">
        <v>0</v>
      </c>
      <c r="D120" s="6">
        <v>0</v>
      </c>
      <c r="E120" s="6">
        <v>0</v>
      </c>
      <c r="F120" s="6">
        <v>0</v>
      </c>
      <c r="G120" s="6">
        <v>0</v>
      </c>
      <c r="H120" s="6">
        <v>0</v>
      </c>
      <c r="I120" s="6">
        <v>0</v>
      </c>
      <c r="J120" s="15">
        <v>0</v>
      </c>
      <c r="K120" s="14">
        <v>0</v>
      </c>
      <c r="L120" s="6">
        <v>0</v>
      </c>
      <c r="M120" s="6">
        <v>0</v>
      </c>
      <c r="N120" s="6">
        <v>0</v>
      </c>
      <c r="O120" s="6">
        <v>0</v>
      </c>
      <c r="P120" s="6">
        <v>0</v>
      </c>
      <c r="Q120" s="6">
        <v>0</v>
      </c>
      <c r="R120" s="6">
        <v>0</v>
      </c>
      <c r="S120" s="6">
        <v>0</v>
      </c>
      <c r="T120" s="6">
        <v>0</v>
      </c>
      <c r="U120" s="15">
        <v>0</v>
      </c>
    </row>
    <row r="121" spans="1:21" x14ac:dyDescent="0.25">
      <c r="A121" s="25" t="s">
        <v>201</v>
      </c>
      <c r="B121" s="14">
        <v>0</v>
      </c>
      <c r="C121" s="6">
        <v>0</v>
      </c>
      <c r="D121" s="6">
        <v>0</v>
      </c>
      <c r="E121" s="6">
        <v>0</v>
      </c>
      <c r="F121" s="6">
        <v>0</v>
      </c>
      <c r="G121" s="6">
        <v>0</v>
      </c>
      <c r="H121" s="6">
        <v>0</v>
      </c>
      <c r="I121" s="6">
        <v>0</v>
      </c>
      <c r="J121" s="15">
        <v>0</v>
      </c>
      <c r="K121" s="14">
        <v>0</v>
      </c>
      <c r="L121" s="6">
        <v>0</v>
      </c>
      <c r="M121" s="6">
        <v>0</v>
      </c>
      <c r="N121" s="6">
        <v>0</v>
      </c>
      <c r="O121" s="6">
        <v>0</v>
      </c>
      <c r="P121" s="6">
        <v>0</v>
      </c>
      <c r="Q121" s="6">
        <v>0</v>
      </c>
      <c r="R121" s="6">
        <v>0</v>
      </c>
      <c r="S121" s="6">
        <v>0</v>
      </c>
      <c r="T121" s="6">
        <v>0</v>
      </c>
      <c r="U121" s="15">
        <v>0</v>
      </c>
    </row>
    <row r="122" spans="1:21" x14ac:dyDescent="0.25">
      <c r="A122" s="25" t="s">
        <v>202</v>
      </c>
      <c r="B122" s="14">
        <v>0</v>
      </c>
      <c r="C122" s="6">
        <v>0</v>
      </c>
      <c r="D122" s="6">
        <v>0</v>
      </c>
      <c r="E122" s="6">
        <v>0</v>
      </c>
      <c r="F122" s="6">
        <v>0</v>
      </c>
      <c r="G122" s="6">
        <v>0</v>
      </c>
      <c r="H122" s="6">
        <v>0</v>
      </c>
      <c r="I122" s="6">
        <v>0</v>
      </c>
      <c r="J122" s="15">
        <v>0</v>
      </c>
      <c r="K122" s="14">
        <v>0</v>
      </c>
      <c r="L122" s="6">
        <v>0</v>
      </c>
      <c r="M122" s="6">
        <v>0</v>
      </c>
      <c r="N122" s="6">
        <v>0</v>
      </c>
      <c r="O122" s="6">
        <v>0</v>
      </c>
      <c r="P122" s="6">
        <v>0</v>
      </c>
      <c r="Q122" s="6">
        <v>0</v>
      </c>
      <c r="R122" s="6">
        <v>0</v>
      </c>
      <c r="S122" s="6">
        <v>0</v>
      </c>
      <c r="T122" s="6">
        <v>0</v>
      </c>
      <c r="U122" s="15">
        <v>0</v>
      </c>
    </row>
    <row r="123" spans="1:21" x14ac:dyDescent="0.25">
      <c r="A123" s="22" t="s">
        <v>157</v>
      </c>
      <c r="B123" s="12">
        <f t="shared" ref="B123:J123" si="32">SUM(B119:B122)</f>
        <v>0</v>
      </c>
      <c r="C123" s="5">
        <f t="shared" si="32"/>
        <v>0</v>
      </c>
      <c r="D123" s="5">
        <f t="shared" si="32"/>
        <v>0</v>
      </c>
      <c r="E123" s="5">
        <f t="shared" si="32"/>
        <v>0</v>
      </c>
      <c r="F123" s="5">
        <f t="shared" si="32"/>
        <v>0</v>
      </c>
      <c r="G123" s="5">
        <f t="shared" si="32"/>
        <v>0</v>
      </c>
      <c r="H123" s="5">
        <f t="shared" si="32"/>
        <v>0</v>
      </c>
      <c r="I123" s="5">
        <f t="shared" si="32"/>
        <v>0</v>
      </c>
      <c r="J123" s="13">
        <f t="shared" si="32"/>
        <v>0</v>
      </c>
      <c r="K123" s="12">
        <f t="shared" ref="K123:U123" si="33">SUM(K119:K122)</f>
        <v>0</v>
      </c>
      <c r="L123" s="5">
        <f t="shared" si="33"/>
        <v>0</v>
      </c>
      <c r="M123" s="5">
        <f t="shared" si="33"/>
        <v>0</v>
      </c>
      <c r="N123" s="5">
        <f t="shared" si="33"/>
        <v>0</v>
      </c>
      <c r="O123" s="5">
        <f t="shared" si="33"/>
        <v>0</v>
      </c>
      <c r="P123" s="5">
        <f t="shared" si="33"/>
        <v>0</v>
      </c>
      <c r="Q123" s="5">
        <f t="shared" si="33"/>
        <v>0</v>
      </c>
      <c r="R123" s="5">
        <f t="shared" si="33"/>
        <v>0</v>
      </c>
      <c r="S123" s="5">
        <f t="shared" si="33"/>
        <v>0</v>
      </c>
      <c r="T123" s="5">
        <f t="shared" si="33"/>
        <v>0</v>
      </c>
      <c r="U123" s="13">
        <f t="shared" si="33"/>
        <v>0</v>
      </c>
    </row>
    <row r="124" spans="1:21" x14ac:dyDescent="0.25">
      <c r="A124" s="24"/>
      <c r="B124" s="33"/>
      <c r="C124" s="34"/>
      <c r="D124" s="34"/>
      <c r="E124" s="34"/>
      <c r="F124" s="34"/>
      <c r="G124" s="34"/>
      <c r="H124" s="34"/>
      <c r="I124" s="34"/>
      <c r="J124" s="35"/>
      <c r="K124" s="33"/>
      <c r="L124" s="34"/>
      <c r="M124" s="34"/>
      <c r="N124" s="34"/>
      <c r="O124" s="34"/>
      <c r="P124" s="34"/>
      <c r="Q124" s="34"/>
      <c r="R124" s="34"/>
      <c r="S124" s="34"/>
      <c r="T124" s="34"/>
      <c r="U124" s="35"/>
    </row>
    <row r="125" spans="1:21" x14ac:dyDescent="0.25">
      <c r="A125" s="22" t="s">
        <v>175</v>
      </c>
      <c r="B125" s="33"/>
      <c r="C125" s="34"/>
      <c r="D125" s="34"/>
      <c r="E125" s="34"/>
      <c r="F125" s="34"/>
      <c r="G125" s="34"/>
      <c r="H125" s="34"/>
      <c r="I125" s="34"/>
      <c r="J125" s="35"/>
      <c r="K125" s="33"/>
      <c r="L125" s="34"/>
      <c r="M125" s="34"/>
      <c r="N125" s="34"/>
      <c r="O125" s="34"/>
      <c r="P125" s="34"/>
      <c r="Q125" s="34"/>
      <c r="R125" s="34"/>
      <c r="S125" s="34"/>
      <c r="T125" s="34"/>
      <c r="U125" s="35"/>
    </row>
    <row r="126" spans="1:21" x14ac:dyDescent="0.25">
      <c r="A126" s="25" t="s">
        <v>199</v>
      </c>
      <c r="B126" s="14">
        <v>0</v>
      </c>
      <c r="C126" s="6">
        <v>0</v>
      </c>
      <c r="D126" s="6">
        <v>0</v>
      </c>
      <c r="E126" s="6">
        <v>0</v>
      </c>
      <c r="F126" s="6">
        <v>0</v>
      </c>
      <c r="G126" s="6">
        <v>0</v>
      </c>
      <c r="H126" s="6">
        <v>0</v>
      </c>
      <c r="I126" s="6">
        <v>0</v>
      </c>
      <c r="J126" s="15">
        <v>0</v>
      </c>
      <c r="K126" s="14">
        <v>0</v>
      </c>
      <c r="L126" s="6">
        <v>0</v>
      </c>
      <c r="M126" s="6">
        <v>0</v>
      </c>
      <c r="N126" s="6">
        <v>0</v>
      </c>
      <c r="O126" s="6">
        <v>0</v>
      </c>
      <c r="P126" s="6">
        <v>0</v>
      </c>
      <c r="Q126" s="6">
        <v>0</v>
      </c>
      <c r="R126" s="6">
        <v>0</v>
      </c>
      <c r="S126" s="6">
        <v>0</v>
      </c>
      <c r="T126" s="6">
        <v>0</v>
      </c>
      <c r="U126" s="15">
        <v>0</v>
      </c>
    </row>
    <row r="127" spans="1:21" x14ac:dyDescent="0.25">
      <c r="A127" s="25" t="s">
        <v>200</v>
      </c>
      <c r="B127" s="14">
        <v>0</v>
      </c>
      <c r="C127" s="6">
        <v>0</v>
      </c>
      <c r="D127" s="6">
        <v>0</v>
      </c>
      <c r="E127" s="6">
        <v>0</v>
      </c>
      <c r="F127" s="6">
        <v>0</v>
      </c>
      <c r="G127" s="6">
        <v>0</v>
      </c>
      <c r="H127" s="6">
        <v>0</v>
      </c>
      <c r="I127" s="6">
        <v>0</v>
      </c>
      <c r="J127" s="15">
        <v>0</v>
      </c>
      <c r="K127" s="14">
        <v>0</v>
      </c>
      <c r="L127" s="6">
        <v>0</v>
      </c>
      <c r="M127" s="6">
        <v>0</v>
      </c>
      <c r="N127" s="6">
        <v>0</v>
      </c>
      <c r="O127" s="6">
        <v>0</v>
      </c>
      <c r="P127" s="6">
        <v>0</v>
      </c>
      <c r="Q127" s="6">
        <v>0</v>
      </c>
      <c r="R127" s="6">
        <v>0</v>
      </c>
      <c r="S127" s="6">
        <v>0</v>
      </c>
      <c r="T127" s="6">
        <v>0</v>
      </c>
      <c r="U127" s="15">
        <v>0</v>
      </c>
    </row>
    <row r="128" spans="1:21" x14ac:dyDescent="0.25">
      <c r="A128" s="25" t="s">
        <v>201</v>
      </c>
      <c r="B128" s="14">
        <v>0</v>
      </c>
      <c r="C128" s="6">
        <v>0</v>
      </c>
      <c r="D128" s="6">
        <v>0</v>
      </c>
      <c r="E128" s="6">
        <v>0</v>
      </c>
      <c r="F128" s="6">
        <v>0</v>
      </c>
      <c r="G128" s="6">
        <v>0</v>
      </c>
      <c r="H128" s="6">
        <v>0</v>
      </c>
      <c r="I128" s="6">
        <v>0</v>
      </c>
      <c r="J128" s="15">
        <v>0</v>
      </c>
      <c r="K128" s="14">
        <v>0</v>
      </c>
      <c r="L128" s="6">
        <v>0</v>
      </c>
      <c r="M128" s="6">
        <v>0</v>
      </c>
      <c r="N128" s="6">
        <v>0</v>
      </c>
      <c r="O128" s="6">
        <v>0</v>
      </c>
      <c r="P128" s="6">
        <v>0</v>
      </c>
      <c r="Q128" s="6">
        <v>0</v>
      </c>
      <c r="R128" s="6">
        <v>0</v>
      </c>
      <c r="S128" s="6">
        <v>0</v>
      </c>
      <c r="T128" s="6">
        <v>0</v>
      </c>
      <c r="U128" s="15">
        <v>0</v>
      </c>
    </row>
    <row r="129" spans="1:21" x14ac:dyDescent="0.25">
      <c r="A129" s="25" t="s">
        <v>202</v>
      </c>
      <c r="B129" s="14">
        <v>0</v>
      </c>
      <c r="C129" s="6">
        <v>0</v>
      </c>
      <c r="D129" s="6">
        <v>0</v>
      </c>
      <c r="E129" s="6">
        <v>0</v>
      </c>
      <c r="F129" s="6">
        <v>0</v>
      </c>
      <c r="G129" s="6">
        <v>0</v>
      </c>
      <c r="H129" s="6">
        <v>0</v>
      </c>
      <c r="I129" s="6">
        <v>0</v>
      </c>
      <c r="J129" s="15">
        <v>0</v>
      </c>
      <c r="K129" s="14">
        <v>0</v>
      </c>
      <c r="L129" s="6">
        <v>0</v>
      </c>
      <c r="M129" s="6">
        <v>0</v>
      </c>
      <c r="N129" s="6">
        <v>0</v>
      </c>
      <c r="O129" s="6">
        <v>0</v>
      </c>
      <c r="P129" s="6">
        <v>0</v>
      </c>
      <c r="Q129" s="6">
        <v>0</v>
      </c>
      <c r="R129" s="6">
        <v>0</v>
      </c>
      <c r="S129" s="6">
        <v>0</v>
      </c>
      <c r="T129" s="6">
        <v>0</v>
      </c>
      <c r="U129" s="15">
        <v>0</v>
      </c>
    </row>
    <row r="130" spans="1:21" x14ac:dyDescent="0.25">
      <c r="A130" s="22" t="s">
        <v>157</v>
      </c>
      <c r="B130" s="12">
        <f t="shared" ref="B130:J130" si="34">SUM(B126:B129)</f>
        <v>0</v>
      </c>
      <c r="C130" s="5">
        <f t="shared" si="34"/>
        <v>0</v>
      </c>
      <c r="D130" s="5">
        <f t="shared" si="34"/>
        <v>0</v>
      </c>
      <c r="E130" s="5">
        <f t="shared" si="34"/>
        <v>0</v>
      </c>
      <c r="F130" s="5">
        <f t="shared" si="34"/>
        <v>0</v>
      </c>
      <c r="G130" s="5">
        <f t="shared" si="34"/>
        <v>0</v>
      </c>
      <c r="H130" s="5">
        <f t="shared" si="34"/>
        <v>0</v>
      </c>
      <c r="I130" s="5">
        <f t="shared" si="34"/>
        <v>0</v>
      </c>
      <c r="J130" s="13">
        <f t="shared" si="34"/>
        <v>0</v>
      </c>
      <c r="K130" s="12">
        <f t="shared" ref="K130:U130" si="35">SUM(K126:K129)</f>
        <v>0</v>
      </c>
      <c r="L130" s="5">
        <f t="shared" si="35"/>
        <v>0</v>
      </c>
      <c r="M130" s="5">
        <f t="shared" si="35"/>
        <v>0</v>
      </c>
      <c r="N130" s="5">
        <f t="shared" si="35"/>
        <v>0</v>
      </c>
      <c r="O130" s="5">
        <f t="shared" si="35"/>
        <v>0</v>
      </c>
      <c r="P130" s="5">
        <f t="shared" si="35"/>
        <v>0</v>
      </c>
      <c r="Q130" s="5">
        <f t="shared" si="35"/>
        <v>0</v>
      </c>
      <c r="R130" s="5">
        <f t="shared" si="35"/>
        <v>0</v>
      </c>
      <c r="S130" s="5">
        <f t="shared" si="35"/>
        <v>0</v>
      </c>
      <c r="T130" s="5">
        <f t="shared" si="35"/>
        <v>0</v>
      </c>
      <c r="U130" s="13">
        <f t="shared" si="35"/>
        <v>0</v>
      </c>
    </row>
    <row r="131" spans="1:21" x14ac:dyDescent="0.25">
      <c r="A131" s="24"/>
      <c r="B131" s="33"/>
      <c r="C131" s="34"/>
      <c r="D131" s="34"/>
      <c r="E131" s="34"/>
      <c r="F131" s="34"/>
      <c r="G131" s="34"/>
      <c r="H131" s="34"/>
      <c r="I131" s="34"/>
      <c r="J131" s="35"/>
      <c r="K131" s="33"/>
      <c r="L131" s="34"/>
      <c r="M131" s="34"/>
      <c r="N131" s="34"/>
      <c r="O131" s="34"/>
      <c r="P131" s="34"/>
      <c r="Q131" s="34"/>
      <c r="R131" s="34"/>
      <c r="S131" s="34"/>
      <c r="T131" s="34"/>
      <c r="U131" s="35"/>
    </row>
    <row r="132" spans="1:21" x14ac:dyDescent="0.25">
      <c r="A132" s="22" t="s">
        <v>174</v>
      </c>
      <c r="B132" s="33"/>
      <c r="C132" s="34"/>
      <c r="D132" s="34"/>
      <c r="E132" s="34"/>
      <c r="F132" s="34"/>
      <c r="G132" s="34"/>
      <c r="H132" s="34"/>
      <c r="I132" s="34"/>
      <c r="J132" s="35"/>
      <c r="K132" s="33"/>
      <c r="L132" s="34"/>
      <c r="M132" s="34"/>
      <c r="N132" s="34"/>
      <c r="O132" s="34"/>
      <c r="P132" s="34"/>
      <c r="Q132" s="34"/>
      <c r="R132" s="34"/>
      <c r="S132" s="34"/>
      <c r="T132" s="34"/>
      <c r="U132" s="35"/>
    </row>
    <row r="133" spans="1:21" x14ac:dyDescent="0.25">
      <c r="A133" s="25" t="s">
        <v>199</v>
      </c>
      <c r="B133" s="14">
        <v>0</v>
      </c>
      <c r="C133" s="6">
        <v>0</v>
      </c>
      <c r="D133" s="6">
        <v>0</v>
      </c>
      <c r="E133" s="6">
        <v>0</v>
      </c>
      <c r="F133" s="6">
        <v>0</v>
      </c>
      <c r="G133" s="6">
        <v>0</v>
      </c>
      <c r="H133" s="6">
        <v>0</v>
      </c>
      <c r="I133" s="6">
        <v>0</v>
      </c>
      <c r="J133" s="15">
        <v>0</v>
      </c>
      <c r="K133" s="14">
        <v>0</v>
      </c>
      <c r="L133" s="6">
        <v>0</v>
      </c>
      <c r="M133" s="6">
        <v>0</v>
      </c>
      <c r="N133" s="6">
        <v>0</v>
      </c>
      <c r="O133" s="6">
        <v>0</v>
      </c>
      <c r="P133" s="6">
        <v>0</v>
      </c>
      <c r="Q133" s="6">
        <v>0</v>
      </c>
      <c r="R133" s="6">
        <v>0</v>
      </c>
      <c r="S133" s="6">
        <v>0</v>
      </c>
      <c r="T133" s="6">
        <v>0</v>
      </c>
      <c r="U133" s="15">
        <v>0</v>
      </c>
    </row>
    <row r="134" spans="1:21" x14ac:dyDescent="0.25">
      <c r="A134" s="25" t="s">
        <v>200</v>
      </c>
      <c r="B134" s="14">
        <v>0</v>
      </c>
      <c r="C134" s="6">
        <v>0</v>
      </c>
      <c r="D134" s="6">
        <v>0</v>
      </c>
      <c r="E134" s="6">
        <v>0</v>
      </c>
      <c r="F134" s="6">
        <v>0</v>
      </c>
      <c r="G134" s="6">
        <v>0</v>
      </c>
      <c r="H134" s="6">
        <v>0</v>
      </c>
      <c r="I134" s="6">
        <v>0</v>
      </c>
      <c r="J134" s="15">
        <v>0</v>
      </c>
      <c r="K134" s="14">
        <v>0</v>
      </c>
      <c r="L134" s="6">
        <v>0</v>
      </c>
      <c r="M134" s="6">
        <v>0</v>
      </c>
      <c r="N134" s="6">
        <v>0</v>
      </c>
      <c r="O134" s="6">
        <v>0</v>
      </c>
      <c r="P134" s="6">
        <v>0</v>
      </c>
      <c r="Q134" s="6">
        <v>0</v>
      </c>
      <c r="R134" s="6">
        <v>0</v>
      </c>
      <c r="S134" s="6">
        <v>0</v>
      </c>
      <c r="T134" s="6">
        <v>0</v>
      </c>
      <c r="U134" s="15">
        <v>0</v>
      </c>
    </row>
    <row r="135" spans="1:21" x14ac:dyDescent="0.25">
      <c r="A135" s="25" t="s">
        <v>201</v>
      </c>
      <c r="B135" s="14">
        <v>0</v>
      </c>
      <c r="C135" s="6">
        <v>0</v>
      </c>
      <c r="D135" s="6">
        <v>0</v>
      </c>
      <c r="E135" s="6">
        <v>0</v>
      </c>
      <c r="F135" s="6">
        <v>0</v>
      </c>
      <c r="G135" s="6">
        <v>0</v>
      </c>
      <c r="H135" s="6">
        <v>0</v>
      </c>
      <c r="I135" s="6">
        <v>0</v>
      </c>
      <c r="J135" s="15">
        <v>0</v>
      </c>
      <c r="K135" s="14">
        <v>0</v>
      </c>
      <c r="L135" s="6">
        <v>0</v>
      </c>
      <c r="M135" s="6">
        <v>0</v>
      </c>
      <c r="N135" s="6">
        <v>0</v>
      </c>
      <c r="O135" s="6">
        <v>0</v>
      </c>
      <c r="P135" s="6">
        <v>0</v>
      </c>
      <c r="Q135" s="6">
        <v>0</v>
      </c>
      <c r="R135" s="6">
        <v>0</v>
      </c>
      <c r="S135" s="6">
        <v>0</v>
      </c>
      <c r="T135" s="6">
        <v>0</v>
      </c>
      <c r="U135" s="15">
        <v>0</v>
      </c>
    </row>
    <row r="136" spans="1:21" x14ac:dyDescent="0.25">
      <c r="A136" s="25" t="s">
        <v>202</v>
      </c>
      <c r="B136" s="14">
        <v>0</v>
      </c>
      <c r="C136" s="6">
        <v>0</v>
      </c>
      <c r="D136" s="6">
        <v>0</v>
      </c>
      <c r="E136" s="6">
        <v>0</v>
      </c>
      <c r="F136" s="6">
        <v>0</v>
      </c>
      <c r="G136" s="6">
        <v>0</v>
      </c>
      <c r="H136" s="6">
        <v>0</v>
      </c>
      <c r="I136" s="6">
        <v>0</v>
      </c>
      <c r="J136" s="15">
        <v>0</v>
      </c>
      <c r="K136" s="14">
        <v>0</v>
      </c>
      <c r="L136" s="6">
        <v>0</v>
      </c>
      <c r="M136" s="6">
        <v>0</v>
      </c>
      <c r="N136" s="6">
        <v>0</v>
      </c>
      <c r="O136" s="6">
        <v>0</v>
      </c>
      <c r="P136" s="6">
        <v>0</v>
      </c>
      <c r="Q136" s="6">
        <v>0</v>
      </c>
      <c r="R136" s="6">
        <v>0</v>
      </c>
      <c r="S136" s="6">
        <v>0</v>
      </c>
      <c r="T136" s="6">
        <v>0</v>
      </c>
      <c r="U136" s="15">
        <v>0</v>
      </c>
    </row>
    <row r="137" spans="1:21" x14ac:dyDescent="0.25">
      <c r="A137" s="22" t="s">
        <v>157</v>
      </c>
      <c r="B137" s="12">
        <f t="shared" ref="B137:J137" si="36">SUM(B133:B136)</f>
        <v>0</v>
      </c>
      <c r="C137" s="5">
        <f t="shared" si="36"/>
        <v>0</v>
      </c>
      <c r="D137" s="5">
        <f t="shared" si="36"/>
        <v>0</v>
      </c>
      <c r="E137" s="5">
        <f t="shared" si="36"/>
        <v>0</v>
      </c>
      <c r="F137" s="5">
        <f t="shared" si="36"/>
        <v>0</v>
      </c>
      <c r="G137" s="5">
        <f t="shared" si="36"/>
        <v>0</v>
      </c>
      <c r="H137" s="5">
        <f t="shared" si="36"/>
        <v>0</v>
      </c>
      <c r="I137" s="5">
        <f t="shared" si="36"/>
        <v>0</v>
      </c>
      <c r="J137" s="13">
        <f t="shared" si="36"/>
        <v>0</v>
      </c>
      <c r="K137" s="12">
        <f t="shared" ref="K137:U137" si="37">SUM(K133:K136)</f>
        <v>0</v>
      </c>
      <c r="L137" s="5">
        <f t="shared" si="37"/>
        <v>0</v>
      </c>
      <c r="M137" s="5">
        <f t="shared" si="37"/>
        <v>0</v>
      </c>
      <c r="N137" s="5">
        <f t="shared" si="37"/>
        <v>0</v>
      </c>
      <c r="O137" s="5">
        <f t="shared" si="37"/>
        <v>0</v>
      </c>
      <c r="P137" s="5">
        <f t="shared" si="37"/>
        <v>0</v>
      </c>
      <c r="Q137" s="5">
        <f t="shared" si="37"/>
        <v>0</v>
      </c>
      <c r="R137" s="5">
        <f t="shared" si="37"/>
        <v>0</v>
      </c>
      <c r="S137" s="5">
        <f t="shared" si="37"/>
        <v>0</v>
      </c>
      <c r="T137" s="5">
        <f t="shared" si="37"/>
        <v>0</v>
      </c>
      <c r="U137" s="13">
        <f t="shared" si="37"/>
        <v>0</v>
      </c>
    </row>
    <row r="138" spans="1:21" x14ac:dyDescent="0.25">
      <c r="A138" s="24"/>
      <c r="B138" s="33"/>
      <c r="C138" s="34"/>
      <c r="D138" s="34"/>
      <c r="E138" s="34"/>
      <c r="F138" s="34"/>
      <c r="G138" s="34"/>
      <c r="H138" s="34"/>
      <c r="I138" s="34"/>
      <c r="J138" s="35"/>
      <c r="K138" s="33"/>
      <c r="L138" s="34"/>
      <c r="M138" s="34"/>
      <c r="N138" s="34"/>
      <c r="O138" s="34"/>
      <c r="P138" s="34"/>
      <c r="Q138" s="34"/>
      <c r="R138" s="34"/>
      <c r="S138" s="34"/>
      <c r="T138" s="34"/>
      <c r="U138" s="35"/>
    </row>
    <row r="139" spans="1:21" x14ac:dyDescent="0.25">
      <c r="A139" s="22" t="s">
        <v>176</v>
      </c>
      <c r="B139" s="33"/>
      <c r="C139" s="34"/>
      <c r="D139" s="34"/>
      <c r="E139" s="34"/>
      <c r="F139" s="34"/>
      <c r="G139" s="34"/>
      <c r="H139" s="34"/>
      <c r="I139" s="34"/>
      <c r="J139" s="35"/>
      <c r="K139" s="33"/>
      <c r="L139" s="34"/>
      <c r="M139" s="34"/>
      <c r="N139" s="34"/>
      <c r="O139" s="34"/>
      <c r="P139" s="34"/>
      <c r="Q139" s="34"/>
      <c r="R139" s="34"/>
      <c r="S139" s="34"/>
      <c r="T139" s="34"/>
      <c r="U139" s="35"/>
    </row>
    <row r="140" spans="1:21" x14ac:dyDescent="0.25">
      <c r="A140" s="25" t="s">
        <v>199</v>
      </c>
      <c r="B140" s="14">
        <v>0</v>
      </c>
      <c r="C140" s="6">
        <v>0</v>
      </c>
      <c r="D140" s="6">
        <v>0</v>
      </c>
      <c r="E140" s="6">
        <v>0</v>
      </c>
      <c r="F140" s="6">
        <v>0</v>
      </c>
      <c r="G140" s="6">
        <v>0</v>
      </c>
      <c r="H140" s="6">
        <v>0</v>
      </c>
      <c r="I140" s="6">
        <v>0</v>
      </c>
      <c r="J140" s="15">
        <v>0</v>
      </c>
      <c r="K140" s="14">
        <v>0</v>
      </c>
      <c r="L140" s="6">
        <v>0</v>
      </c>
      <c r="M140" s="6">
        <v>0</v>
      </c>
      <c r="N140" s="6">
        <v>0</v>
      </c>
      <c r="O140" s="6">
        <v>0</v>
      </c>
      <c r="P140" s="6">
        <v>0</v>
      </c>
      <c r="Q140" s="6">
        <v>0</v>
      </c>
      <c r="R140" s="6">
        <v>0</v>
      </c>
      <c r="S140" s="6">
        <v>0</v>
      </c>
      <c r="T140" s="6">
        <v>0</v>
      </c>
      <c r="U140" s="15">
        <v>0</v>
      </c>
    </row>
    <row r="141" spans="1:21" x14ac:dyDescent="0.25">
      <c r="A141" s="25" t="s">
        <v>200</v>
      </c>
      <c r="B141" s="14">
        <v>0</v>
      </c>
      <c r="C141" s="6">
        <v>0</v>
      </c>
      <c r="D141" s="6">
        <v>0</v>
      </c>
      <c r="E141" s="6">
        <v>0</v>
      </c>
      <c r="F141" s="6">
        <v>0</v>
      </c>
      <c r="G141" s="6">
        <v>0</v>
      </c>
      <c r="H141" s="6">
        <v>0</v>
      </c>
      <c r="I141" s="6">
        <v>0</v>
      </c>
      <c r="J141" s="15">
        <v>0</v>
      </c>
      <c r="K141" s="14">
        <v>0</v>
      </c>
      <c r="L141" s="6">
        <v>0</v>
      </c>
      <c r="M141" s="6">
        <v>0</v>
      </c>
      <c r="N141" s="6">
        <v>0</v>
      </c>
      <c r="O141" s="6">
        <v>0</v>
      </c>
      <c r="P141" s="6">
        <v>0</v>
      </c>
      <c r="Q141" s="6">
        <v>0</v>
      </c>
      <c r="R141" s="6">
        <v>0</v>
      </c>
      <c r="S141" s="6">
        <v>0</v>
      </c>
      <c r="T141" s="6">
        <v>0</v>
      </c>
      <c r="U141" s="15">
        <v>0</v>
      </c>
    </row>
    <row r="142" spans="1:21" x14ac:dyDescent="0.25">
      <c r="A142" s="25" t="s">
        <v>201</v>
      </c>
      <c r="B142" s="14">
        <v>0</v>
      </c>
      <c r="C142" s="6">
        <v>0</v>
      </c>
      <c r="D142" s="6">
        <v>0</v>
      </c>
      <c r="E142" s="6">
        <v>0</v>
      </c>
      <c r="F142" s="6">
        <v>0</v>
      </c>
      <c r="G142" s="6">
        <v>0</v>
      </c>
      <c r="H142" s="6">
        <v>0</v>
      </c>
      <c r="I142" s="6">
        <v>0</v>
      </c>
      <c r="J142" s="15">
        <v>0</v>
      </c>
      <c r="K142" s="14">
        <v>0</v>
      </c>
      <c r="L142" s="6">
        <v>0</v>
      </c>
      <c r="M142" s="6">
        <v>0</v>
      </c>
      <c r="N142" s="6">
        <v>0</v>
      </c>
      <c r="O142" s="6">
        <v>0</v>
      </c>
      <c r="P142" s="6">
        <v>0</v>
      </c>
      <c r="Q142" s="6">
        <v>0</v>
      </c>
      <c r="R142" s="6">
        <v>0</v>
      </c>
      <c r="S142" s="6">
        <v>0</v>
      </c>
      <c r="T142" s="6">
        <v>0</v>
      </c>
      <c r="U142" s="15">
        <v>0</v>
      </c>
    </row>
    <row r="143" spans="1:21" x14ac:dyDescent="0.25">
      <c r="A143" s="25" t="s">
        <v>202</v>
      </c>
      <c r="B143" s="14">
        <v>0</v>
      </c>
      <c r="C143" s="6">
        <v>0</v>
      </c>
      <c r="D143" s="6">
        <v>0</v>
      </c>
      <c r="E143" s="6">
        <v>0</v>
      </c>
      <c r="F143" s="6">
        <v>0</v>
      </c>
      <c r="G143" s="6">
        <v>0</v>
      </c>
      <c r="H143" s="6">
        <v>0</v>
      </c>
      <c r="I143" s="6">
        <v>0</v>
      </c>
      <c r="J143" s="15">
        <v>0</v>
      </c>
      <c r="K143" s="14">
        <v>0</v>
      </c>
      <c r="L143" s="6">
        <v>0</v>
      </c>
      <c r="M143" s="6">
        <v>0</v>
      </c>
      <c r="N143" s="6">
        <v>0</v>
      </c>
      <c r="O143" s="6">
        <v>0</v>
      </c>
      <c r="P143" s="6">
        <v>0</v>
      </c>
      <c r="Q143" s="6">
        <v>0</v>
      </c>
      <c r="R143" s="6">
        <v>0</v>
      </c>
      <c r="S143" s="6">
        <v>0</v>
      </c>
      <c r="T143" s="6">
        <v>0</v>
      </c>
      <c r="U143" s="15">
        <v>0</v>
      </c>
    </row>
    <row r="144" spans="1:21" x14ac:dyDescent="0.25">
      <c r="A144" s="22" t="s">
        <v>157</v>
      </c>
      <c r="B144" s="12">
        <f t="shared" ref="B144:J144" si="38">SUM(B140:B143)</f>
        <v>0</v>
      </c>
      <c r="C144" s="5">
        <f t="shared" si="38"/>
        <v>0</v>
      </c>
      <c r="D144" s="5">
        <f t="shared" si="38"/>
        <v>0</v>
      </c>
      <c r="E144" s="5">
        <f t="shared" si="38"/>
        <v>0</v>
      </c>
      <c r="F144" s="5">
        <f t="shared" si="38"/>
        <v>0</v>
      </c>
      <c r="G144" s="5">
        <f t="shared" si="38"/>
        <v>0</v>
      </c>
      <c r="H144" s="5">
        <f t="shared" si="38"/>
        <v>0</v>
      </c>
      <c r="I144" s="5">
        <f t="shared" si="38"/>
        <v>0</v>
      </c>
      <c r="J144" s="13">
        <f t="shared" si="38"/>
        <v>0</v>
      </c>
      <c r="K144" s="12">
        <f t="shared" ref="K144:U144" si="39">SUM(K140:K143)</f>
        <v>0</v>
      </c>
      <c r="L144" s="5">
        <f t="shared" si="39"/>
        <v>0</v>
      </c>
      <c r="M144" s="5">
        <f t="shared" si="39"/>
        <v>0</v>
      </c>
      <c r="N144" s="5">
        <f t="shared" si="39"/>
        <v>0</v>
      </c>
      <c r="O144" s="5">
        <f t="shared" si="39"/>
        <v>0</v>
      </c>
      <c r="P144" s="5">
        <f t="shared" si="39"/>
        <v>0</v>
      </c>
      <c r="Q144" s="5">
        <f t="shared" si="39"/>
        <v>0</v>
      </c>
      <c r="R144" s="5">
        <f t="shared" si="39"/>
        <v>0</v>
      </c>
      <c r="S144" s="5">
        <f t="shared" si="39"/>
        <v>0</v>
      </c>
      <c r="T144" s="5">
        <f t="shared" si="39"/>
        <v>0</v>
      </c>
      <c r="U144" s="13">
        <f t="shared" si="39"/>
        <v>0</v>
      </c>
    </row>
    <row r="145" spans="1:21" x14ac:dyDescent="0.25">
      <c r="A145" s="24"/>
      <c r="B145" s="33"/>
      <c r="C145" s="34"/>
      <c r="D145" s="34"/>
      <c r="E145" s="34"/>
      <c r="F145" s="34"/>
      <c r="G145" s="34"/>
      <c r="H145" s="34"/>
      <c r="I145" s="34"/>
      <c r="J145" s="35"/>
      <c r="K145" s="33"/>
      <c r="L145" s="34"/>
      <c r="M145" s="34"/>
      <c r="N145" s="34"/>
      <c r="O145" s="34"/>
      <c r="P145" s="34"/>
      <c r="Q145" s="34"/>
      <c r="R145" s="34"/>
      <c r="S145" s="34"/>
      <c r="T145" s="34"/>
      <c r="U145" s="35"/>
    </row>
    <row r="146" spans="1:21" x14ac:dyDescent="0.25">
      <c r="A146" s="22" t="s">
        <v>177</v>
      </c>
      <c r="B146" s="33"/>
      <c r="C146" s="34"/>
      <c r="D146" s="34"/>
      <c r="E146" s="34"/>
      <c r="F146" s="34"/>
      <c r="G146" s="34"/>
      <c r="H146" s="34"/>
      <c r="I146" s="34"/>
      <c r="J146" s="35"/>
      <c r="K146" s="33"/>
      <c r="L146" s="34"/>
      <c r="M146" s="34"/>
      <c r="N146" s="34"/>
      <c r="O146" s="34"/>
      <c r="P146" s="34"/>
      <c r="Q146" s="34"/>
      <c r="R146" s="34"/>
      <c r="S146" s="34"/>
      <c r="T146" s="34"/>
      <c r="U146" s="35"/>
    </row>
    <row r="147" spans="1:21" x14ac:dyDescent="0.25">
      <c r="A147" s="25" t="s">
        <v>199</v>
      </c>
      <c r="B147" s="14">
        <v>0</v>
      </c>
      <c r="C147" s="6">
        <v>0</v>
      </c>
      <c r="D147" s="6">
        <v>0</v>
      </c>
      <c r="E147" s="6">
        <v>0</v>
      </c>
      <c r="F147" s="6">
        <v>0</v>
      </c>
      <c r="G147" s="6">
        <v>0</v>
      </c>
      <c r="H147" s="6">
        <v>0</v>
      </c>
      <c r="I147" s="6">
        <v>0</v>
      </c>
      <c r="J147" s="15">
        <v>0</v>
      </c>
      <c r="K147" s="14">
        <v>0</v>
      </c>
      <c r="L147" s="6">
        <v>0</v>
      </c>
      <c r="M147" s="6">
        <v>0</v>
      </c>
      <c r="N147" s="6">
        <v>0</v>
      </c>
      <c r="O147" s="6">
        <v>0</v>
      </c>
      <c r="P147" s="6">
        <v>0</v>
      </c>
      <c r="Q147" s="6">
        <v>0</v>
      </c>
      <c r="R147" s="6">
        <v>0</v>
      </c>
      <c r="S147" s="6">
        <v>0</v>
      </c>
      <c r="T147" s="6">
        <v>0</v>
      </c>
      <c r="U147" s="15">
        <v>0</v>
      </c>
    </row>
    <row r="148" spans="1:21" x14ac:dyDescent="0.25">
      <c r="A148" s="25" t="s">
        <v>200</v>
      </c>
      <c r="B148" s="14">
        <v>0</v>
      </c>
      <c r="C148" s="6">
        <v>0</v>
      </c>
      <c r="D148" s="6">
        <v>0</v>
      </c>
      <c r="E148" s="6">
        <v>0</v>
      </c>
      <c r="F148" s="6">
        <v>0</v>
      </c>
      <c r="G148" s="6">
        <v>0</v>
      </c>
      <c r="H148" s="6">
        <v>0</v>
      </c>
      <c r="I148" s="6">
        <v>0</v>
      </c>
      <c r="J148" s="15">
        <v>0</v>
      </c>
      <c r="K148" s="14">
        <v>0</v>
      </c>
      <c r="L148" s="6">
        <v>0</v>
      </c>
      <c r="M148" s="6">
        <v>0</v>
      </c>
      <c r="N148" s="6">
        <v>0</v>
      </c>
      <c r="O148" s="6">
        <v>0</v>
      </c>
      <c r="P148" s="6">
        <v>0</v>
      </c>
      <c r="Q148" s="6">
        <v>0</v>
      </c>
      <c r="R148" s="6">
        <v>0</v>
      </c>
      <c r="S148" s="6">
        <v>0</v>
      </c>
      <c r="T148" s="6">
        <v>0</v>
      </c>
      <c r="U148" s="15">
        <v>0</v>
      </c>
    </row>
    <row r="149" spans="1:21" x14ac:dyDescent="0.25">
      <c r="A149" s="25" t="s">
        <v>201</v>
      </c>
      <c r="B149" s="14">
        <v>0</v>
      </c>
      <c r="C149" s="6">
        <v>0</v>
      </c>
      <c r="D149" s="6">
        <v>0</v>
      </c>
      <c r="E149" s="6">
        <v>0</v>
      </c>
      <c r="F149" s="6">
        <v>0</v>
      </c>
      <c r="G149" s="6">
        <v>0</v>
      </c>
      <c r="H149" s="6">
        <v>0</v>
      </c>
      <c r="I149" s="6">
        <v>0</v>
      </c>
      <c r="J149" s="15">
        <v>0</v>
      </c>
      <c r="K149" s="14">
        <v>0</v>
      </c>
      <c r="L149" s="6">
        <v>0</v>
      </c>
      <c r="M149" s="6">
        <v>0</v>
      </c>
      <c r="N149" s="6">
        <v>0</v>
      </c>
      <c r="O149" s="6">
        <v>0</v>
      </c>
      <c r="P149" s="6">
        <v>0</v>
      </c>
      <c r="Q149" s="6">
        <v>0</v>
      </c>
      <c r="R149" s="6">
        <v>0</v>
      </c>
      <c r="S149" s="6">
        <v>0</v>
      </c>
      <c r="T149" s="6">
        <v>0</v>
      </c>
      <c r="U149" s="15">
        <v>0</v>
      </c>
    </row>
    <row r="150" spans="1:21" x14ac:dyDescent="0.25">
      <c r="A150" s="25" t="s">
        <v>202</v>
      </c>
      <c r="B150" s="14">
        <v>0</v>
      </c>
      <c r="C150" s="6">
        <v>0</v>
      </c>
      <c r="D150" s="6">
        <v>0</v>
      </c>
      <c r="E150" s="6">
        <v>0</v>
      </c>
      <c r="F150" s="6">
        <v>0</v>
      </c>
      <c r="G150" s="6">
        <v>0</v>
      </c>
      <c r="H150" s="6">
        <v>0</v>
      </c>
      <c r="I150" s="6">
        <v>0</v>
      </c>
      <c r="J150" s="15">
        <v>0</v>
      </c>
      <c r="K150" s="14">
        <v>0</v>
      </c>
      <c r="L150" s="6">
        <v>0</v>
      </c>
      <c r="M150" s="6">
        <v>0</v>
      </c>
      <c r="N150" s="6">
        <v>0</v>
      </c>
      <c r="O150" s="6">
        <v>0</v>
      </c>
      <c r="P150" s="6">
        <v>0</v>
      </c>
      <c r="Q150" s="6">
        <v>0</v>
      </c>
      <c r="R150" s="6">
        <v>0</v>
      </c>
      <c r="S150" s="6">
        <v>0</v>
      </c>
      <c r="T150" s="6">
        <v>0</v>
      </c>
      <c r="U150" s="15">
        <v>0</v>
      </c>
    </row>
    <row r="151" spans="1:21" x14ac:dyDescent="0.25">
      <c r="A151" s="22" t="s">
        <v>157</v>
      </c>
      <c r="B151" s="12">
        <f t="shared" ref="B151:J151" si="40">SUM(B147:B150)</f>
        <v>0</v>
      </c>
      <c r="C151" s="5">
        <f t="shared" si="40"/>
        <v>0</v>
      </c>
      <c r="D151" s="5">
        <f t="shared" si="40"/>
        <v>0</v>
      </c>
      <c r="E151" s="5">
        <f t="shared" si="40"/>
        <v>0</v>
      </c>
      <c r="F151" s="5">
        <f t="shared" si="40"/>
        <v>0</v>
      </c>
      <c r="G151" s="5">
        <f t="shared" si="40"/>
        <v>0</v>
      </c>
      <c r="H151" s="5">
        <f t="shared" si="40"/>
        <v>0</v>
      </c>
      <c r="I151" s="5">
        <f t="shared" si="40"/>
        <v>0</v>
      </c>
      <c r="J151" s="13">
        <f t="shared" si="40"/>
        <v>0</v>
      </c>
      <c r="K151" s="12">
        <f t="shared" ref="K151:U151" si="41">SUM(K147:K150)</f>
        <v>0</v>
      </c>
      <c r="L151" s="5">
        <f t="shared" si="41"/>
        <v>0</v>
      </c>
      <c r="M151" s="5">
        <f t="shared" si="41"/>
        <v>0</v>
      </c>
      <c r="N151" s="5">
        <f t="shared" si="41"/>
        <v>0</v>
      </c>
      <c r="O151" s="5">
        <f t="shared" si="41"/>
        <v>0</v>
      </c>
      <c r="P151" s="5">
        <f t="shared" si="41"/>
        <v>0</v>
      </c>
      <c r="Q151" s="5">
        <f t="shared" si="41"/>
        <v>0</v>
      </c>
      <c r="R151" s="5">
        <f t="shared" si="41"/>
        <v>0</v>
      </c>
      <c r="S151" s="5">
        <f t="shared" si="41"/>
        <v>0</v>
      </c>
      <c r="T151" s="5">
        <f t="shared" si="41"/>
        <v>0</v>
      </c>
      <c r="U151" s="13">
        <f t="shared" si="41"/>
        <v>0</v>
      </c>
    </row>
    <row r="152" spans="1:21" x14ac:dyDescent="0.25">
      <c r="A152" s="24"/>
      <c r="B152" s="33"/>
      <c r="C152" s="34"/>
      <c r="D152" s="34"/>
      <c r="E152" s="34"/>
      <c r="F152" s="34"/>
      <c r="G152" s="34"/>
      <c r="H152" s="34"/>
      <c r="I152" s="34"/>
      <c r="J152" s="35"/>
      <c r="K152" s="33"/>
      <c r="L152" s="34"/>
      <c r="M152" s="34"/>
      <c r="N152" s="34"/>
      <c r="O152" s="34"/>
      <c r="P152" s="34"/>
      <c r="Q152" s="34"/>
      <c r="R152" s="34"/>
      <c r="S152" s="34"/>
      <c r="T152" s="34"/>
      <c r="U152" s="35"/>
    </row>
    <row r="153" spans="1:21" x14ac:dyDescent="0.25">
      <c r="A153" s="22" t="s">
        <v>178</v>
      </c>
      <c r="B153" s="33"/>
      <c r="C153" s="34"/>
      <c r="D153" s="34"/>
      <c r="E153" s="34"/>
      <c r="F153" s="34"/>
      <c r="G153" s="34"/>
      <c r="H153" s="34"/>
      <c r="I153" s="34"/>
      <c r="J153" s="35"/>
      <c r="K153" s="33"/>
      <c r="L153" s="34"/>
      <c r="M153" s="34"/>
      <c r="N153" s="34"/>
      <c r="O153" s="34"/>
      <c r="P153" s="34"/>
      <c r="Q153" s="34"/>
      <c r="R153" s="34"/>
      <c r="S153" s="34"/>
      <c r="T153" s="34"/>
      <c r="U153" s="35"/>
    </row>
    <row r="154" spans="1:21" x14ac:dyDescent="0.25">
      <c r="A154" s="25" t="s">
        <v>199</v>
      </c>
      <c r="B154" s="14" t="s">
        <v>206</v>
      </c>
      <c r="C154" s="6" t="s">
        <v>206</v>
      </c>
      <c r="D154" s="6" t="s">
        <v>206</v>
      </c>
      <c r="E154" s="6" t="s">
        <v>206</v>
      </c>
      <c r="F154" s="6" t="s">
        <v>206</v>
      </c>
      <c r="G154" s="6" t="s">
        <v>206</v>
      </c>
      <c r="H154" s="6" t="s">
        <v>206</v>
      </c>
      <c r="I154" s="6" t="s">
        <v>206</v>
      </c>
      <c r="J154" s="15" t="s">
        <v>206</v>
      </c>
      <c r="K154" s="14" t="s">
        <v>206</v>
      </c>
      <c r="L154" s="6" t="s">
        <v>206</v>
      </c>
      <c r="M154" s="6" t="s">
        <v>206</v>
      </c>
      <c r="N154" s="6" t="s">
        <v>206</v>
      </c>
      <c r="O154" s="6" t="s">
        <v>206</v>
      </c>
      <c r="P154" s="6" t="s">
        <v>206</v>
      </c>
      <c r="Q154" s="6" t="s">
        <v>206</v>
      </c>
      <c r="R154" s="6" t="s">
        <v>206</v>
      </c>
      <c r="S154" s="6" t="s">
        <v>206</v>
      </c>
      <c r="T154" s="6" t="s">
        <v>206</v>
      </c>
      <c r="U154" s="15" t="s">
        <v>206</v>
      </c>
    </row>
    <row r="155" spans="1:21" x14ac:dyDescent="0.25">
      <c r="A155" s="25" t="s">
        <v>200</v>
      </c>
      <c r="B155" s="14" t="s">
        <v>206</v>
      </c>
      <c r="C155" s="6" t="s">
        <v>206</v>
      </c>
      <c r="D155" s="6" t="s">
        <v>206</v>
      </c>
      <c r="E155" s="6" t="s">
        <v>206</v>
      </c>
      <c r="F155" s="6" t="s">
        <v>206</v>
      </c>
      <c r="G155" s="6" t="s">
        <v>206</v>
      </c>
      <c r="H155" s="6" t="s">
        <v>206</v>
      </c>
      <c r="I155" s="6" t="s">
        <v>206</v>
      </c>
      <c r="J155" s="15" t="s">
        <v>206</v>
      </c>
      <c r="K155" s="14" t="s">
        <v>206</v>
      </c>
      <c r="L155" s="6" t="s">
        <v>206</v>
      </c>
      <c r="M155" s="6" t="s">
        <v>206</v>
      </c>
      <c r="N155" s="6" t="s">
        <v>206</v>
      </c>
      <c r="O155" s="6" t="s">
        <v>206</v>
      </c>
      <c r="P155" s="6" t="s">
        <v>206</v>
      </c>
      <c r="Q155" s="6" t="s">
        <v>206</v>
      </c>
      <c r="R155" s="6" t="s">
        <v>206</v>
      </c>
      <c r="S155" s="6" t="s">
        <v>206</v>
      </c>
      <c r="T155" s="6" t="s">
        <v>206</v>
      </c>
      <c r="U155" s="15" t="s">
        <v>206</v>
      </c>
    </row>
    <row r="156" spans="1:21" x14ac:dyDescent="0.25">
      <c r="A156" s="25" t="s">
        <v>201</v>
      </c>
      <c r="B156" s="14" t="s">
        <v>206</v>
      </c>
      <c r="C156" s="6" t="s">
        <v>206</v>
      </c>
      <c r="D156" s="6" t="s">
        <v>206</v>
      </c>
      <c r="E156" s="6" t="s">
        <v>206</v>
      </c>
      <c r="F156" s="6" t="s">
        <v>206</v>
      </c>
      <c r="G156" s="6" t="s">
        <v>206</v>
      </c>
      <c r="H156" s="6" t="s">
        <v>206</v>
      </c>
      <c r="I156" s="6" t="s">
        <v>206</v>
      </c>
      <c r="J156" s="15" t="s">
        <v>206</v>
      </c>
      <c r="K156" s="14" t="s">
        <v>206</v>
      </c>
      <c r="L156" s="6" t="s">
        <v>206</v>
      </c>
      <c r="M156" s="6" t="s">
        <v>206</v>
      </c>
      <c r="N156" s="6" t="s">
        <v>206</v>
      </c>
      <c r="O156" s="6" t="s">
        <v>206</v>
      </c>
      <c r="P156" s="6" t="s">
        <v>206</v>
      </c>
      <c r="Q156" s="6" t="s">
        <v>206</v>
      </c>
      <c r="R156" s="6" t="s">
        <v>206</v>
      </c>
      <c r="S156" s="6" t="s">
        <v>206</v>
      </c>
      <c r="T156" s="6" t="s">
        <v>206</v>
      </c>
      <c r="U156" s="15" t="s">
        <v>206</v>
      </c>
    </row>
    <row r="157" spans="1:21" x14ac:dyDescent="0.25">
      <c r="A157" s="25" t="s">
        <v>202</v>
      </c>
      <c r="B157" s="14" t="s">
        <v>206</v>
      </c>
      <c r="C157" s="6" t="s">
        <v>206</v>
      </c>
      <c r="D157" s="6" t="s">
        <v>206</v>
      </c>
      <c r="E157" s="6" t="s">
        <v>206</v>
      </c>
      <c r="F157" s="6" t="s">
        <v>206</v>
      </c>
      <c r="G157" s="6" t="s">
        <v>206</v>
      </c>
      <c r="H157" s="6" t="s">
        <v>206</v>
      </c>
      <c r="I157" s="6" t="s">
        <v>206</v>
      </c>
      <c r="J157" s="15" t="s">
        <v>206</v>
      </c>
      <c r="K157" s="14" t="s">
        <v>206</v>
      </c>
      <c r="L157" s="6" t="s">
        <v>206</v>
      </c>
      <c r="M157" s="6" t="s">
        <v>206</v>
      </c>
      <c r="N157" s="6" t="s">
        <v>206</v>
      </c>
      <c r="O157" s="6" t="s">
        <v>206</v>
      </c>
      <c r="P157" s="6" t="s">
        <v>206</v>
      </c>
      <c r="Q157" s="6" t="s">
        <v>206</v>
      </c>
      <c r="R157" s="6" t="s">
        <v>206</v>
      </c>
      <c r="S157" s="6" t="s">
        <v>206</v>
      </c>
      <c r="T157" s="6" t="s">
        <v>206</v>
      </c>
      <c r="U157" s="15" t="s">
        <v>206</v>
      </c>
    </row>
    <row r="158" spans="1:21" x14ac:dyDescent="0.25">
      <c r="A158" s="22" t="s">
        <v>157</v>
      </c>
      <c r="B158" s="12">
        <f t="shared" ref="B158:J158" si="42">SUM(B154:B157)</f>
        <v>0</v>
      </c>
      <c r="C158" s="5">
        <f t="shared" si="42"/>
        <v>0</v>
      </c>
      <c r="D158" s="5">
        <f t="shared" si="42"/>
        <v>0</v>
      </c>
      <c r="E158" s="5">
        <f t="shared" si="42"/>
        <v>0</v>
      </c>
      <c r="F158" s="5">
        <f t="shared" si="42"/>
        <v>0</v>
      </c>
      <c r="G158" s="5">
        <f t="shared" si="42"/>
        <v>0</v>
      </c>
      <c r="H158" s="5">
        <f t="shared" si="42"/>
        <v>0</v>
      </c>
      <c r="I158" s="5">
        <f t="shared" si="42"/>
        <v>0</v>
      </c>
      <c r="J158" s="13">
        <f t="shared" si="42"/>
        <v>0</v>
      </c>
      <c r="K158" s="12">
        <f t="shared" ref="K158:U158" si="43">SUM(K154:K157)</f>
        <v>0</v>
      </c>
      <c r="L158" s="5">
        <f t="shared" si="43"/>
        <v>0</v>
      </c>
      <c r="M158" s="5">
        <f t="shared" si="43"/>
        <v>0</v>
      </c>
      <c r="N158" s="5">
        <f t="shared" si="43"/>
        <v>0</v>
      </c>
      <c r="O158" s="5">
        <f t="shared" si="43"/>
        <v>0</v>
      </c>
      <c r="P158" s="5">
        <f t="shared" si="43"/>
        <v>0</v>
      </c>
      <c r="Q158" s="5">
        <f t="shared" si="43"/>
        <v>0</v>
      </c>
      <c r="R158" s="5">
        <f t="shared" si="43"/>
        <v>0</v>
      </c>
      <c r="S158" s="5">
        <f t="shared" si="43"/>
        <v>0</v>
      </c>
      <c r="T158" s="5">
        <f t="shared" si="43"/>
        <v>0</v>
      </c>
      <c r="U158" s="13">
        <f t="shared" si="43"/>
        <v>0</v>
      </c>
    </row>
    <row r="159" spans="1:21" x14ac:dyDescent="0.25">
      <c r="A159" s="24"/>
      <c r="B159" s="33"/>
      <c r="C159" s="34"/>
      <c r="D159" s="34"/>
      <c r="E159" s="34"/>
      <c r="F159" s="34"/>
      <c r="G159" s="34"/>
      <c r="H159" s="34"/>
      <c r="I159" s="34"/>
      <c r="J159" s="35"/>
      <c r="K159" s="33"/>
      <c r="L159" s="34"/>
      <c r="M159" s="34"/>
      <c r="N159" s="34"/>
      <c r="O159" s="34"/>
      <c r="P159" s="34"/>
      <c r="Q159" s="34"/>
      <c r="R159" s="34"/>
      <c r="S159" s="34"/>
      <c r="T159" s="34"/>
      <c r="U159" s="35"/>
    </row>
    <row r="160" spans="1:21" x14ac:dyDescent="0.25">
      <c r="A160" s="22" t="s">
        <v>179</v>
      </c>
      <c r="B160" s="33"/>
      <c r="C160" s="34"/>
      <c r="D160" s="34"/>
      <c r="E160" s="34"/>
      <c r="F160" s="34"/>
      <c r="G160" s="34"/>
      <c r="H160" s="34"/>
      <c r="I160" s="34"/>
      <c r="J160" s="35"/>
      <c r="K160" s="33"/>
      <c r="L160" s="34"/>
      <c r="M160" s="34"/>
      <c r="N160" s="34"/>
      <c r="O160" s="34"/>
      <c r="P160" s="34"/>
      <c r="Q160" s="34"/>
      <c r="R160" s="34"/>
      <c r="S160" s="34"/>
      <c r="T160" s="34"/>
      <c r="U160" s="35"/>
    </row>
    <row r="161" spans="1:21" x14ac:dyDescent="0.25">
      <c r="A161" s="25" t="s">
        <v>199</v>
      </c>
      <c r="B161" s="14">
        <v>0</v>
      </c>
      <c r="C161" s="6">
        <v>0</v>
      </c>
      <c r="D161" s="6">
        <v>0</v>
      </c>
      <c r="E161" s="6">
        <v>0</v>
      </c>
      <c r="F161" s="6">
        <v>0</v>
      </c>
      <c r="G161" s="6">
        <v>0</v>
      </c>
      <c r="H161" s="6">
        <v>0</v>
      </c>
      <c r="I161" s="6">
        <v>0</v>
      </c>
      <c r="J161" s="15">
        <v>0</v>
      </c>
      <c r="K161" s="14">
        <v>0</v>
      </c>
      <c r="L161" s="6">
        <v>0</v>
      </c>
      <c r="M161" s="6">
        <v>0</v>
      </c>
      <c r="N161" s="6">
        <v>0</v>
      </c>
      <c r="O161" s="6">
        <v>0</v>
      </c>
      <c r="P161" s="6">
        <v>0</v>
      </c>
      <c r="Q161" s="6">
        <v>0</v>
      </c>
      <c r="R161" s="6">
        <v>0</v>
      </c>
      <c r="S161" s="6">
        <v>0</v>
      </c>
      <c r="T161" s="6">
        <v>0</v>
      </c>
      <c r="U161" s="15">
        <v>0</v>
      </c>
    </row>
    <row r="162" spans="1:21" x14ac:dyDescent="0.25">
      <c r="A162" s="25" t="s">
        <v>200</v>
      </c>
      <c r="B162" s="14">
        <v>0</v>
      </c>
      <c r="C162" s="6">
        <v>0</v>
      </c>
      <c r="D162" s="6">
        <v>0</v>
      </c>
      <c r="E162" s="6">
        <v>0</v>
      </c>
      <c r="F162" s="6">
        <v>0</v>
      </c>
      <c r="G162" s="6">
        <v>0</v>
      </c>
      <c r="H162" s="6">
        <v>0</v>
      </c>
      <c r="I162" s="6">
        <v>0</v>
      </c>
      <c r="J162" s="15">
        <v>0</v>
      </c>
      <c r="K162" s="14">
        <v>0</v>
      </c>
      <c r="L162" s="6">
        <v>0</v>
      </c>
      <c r="M162" s="6">
        <v>0</v>
      </c>
      <c r="N162" s="6">
        <v>0</v>
      </c>
      <c r="O162" s="6">
        <v>0</v>
      </c>
      <c r="P162" s="6">
        <v>0</v>
      </c>
      <c r="Q162" s="6">
        <v>0</v>
      </c>
      <c r="R162" s="6">
        <v>0</v>
      </c>
      <c r="S162" s="6">
        <v>0</v>
      </c>
      <c r="T162" s="6">
        <v>0</v>
      </c>
      <c r="U162" s="15">
        <v>0</v>
      </c>
    </row>
    <row r="163" spans="1:21" x14ac:dyDescent="0.25">
      <c r="A163" s="25" t="s">
        <v>201</v>
      </c>
      <c r="B163" s="14">
        <v>0</v>
      </c>
      <c r="C163" s="6">
        <v>0</v>
      </c>
      <c r="D163" s="6">
        <v>0</v>
      </c>
      <c r="E163" s="6">
        <v>0</v>
      </c>
      <c r="F163" s="6">
        <v>0</v>
      </c>
      <c r="G163" s="6">
        <v>0</v>
      </c>
      <c r="H163" s="6">
        <v>0</v>
      </c>
      <c r="I163" s="6">
        <v>0</v>
      </c>
      <c r="J163" s="15">
        <v>0</v>
      </c>
      <c r="K163" s="14">
        <v>0</v>
      </c>
      <c r="L163" s="6">
        <v>0</v>
      </c>
      <c r="M163" s="6">
        <v>0</v>
      </c>
      <c r="N163" s="6">
        <v>0</v>
      </c>
      <c r="O163" s="6">
        <v>0</v>
      </c>
      <c r="P163" s="6">
        <v>0</v>
      </c>
      <c r="Q163" s="6">
        <v>0</v>
      </c>
      <c r="R163" s="6">
        <v>0</v>
      </c>
      <c r="S163" s="6">
        <v>0</v>
      </c>
      <c r="T163" s="6">
        <v>0</v>
      </c>
      <c r="U163" s="15">
        <v>0</v>
      </c>
    </row>
    <row r="164" spans="1:21" x14ac:dyDescent="0.25">
      <c r="A164" s="25" t="s">
        <v>202</v>
      </c>
      <c r="B164" s="14">
        <v>0</v>
      </c>
      <c r="C164" s="6">
        <v>0</v>
      </c>
      <c r="D164" s="6">
        <v>0</v>
      </c>
      <c r="E164" s="6">
        <v>0</v>
      </c>
      <c r="F164" s="6">
        <v>0</v>
      </c>
      <c r="G164" s="6">
        <v>0</v>
      </c>
      <c r="H164" s="6">
        <v>0</v>
      </c>
      <c r="I164" s="6">
        <v>0</v>
      </c>
      <c r="J164" s="15">
        <v>0</v>
      </c>
      <c r="K164" s="14">
        <v>0</v>
      </c>
      <c r="L164" s="6">
        <v>0</v>
      </c>
      <c r="M164" s="6">
        <v>0</v>
      </c>
      <c r="N164" s="6">
        <v>0</v>
      </c>
      <c r="O164" s="6">
        <v>0</v>
      </c>
      <c r="P164" s="6">
        <v>0</v>
      </c>
      <c r="Q164" s="6">
        <v>0</v>
      </c>
      <c r="R164" s="6">
        <v>0</v>
      </c>
      <c r="S164" s="6">
        <v>0</v>
      </c>
      <c r="T164" s="6">
        <v>0</v>
      </c>
      <c r="U164" s="15">
        <v>0</v>
      </c>
    </row>
    <row r="165" spans="1:21" x14ac:dyDescent="0.25">
      <c r="A165" s="22" t="s">
        <v>157</v>
      </c>
      <c r="B165" s="12">
        <f t="shared" ref="B165:J165" si="44">SUM(B161:B164)</f>
        <v>0</v>
      </c>
      <c r="C165" s="5">
        <f t="shared" si="44"/>
        <v>0</v>
      </c>
      <c r="D165" s="5">
        <f t="shared" si="44"/>
        <v>0</v>
      </c>
      <c r="E165" s="5">
        <f t="shared" si="44"/>
        <v>0</v>
      </c>
      <c r="F165" s="5">
        <f t="shared" si="44"/>
        <v>0</v>
      </c>
      <c r="G165" s="5">
        <f t="shared" si="44"/>
        <v>0</v>
      </c>
      <c r="H165" s="5">
        <f t="shared" si="44"/>
        <v>0</v>
      </c>
      <c r="I165" s="5">
        <f t="shared" si="44"/>
        <v>0</v>
      </c>
      <c r="J165" s="13">
        <f t="shared" si="44"/>
        <v>0</v>
      </c>
      <c r="K165" s="12">
        <f t="shared" ref="K165:U165" si="45">SUM(K161:K164)</f>
        <v>0</v>
      </c>
      <c r="L165" s="5">
        <f t="shared" si="45"/>
        <v>0</v>
      </c>
      <c r="M165" s="5">
        <f t="shared" si="45"/>
        <v>0</v>
      </c>
      <c r="N165" s="5">
        <f t="shared" si="45"/>
        <v>0</v>
      </c>
      <c r="O165" s="5">
        <f t="shared" si="45"/>
        <v>0</v>
      </c>
      <c r="P165" s="5">
        <f t="shared" si="45"/>
        <v>0</v>
      </c>
      <c r="Q165" s="5">
        <f t="shared" si="45"/>
        <v>0</v>
      </c>
      <c r="R165" s="5">
        <f t="shared" si="45"/>
        <v>0</v>
      </c>
      <c r="S165" s="5">
        <f t="shared" si="45"/>
        <v>0</v>
      </c>
      <c r="T165" s="5">
        <f t="shared" si="45"/>
        <v>0</v>
      </c>
      <c r="U165" s="13">
        <f t="shared" si="45"/>
        <v>0</v>
      </c>
    </row>
    <row r="166" spans="1:21" x14ac:dyDescent="0.25">
      <c r="A166" s="24"/>
      <c r="B166" s="33"/>
      <c r="C166" s="34"/>
      <c r="D166" s="34"/>
      <c r="E166" s="34"/>
      <c r="F166" s="34"/>
      <c r="G166" s="34"/>
      <c r="H166" s="34"/>
      <c r="I166" s="34"/>
      <c r="J166" s="35"/>
      <c r="K166" s="33"/>
      <c r="L166" s="34"/>
      <c r="M166" s="34"/>
      <c r="N166" s="34"/>
      <c r="O166" s="34"/>
      <c r="P166" s="34"/>
      <c r="Q166" s="34"/>
      <c r="R166" s="34"/>
      <c r="S166" s="34"/>
      <c r="T166" s="34"/>
      <c r="U166" s="35"/>
    </row>
    <row r="167" spans="1:21" x14ac:dyDescent="0.25">
      <c r="A167" s="22" t="s">
        <v>180</v>
      </c>
      <c r="B167" s="33"/>
      <c r="C167" s="34"/>
      <c r="D167" s="34"/>
      <c r="E167" s="34"/>
      <c r="F167" s="34"/>
      <c r="G167" s="34"/>
      <c r="H167" s="34"/>
      <c r="I167" s="34"/>
      <c r="J167" s="35"/>
      <c r="K167" s="33"/>
      <c r="L167" s="34"/>
      <c r="M167" s="34"/>
      <c r="N167" s="34"/>
      <c r="O167" s="34"/>
      <c r="P167" s="34"/>
      <c r="Q167" s="34"/>
      <c r="R167" s="34"/>
      <c r="S167" s="34"/>
      <c r="T167" s="34"/>
      <c r="U167" s="35"/>
    </row>
    <row r="168" spans="1:21" x14ac:dyDescent="0.25">
      <c r="A168" s="25" t="s">
        <v>199</v>
      </c>
      <c r="B168" s="14">
        <v>0</v>
      </c>
      <c r="C168" s="6">
        <v>0</v>
      </c>
      <c r="D168" s="6">
        <v>0</v>
      </c>
      <c r="E168" s="6">
        <v>0</v>
      </c>
      <c r="F168" s="6">
        <v>0</v>
      </c>
      <c r="G168" s="6">
        <v>0</v>
      </c>
      <c r="H168" s="6">
        <v>0</v>
      </c>
      <c r="I168" s="6">
        <v>0</v>
      </c>
      <c r="J168" s="15">
        <v>0</v>
      </c>
      <c r="K168" s="14">
        <v>0</v>
      </c>
      <c r="L168" s="6">
        <v>0</v>
      </c>
      <c r="M168" s="6">
        <v>0</v>
      </c>
      <c r="N168" s="6">
        <v>0</v>
      </c>
      <c r="O168" s="6">
        <v>0</v>
      </c>
      <c r="P168" s="6">
        <v>0</v>
      </c>
      <c r="Q168" s="6">
        <v>0</v>
      </c>
      <c r="R168" s="6">
        <v>0</v>
      </c>
      <c r="S168" s="6">
        <v>0</v>
      </c>
      <c r="T168" s="6">
        <v>0</v>
      </c>
      <c r="U168" s="15">
        <v>0</v>
      </c>
    </row>
    <row r="169" spans="1:21" x14ac:dyDescent="0.25">
      <c r="A169" s="25" t="s">
        <v>200</v>
      </c>
      <c r="B169" s="14">
        <v>0</v>
      </c>
      <c r="C169" s="6">
        <v>0</v>
      </c>
      <c r="D169" s="6">
        <v>0</v>
      </c>
      <c r="E169" s="6">
        <v>0</v>
      </c>
      <c r="F169" s="6">
        <v>0</v>
      </c>
      <c r="G169" s="6">
        <v>0</v>
      </c>
      <c r="H169" s="6">
        <v>0</v>
      </c>
      <c r="I169" s="6">
        <v>0</v>
      </c>
      <c r="J169" s="15">
        <v>0</v>
      </c>
      <c r="K169" s="14">
        <v>0</v>
      </c>
      <c r="L169" s="6">
        <v>0</v>
      </c>
      <c r="M169" s="6">
        <v>0</v>
      </c>
      <c r="N169" s="6">
        <v>0</v>
      </c>
      <c r="O169" s="6">
        <v>0</v>
      </c>
      <c r="P169" s="6">
        <v>0</v>
      </c>
      <c r="Q169" s="6">
        <v>0</v>
      </c>
      <c r="R169" s="6">
        <v>0</v>
      </c>
      <c r="S169" s="6">
        <v>0</v>
      </c>
      <c r="T169" s="6">
        <v>0</v>
      </c>
      <c r="U169" s="15">
        <v>0</v>
      </c>
    </row>
    <row r="170" spans="1:21" x14ac:dyDescent="0.25">
      <c r="A170" s="25" t="s">
        <v>201</v>
      </c>
      <c r="B170" s="14">
        <v>0</v>
      </c>
      <c r="C170" s="6">
        <v>0</v>
      </c>
      <c r="D170" s="6">
        <v>0</v>
      </c>
      <c r="E170" s="6">
        <v>0</v>
      </c>
      <c r="F170" s="6">
        <v>0</v>
      </c>
      <c r="G170" s="6">
        <v>0</v>
      </c>
      <c r="H170" s="6">
        <v>0</v>
      </c>
      <c r="I170" s="6">
        <v>0</v>
      </c>
      <c r="J170" s="15">
        <v>0</v>
      </c>
      <c r="K170" s="14">
        <v>0</v>
      </c>
      <c r="L170" s="6">
        <v>0</v>
      </c>
      <c r="M170" s="6">
        <v>0</v>
      </c>
      <c r="N170" s="6">
        <v>0</v>
      </c>
      <c r="O170" s="6">
        <v>0</v>
      </c>
      <c r="P170" s="6">
        <v>0</v>
      </c>
      <c r="Q170" s="6">
        <v>0</v>
      </c>
      <c r="R170" s="6">
        <v>0</v>
      </c>
      <c r="S170" s="6">
        <v>0</v>
      </c>
      <c r="T170" s="6">
        <v>0</v>
      </c>
      <c r="U170" s="15">
        <v>0</v>
      </c>
    </row>
    <row r="171" spans="1:21" x14ac:dyDescent="0.25">
      <c r="A171" s="25" t="s">
        <v>202</v>
      </c>
      <c r="B171" s="14">
        <v>0</v>
      </c>
      <c r="C171" s="6">
        <v>0</v>
      </c>
      <c r="D171" s="6">
        <v>0</v>
      </c>
      <c r="E171" s="6">
        <v>0</v>
      </c>
      <c r="F171" s="6">
        <v>0</v>
      </c>
      <c r="G171" s="6">
        <v>0</v>
      </c>
      <c r="H171" s="6">
        <v>0</v>
      </c>
      <c r="I171" s="6">
        <v>0</v>
      </c>
      <c r="J171" s="15">
        <v>0</v>
      </c>
      <c r="K171" s="14">
        <v>0</v>
      </c>
      <c r="L171" s="6">
        <v>0</v>
      </c>
      <c r="M171" s="6">
        <v>0</v>
      </c>
      <c r="N171" s="6">
        <v>0</v>
      </c>
      <c r="O171" s="6">
        <v>0</v>
      </c>
      <c r="P171" s="6">
        <v>0</v>
      </c>
      <c r="Q171" s="6">
        <v>0</v>
      </c>
      <c r="R171" s="6">
        <v>0</v>
      </c>
      <c r="S171" s="6">
        <v>0</v>
      </c>
      <c r="T171" s="6">
        <v>0</v>
      </c>
      <c r="U171" s="15">
        <v>0</v>
      </c>
    </row>
    <row r="172" spans="1:21" x14ac:dyDescent="0.25">
      <c r="A172" s="22" t="s">
        <v>157</v>
      </c>
      <c r="B172" s="12">
        <f t="shared" ref="B172:U172" si="46">SUM(B168:B171)</f>
        <v>0</v>
      </c>
      <c r="C172" s="5">
        <f t="shared" si="46"/>
        <v>0</v>
      </c>
      <c r="D172" s="5">
        <f t="shared" si="46"/>
        <v>0</v>
      </c>
      <c r="E172" s="5">
        <f t="shared" si="46"/>
        <v>0</v>
      </c>
      <c r="F172" s="5">
        <f t="shared" si="46"/>
        <v>0</v>
      </c>
      <c r="G172" s="5">
        <f t="shared" si="46"/>
        <v>0</v>
      </c>
      <c r="H172" s="5">
        <f t="shared" si="46"/>
        <v>0</v>
      </c>
      <c r="I172" s="5">
        <f t="shared" si="46"/>
        <v>0</v>
      </c>
      <c r="J172" s="13">
        <f t="shared" si="46"/>
        <v>0</v>
      </c>
      <c r="K172" s="12">
        <f t="shared" si="46"/>
        <v>0</v>
      </c>
      <c r="L172" s="5">
        <f t="shared" si="46"/>
        <v>0</v>
      </c>
      <c r="M172" s="5">
        <f t="shared" si="46"/>
        <v>0</v>
      </c>
      <c r="N172" s="5">
        <f t="shared" si="46"/>
        <v>0</v>
      </c>
      <c r="O172" s="5">
        <f t="shared" si="46"/>
        <v>0</v>
      </c>
      <c r="P172" s="5">
        <f t="shared" si="46"/>
        <v>0</v>
      </c>
      <c r="Q172" s="5">
        <f t="shared" si="46"/>
        <v>0</v>
      </c>
      <c r="R172" s="5">
        <f t="shared" si="46"/>
        <v>0</v>
      </c>
      <c r="S172" s="5">
        <f t="shared" si="46"/>
        <v>0</v>
      </c>
      <c r="T172" s="5">
        <f t="shared" si="46"/>
        <v>0</v>
      </c>
      <c r="U172" s="13">
        <f t="shared" si="46"/>
        <v>0</v>
      </c>
    </row>
    <row r="173" spans="1:21" x14ac:dyDescent="0.25">
      <c r="A173" s="24"/>
      <c r="B173" s="33"/>
      <c r="C173" s="34"/>
      <c r="D173" s="34"/>
      <c r="E173" s="34"/>
      <c r="F173" s="34"/>
      <c r="G173" s="34"/>
      <c r="H173" s="34"/>
      <c r="I173" s="34"/>
      <c r="J173" s="35"/>
      <c r="K173" s="33"/>
      <c r="L173" s="34"/>
      <c r="M173" s="34"/>
      <c r="N173" s="34"/>
      <c r="O173" s="34"/>
      <c r="P173" s="34"/>
      <c r="Q173" s="34"/>
      <c r="R173" s="34"/>
      <c r="S173" s="34"/>
      <c r="T173" s="34"/>
      <c r="U173" s="35"/>
    </row>
    <row r="174" spans="1:21" x14ac:dyDescent="0.25">
      <c r="A174" s="22" t="s">
        <v>181</v>
      </c>
      <c r="B174" s="33"/>
      <c r="C174" s="34"/>
      <c r="D174" s="34"/>
      <c r="E174" s="34"/>
      <c r="F174" s="34"/>
      <c r="G174" s="34"/>
      <c r="H174" s="34"/>
      <c r="I174" s="34"/>
      <c r="J174" s="35"/>
      <c r="K174" s="33"/>
      <c r="L174" s="34"/>
      <c r="M174" s="34"/>
      <c r="N174" s="34"/>
      <c r="O174" s="34"/>
      <c r="P174" s="34"/>
      <c r="Q174" s="34"/>
      <c r="R174" s="34"/>
      <c r="S174" s="34"/>
      <c r="T174" s="34"/>
      <c r="U174" s="35"/>
    </row>
    <row r="175" spans="1:21" x14ac:dyDescent="0.25">
      <c r="A175" s="25" t="s">
        <v>199</v>
      </c>
      <c r="B175" s="14">
        <v>0</v>
      </c>
      <c r="C175" s="6">
        <v>0</v>
      </c>
      <c r="D175" s="6">
        <v>0</v>
      </c>
      <c r="E175" s="6">
        <v>0</v>
      </c>
      <c r="F175" s="6">
        <v>0</v>
      </c>
      <c r="G175" s="6">
        <v>0</v>
      </c>
      <c r="H175" s="6">
        <v>0</v>
      </c>
      <c r="I175" s="6">
        <v>0</v>
      </c>
      <c r="J175" s="15">
        <v>0</v>
      </c>
      <c r="K175" s="14">
        <v>0</v>
      </c>
      <c r="L175" s="6">
        <v>0</v>
      </c>
      <c r="M175" s="6">
        <v>0</v>
      </c>
      <c r="N175" s="6">
        <v>0</v>
      </c>
      <c r="O175" s="6">
        <v>0</v>
      </c>
      <c r="P175" s="6">
        <v>0</v>
      </c>
      <c r="Q175" s="6">
        <v>0</v>
      </c>
      <c r="R175" s="6">
        <v>0</v>
      </c>
      <c r="S175" s="6">
        <v>0</v>
      </c>
      <c r="T175" s="6">
        <v>0</v>
      </c>
      <c r="U175" s="15">
        <v>0</v>
      </c>
    </row>
    <row r="176" spans="1:21" x14ac:dyDescent="0.25">
      <c r="A176" s="25" t="s">
        <v>200</v>
      </c>
      <c r="B176" s="14">
        <v>0</v>
      </c>
      <c r="C176" s="6">
        <v>0</v>
      </c>
      <c r="D176" s="6">
        <v>0</v>
      </c>
      <c r="E176" s="6">
        <v>0</v>
      </c>
      <c r="F176" s="6">
        <v>0</v>
      </c>
      <c r="G176" s="6">
        <v>0</v>
      </c>
      <c r="H176" s="6">
        <v>0</v>
      </c>
      <c r="I176" s="6">
        <v>0</v>
      </c>
      <c r="J176" s="15">
        <v>0</v>
      </c>
      <c r="K176" s="14">
        <v>0</v>
      </c>
      <c r="L176" s="6">
        <v>0</v>
      </c>
      <c r="M176" s="6">
        <v>0</v>
      </c>
      <c r="N176" s="6">
        <v>0</v>
      </c>
      <c r="O176" s="6">
        <v>0</v>
      </c>
      <c r="P176" s="6">
        <v>0</v>
      </c>
      <c r="Q176" s="6">
        <v>0</v>
      </c>
      <c r="R176" s="6">
        <v>0</v>
      </c>
      <c r="S176" s="6">
        <v>0</v>
      </c>
      <c r="T176" s="6">
        <v>0</v>
      </c>
      <c r="U176" s="15">
        <v>0</v>
      </c>
    </row>
    <row r="177" spans="1:21" x14ac:dyDescent="0.25">
      <c r="A177" s="25" t="s">
        <v>201</v>
      </c>
      <c r="B177" s="14">
        <v>0</v>
      </c>
      <c r="C177" s="6">
        <v>0</v>
      </c>
      <c r="D177" s="6">
        <v>0</v>
      </c>
      <c r="E177" s="6">
        <v>0</v>
      </c>
      <c r="F177" s="6">
        <v>0</v>
      </c>
      <c r="G177" s="6">
        <v>0</v>
      </c>
      <c r="H177" s="6">
        <v>0</v>
      </c>
      <c r="I177" s="6">
        <v>0</v>
      </c>
      <c r="J177" s="15">
        <v>0</v>
      </c>
      <c r="K177" s="14">
        <v>0</v>
      </c>
      <c r="L177" s="6">
        <v>0</v>
      </c>
      <c r="M177" s="6">
        <v>0</v>
      </c>
      <c r="N177" s="6">
        <v>0</v>
      </c>
      <c r="O177" s="6">
        <v>0</v>
      </c>
      <c r="P177" s="6">
        <v>0</v>
      </c>
      <c r="Q177" s="6">
        <v>0</v>
      </c>
      <c r="R177" s="6">
        <v>0</v>
      </c>
      <c r="S177" s="6">
        <v>0</v>
      </c>
      <c r="T177" s="6">
        <v>0</v>
      </c>
      <c r="U177" s="15">
        <v>0</v>
      </c>
    </row>
    <row r="178" spans="1:21" x14ac:dyDescent="0.25">
      <c r="A178" s="25" t="s">
        <v>202</v>
      </c>
      <c r="B178" s="14">
        <v>0</v>
      </c>
      <c r="C178" s="6">
        <v>0</v>
      </c>
      <c r="D178" s="6">
        <v>0</v>
      </c>
      <c r="E178" s="6">
        <v>0</v>
      </c>
      <c r="F178" s="6">
        <v>0</v>
      </c>
      <c r="G178" s="6">
        <v>0</v>
      </c>
      <c r="H178" s="6">
        <v>0</v>
      </c>
      <c r="I178" s="6">
        <v>0</v>
      </c>
      <c r="J178" s="15">
        <v>0</v>
      </c>
      <c r="K178" s="14">
        <v>0</v>
      </c>
      <c r="L178" s="6">
        <v>0</v>
      </c>
      <c r="M178" s="6">
        <v>0</v>
      </c>
      <c r="N178" s="6">
        <v>0</v>
      </c>
      <c r="O178" s="6">
        <v>0</v>
      </c>
      <c r="P178" s="6">
        <v>0</v>
      </c>
      <c r="Q178" s="6">
        <v>0</v>
      </c>
      <c r="R178" s="6">
        <v>0</v>
      </c>
      <c r="S178" s="6">
        <v>0</v>
      </c>
      <c r="T178" s="6">
        <v>0</v>
      </c>
      <c r="U178" s="15">
        <v>0</v>
      </c>
    </row>
    <row r="179" spans="1:21" x14ac:dyDescent="0.25">
      <c r="A179" s="22" t="s">
        <v>157</v>
      </c>
      <c r="B179" s="12">
        <f t="shared" ref="B179:J179" si="47">SUM(B175:B178)</f>
        <v>0</v>
      </c>
      <c r="C179" s="5">
        <f t="shared" si="47"/>
        <v>0</v>
      </c>
      <c r="D179" s="5">
        <f t="shared" si="47"/>
        <v>0</v>
      </c>
      <c r="E179" s="5">
        <f t="shared" si="47"/>
        <v>0</v>
      </c>
      <c r="F179" s="5">
        <f t="shared" si="47"/>
        <v>0</v>
      </c>
      <c r="G179" s="5">
        <f t="shared" si="47"/>
        <v>0</v>
      </c>
      <c r="H179" s="5">
        <f t="shared" si="47"/>
        <v>0</v>
      </c>
      <c r="I179" s="5">
        <f t="shared" si="47"/>
        <v>0</v>
      </c>
      <c r="J179" s="13">
        <f t="shared" si="47"/>
        <v>0</v>
      </c>
      <c r="K179" s="12">
        <f t="shared" ref="K179:U179" si="48">SUM(K175:K178)</f>
        <v>0</v>
      </c>
      <c r="L179" s="5">
        <f t="shared" si="48"/>
        <v>0</v>
      </c>
      <c r="M179" s="5">
        <f t="shared" si="48"/>
        <v>0</v>
      </c>
      <c r="N179" s="5">
        <f t="shared" si="48"/>
        <v>0</v>
      </c>
      <c r="O179" s="5">
        <f t="shared" si="48"/>
        <v>0</v>
      </c>
      <c r="P179" s="5">
        <f t="shared" si="48"/>
        <v>0</v>
      </c>
      <c r="Q179" s="5">
        <f t="shared" si="48"/>
        <v>0</v>
      </c>
      <c r="R179" s="5">
        <f t="shared" si="48"/>
        <v>0</v>
      </c>
      <c r="S179" s="5">
        <f t="shared" si="48"/>
        <v>0</v>
      </c>
      <c r="T179" s="5">
        <f t="shared" si="48"/>
        <v>0</v>
      </c>
      <c r="U179" s="13">
        <f t="shared" si="48"/>
        <v>0</v>
      </c>
    </row>
    <row r="180" spans="1:21" x14ac:dyDescent="0.25">
      <c r="A180" s="24"/>
      <c r="B180" s="33"/>
      <c r="C180" s="34"/>
      <c r="D180" s="34"/>
      <c r="E180" s="34"/>
      <c r="F180" s="34"/>
      <c r="G180" s="34"/>
      <c r="H180" s="34"/>
      <c r="I180" s="34"/>
      <c r="J180" s="35"/>
      <c r="K180" s="33"/>
      <c r="L180" s="34"/>
      <c r="M180" s="34"/>
      <c r="N180" s="34"/>
      <c r="O180" s="34"/>
      <c r="P180" s="34"/>
      <c r="Q180" s="34"/>
      <c r="R180" s="34"/>
      <c r="S180" s="34"/>
      <c r="T180" s="34"/>
      <c r="U180" s="35"/>
    </row>
    <row r="181" spans="1:21" x14ac:dyDescent="0.25">
      <c r="A181" s="22" t="s">
        <v>182</v>
      </c>
      <c r="B181" s="33"/>
      <c r="C181" s="34"/>
      <c r="D181" s="34"/>
      <c r="E181" s="34"/>
      <c r="F181" s="34"/>
      <c r="G181" s="34"/>
      <c r="H181" s="34"/>
      <c r="I181" s="34"/>
      <c r="J181" s="35"/>
      <c r="K181" s="33"/>
      <c r="L181" s="34"/>
      <c r="M181" s="34"/>
      <c r="N181" s="34"/>
      <c r="O181" s="34"/>
      <c r="P181" s="34"/>
      <c r="Q181" s="34"/>
      <c r="R181" s="34"/>
      <c r="S181" s="34"/>
      <c r="T181" s="34"/>
      <c r="U181" s="35"/>
    </row>
    <row r="182" spans="1:21" x14ac:dyDescent="0.25">
      <c r="A182" s="25" t="s">
        <v>199</v>
      </c>
      <c r="B182" s="14">
        <v>0</v>
      </c>
      <c r="C182" s="6">
        <v>0</v>
      </c>
      <c r="D182" s="6">
        <v>0</v>
      </c>
      <c r="E182" s="6">
        <v>0</v>
      </c>
      <c r="F182" s="6">
        <v>0</v>
      </c>
      <c r="G182" s="6">
        <v>0</v>
      </c>
      <c r="H182" s="6">
        <v>0</v>
      </c>
      <c r="I182" s="6">
        <v>0</v>
      </c>
      <c r="J182" s="15">
        <v>0</v>
      </c>
      <c r="K182" s="14">
        <v>0</v>
      </c>
      <c r="L182" s="6">
        <v>0</v>
      </c>
      <c r="M182" s="6">
        <v>0</v>
      </c>
      <c r="N182" s="6">
        <v>0</v>
      </c>
      <c r="O182" s="6">
        <v>0</v>
      </c>
      <c r="P182" s="6">
        <v>0</v>
      </c>
      <c r="Q182" s="6">
        <v>0</v>
      </c>
      <c r="R182" s="6">
        <v>0</v>
      </c>
      <c r="S182" s="6">
        <v>0</v>
      </c>
      <c r="T182" s="6">
        <v>0</v>
      </c>
      <c r="U182" s="15">
        <v>0</v>
      </c>
    </row>
    <row r="183" spans="1:21" x14ac:dyDescent="0.25">
      <c r="A183" s="25" t="s">
        <v>200</v>
      </c>
      <c r="B183" s="14">
        <v>0</v>
      </c>
      <c r="C183" s="6">
        <v>0</v>
      </c>
      <c r="D183" s="6">
        <v>0</v>
      </c>
      <c r="E183" s="6">
        <v>0</v>
      </c>
      <c r="F183" s="6">
        <v>0</v>
      </c>
      <c r="G183" s="6">
        <v>0</v>
      </c>
      <c r="H183" s="6">
        <v>0</v>
      </c>
      <c r="I183" s="6">
        <v>0</v>
      </c>
      <c r="J183" s="15">
        <v>0</v>
      </c>
      <c r="K183" s="14">
        <v>0</v>
      </c>
      <c r="L183" s="6">
        <v>0</v>
      </c>
      <c r="M183" s="6">
        <v>0</v>
      </c>
      <c r="N183" s="6">
        <v>0</v>
      </c>
      <c r="O183" s="6">
        <v>0</v>
      </c>
      <c r="P183" s="6">
        <v>0</v>
      </c>
      <c r="Q183" s="6">
        <v>0</v>
      </c>
      <c r="R183" s="6">
        <v>0</v>
      </c>
      <c r="S183" s="6">
        <v>0</v>
      </c>
      <c r="T183" s="6">
        <v>0</v>
      </c>
      <c r="U183" s="15">
        <v>0</v>
      </c>
    </row>
    <row r="184" spans="1:21" x14ac:dyDescent="0.25">
      <c r="A184" s="25" t="s">
        <v>201</v>
      </c>
      <c r="B184" s="14">
        <v>0</v>
      </c>
      <c r="C184" s="6">
        <v>0</v>
      </c>
      <c r="D184" s="6">
        <v>0</v>
      </c>
      <c r="E184" s="6">
        <v>0</v>
      </c>
      <c r="F184" s="6">
        <v>0</v>
      </c>
      <c r="G184" s="6">
        <v>0</v>
      </c>
      <c r="H184" s="6">
        <v>0</v>
      </c>
      <c r="I184" s="6">
        <v>0</v>
      </c>
      <c r="J184" s="15">
        <v>0</v>
      </c>
      <c r="K184" s="14">
        <v>0</v>
      </c>
      <c r="L184" s="6">
        <v>0</v>
      </c>
      <c r="M184" s="6">
        <v>0</v>
      </c>
      <c r="N184" s="6">
        <v>0</v>
      </c>
      <c r="O184" s="6">
        <v>0</v>
      </c>
      <c r="P184" s="6">
        <v>0</v>
      </c>
      <c r="Q184" s="6">
        <v>0</v>
      </c>
      <c r="R184" s="6">
        <v>0</v>
      </c>
      <c r="S184" s="6">
        <v>0</v>
      </c>
      <c r="T184" s="6">
        <v>0</v>
      </c>
      <c r="U184" s="15">
        <v>0</v>
      </c>
    </row>
    <row r="185" spans="1:21" x14ac:dyDescent="0.25">
      <c r="A185" s="25" t="s">
        <v>202</v>
      </c>
      <c r="B185" s="14">
        <v>0</v>
      </c>
      <c r="C185" s="6">
        <v>0</v>
      </c>
      <c r="D185" s="6">
        <v>0</v>
      </c>
      <c r="E185" s="6">
        <v>0</v>
      </c>
      <c r="F185" s="6">
        <v>0</v>
      </c>
      <c r="G185" s="6">
        <v>0</v>
      </c>
      <c r="H185" s="6">
        <v>0</v>
      </c>
      <c r="I185" s="6">
        <v>0</v>
      </c>
      <c r="J185" s="15">
        <v>0</v>
      </c>
      <c r="K185" s="14">
        <v>0</v>
      </c>
      <c r="L185" s="6">
        <v>0</v>
      </c>
      <c r="M185" s="6">
        <v>0</v>
      </c>
      <c r="N185" s="6">
        <v>0</v>
      </c>
      <c r="O185" s="6">
        <v>0</v>
      </c>
      <c r="P185" s="6">
        <v>0</v>
      </c>
      <c r="Q185" s="6">
        <v>0</v>
      </c>
      <c r="R185" s="6">
        <v>0</v>
      </c>
      <c r="S185" s="6">
        <v>0</v>
      </c>
      <c r="T185" s="6">
        <v>0</v>
      </c>
      <c r="U185" s="15">
        <v>0</v>
      </c>
    </row>
    <row r="186" spans="1:21" x14ac:dyDescent="0.25">
      <c r="A186" s="22" t="s">
        <v>157</v>
      </c>
      <c r="B186" s="12">
        <f t="shared" ref="B186:J186" si="49">SUM(B182:B185)</f>
        <v>0</v>
      </c>
      <c r="C186" s="5">
        <f t="shared" si="49"/>
        <v>0</v>
      </c>
      <c r="D186" s="5">
        <f t="shared" si="49"/>
        <v>0</v>
      </c>
      <c r="E186" s="5">
        <f t="shared" si="49"/>
        <v>0</v>
      </c>
      <c r="F186" s="5">
        <f t="shared" si="49"/>
        <v>0</v>
      </c>
      <c r="G186" s="5">
        <f t="shared" si="49"/>
        <v>0</v>
      </c>
      <c r="H186" s="5">
        <f t="shared" si="49"/>
        <v>0</v>
      </c>
      <c r="I186" s="5">
        <f t="shared" si="49"/>
        <v>0</v>
      </c>
      <c r="J186" s="13">
        <f t="shared" si="49"/>
        <v>0</v>
      </c>
      <c r="K186" s="12">
        <f t="shared" ref="K186:U186" si="50">SUM(K182:K185)</f>
        <v>0</v>
      </c>
      <c r="L186" s="5">
        <f t="shared" si="50"/>
        <v>0</v>
      </c>
      <c r="M186" s="5">
        <f t="shared" si="50"/>
        <v>0</v>
      </c>
      <c r="N186" s="5">
        <f t="shared" si="50"/>
        <v>0</v>
      </c>
      <c r="O186" s="5">
        <f t="shared" si="50"/>
        <v>0</v>
      </c>
      <c r="P186" s="5">
        <f t="shared" si="50"/>
        <v>0</v>
      </c>
      <c r="Q186" s="5">
        <f t="shared" si="50"/>
        <v>0</v>
      </c>
      <c r="R186" s="5">
        <f t="shared" si="50"/>
        <v>0</v>
      </c>
      <c r="S186" s="5">
        <f t="shared" si="50"/>
        <v>0</v>
      </c>
      <c r="T186" s="5">
        <f t="shared" si="50"/>
        <v>0</v>
      </c>
      <c r="U186" s="13">
        <f t="shared" si="50"/>
        <v>0</v>
      </c>
    </row>
    <row r="187" spans="1:21" x14ac:dyDescent="0.25">
      <c r="A187" s="24"/>
      <c r="B187" s="33"/>
      <c r="C187" s="34"/>
      <c r="D187" s="34"/>
      <c r="E187" s="34"/>
      <c r="F187" s="34"/>
      <c r="G187" s="34"/>
      <c r="H187" s="34"/>
      <c r="I187" s="34"/>
      <c r="J187" s="35"/>
      <c r="K187" s="33"/>
      <c r="L187" s="34"/>
      <c r="M187" s="34"/>
      <c r="N187" s="34"/>
      <c r="O187" s="34"/>
      <c r="P187" s="34"/>
      <c r="Q187" s="34"/>
      <c r="R187" s="34"/>
      <c r="S187" s="34"/>
      <c r="T187" s="34"/>
      <c r="U187" s="35"/>
    </row>
    <row r="188" spans="1:21" x14ac:dyDescent="0.25">
      <c r="A188" s="22" t="s">
        <v>183</v>
      </c>
      <c r="B188" s="33"/>
      <c r="C188" s="34"/>
      <c r="D188" s="34"/>
      <c r="E188" s="34"/>
      <c r="F188" s="34"/>
      <c r="G188" s="34"/>
      <c r="H188" s="34"/>
      <c r="I188" s="34"/>
      <c r="J188" s="35"/>
      <c r="K188" s="33"/>
      <c r="L188" s="34"/>
      <c r="M188" s="34"/>
      <c r="N188" s="34"/>
      <c r="O188" s="34"/>
      <c r="P188" s="34"/>
      <c r="Q188" s="34"/>
      <c r="R188" s="34"/>
      <c r="S188" s="34"/>
      <c r="T188" s="34"/>
      <c r="U188" s="35"/>
    </row>
    <row r="189" spans="1:21" x14ac:dyDescent="0.25">
      <c r="A189" s="25" t="s">
        <v>199</v>
      </c>
      <c r="B189" s="14">
        <v>0</v>
      </c>
      <c r="C189" s="6">
        <v>0</v>
      </c>
      <c r="D189" s="6">
        <v>0</v>
      </c>
      <c r="E189" s="6">
        <v>0</v>
      </c>
      <c r="F189" s="6">
        <v>0</v>
      </c>
      <c r="G189" s="6">
        <v>0</v>
      </c>
      <c r="H189" s="6">
        <v>0</v>
      </c>
      <c r="I189" s="6">
        <v>0</v>
      </c>
      <c r="J189" s="15">
        <v>0</v>
      </c>
      <c r="K189" s="14">
        <v>0</v>
      </c>
      <c r="L189" s="6">
        <v>0</v>
      </c>
      <c r="M189" s="6">
        <v>0</v>
      </c>
      <c r="N189" s="6">
        <v>0</v>
      </c>
      <c r="O189" s="6">
        <v>0</v>
      </c>
      <c r="P189" s="6">
        <v>0</v>
      </c>
      <c r="Q189" s="6">
        <v>0</v>
      </c>
      <c r="R189" s="6">
        <v>0</v>
      </c>
      <c r="S189" s="6">
        <v>0</v>
      </c>
      <c r="T189" s="6">
        <v>0</v>
      </c>
      <c r="U189" s="15">
        <v>0</v>
      </c>
    </row>
    <row r="190" spans="1:21" x14ac:dyDescent="0.25">
      <c r="A190" s="25" t="s">
        <v>200</v>
      </c>
      <c r="B190" s="14">
        <v>0</v>
      </c>
      <c r="C190" s="6">
        <v>0</v>
      </c>
      <c r="D190" s="6">
        <v>0</v>
      </c>
      <c r="E190" s="6">
        <v>0</v>
      </c>
      <c r="F190" s="6">
        <v>0</v>
      </c>
      <c r="G190" s="6">
        <v>0</v>
      </c>
      <c r="H190" s="6">
        <v>0</v>
      </c>
      <c r="I190" s="6">
        <v>0</v>
      </c>
      <c r="J190" s="15">
        <v>0</v>
      </c>
      <c r="K190" s="14">
        <v>0</v>
      </c>
      <c r="L190" s="6">
        <v>0</v>
      </c>
      <c r="M190" s="6">
        <v>0</v>
      </c>
      <c r="N190" s="6">
        <v>0</v>
      </c>
      <c r="O190" s="6">
        <v>0</v>
      </c>
      <c r="P190" s="6">
        <v>0</v>
      </c>
      <c r="Q190" s="6">
        <v>0</v>
      </c>
      <c r="R190" s="6">
        <v>0</v>
      </c>
      <c r="S190" s="6">
        <v>0</v>
      </c>
      <c r="T190" s="6">
        <v>0</v>
      </c>
      <c r="U190" s="15">
        <v>0</v>
      </c>
    </row>
    <row r="191" spans="1:21" x14ac:dyDescent="0.25">
      <c r="A191" s="25" t="s">
        <v>201</v>
      </c>
      <c r="B191" s="14">
        <v>0</v>
      </c>
      <c r="C191" s="6">
        <v>0</v>
      </c>
      <c r="D191" s="6">
        <v>0</v>
      </c>
      <c r="E191" s="6">
        <v>0</v>
      </c>
      <c r="F191" s="6">
        <v>0</v>
      </c>
      <c r="G191" s="6">
        <v>0</v>
      </c>
      <c r="H191" s="6">
        <v>0</v>
      </c>
      <c r="I191" s="6">
        <v>0</v>
      </c>
      <c r="J191" s="15">
        <v>0</v>
      </c>
      <c r="K191" s="14">
        <v>0</v>
      </c>
      <c r="L191" s="6">
        <v>0</v>
      </c>
      <c r="M191" s="6">
        <v>0</v>
      </c>
      <c r="N191" s="6">
        <v>0</v>
      </c>
      <c r="O191" s="6">
        <v>0</v>
      </c>
      <c r="P191" s="6">
        <v>0</v>
      </c>
      <c r="Q191" s="6">
        <v>0</v>
      </c>
      <c r="R191" s="6">
        <v>0</v>
      </c>
      <c r="S191" s="6">
        <v>0</v>
      </c>
      <c r="T191" s="6">
        <v>0</v>
      </c>
      <c r="U191" s="15">
        <v>0</v>
      </c>
    </row>
    <row r="192" spans="1:21" x14ac:dyDescent="0.25">
      <c r="A192" s="25" t="s">
        <v>202</v>
      </c>
      <c r="B192" s="14">
        <v>0</v>
      </c>
      <c r="C192" s="6">
        <v>0</v>
      </c>
      <c r="D192" s="6">
        <v>0</v>
      </c>
      <c r="E192" s="6">
        <v>0</v>
      </c>
      <c r="F192" s="6">
        <v>0</v>
      </c>
      <c r="G192" s="6">
        <v>0</v>
      </c>
      <c r="H192" s="6">
        <v>0</v>
      </c>
      <c r="I192" s="6">
        <v>0</v>
      </c>
      <c r="J192" s="15">
        <v>0</v>
      </c>
      <c r="K192" s="14">
        <v>0</v>
      </c>
      <c r="L192" s="6">
        <v>0</v>
      </c>
      <c r="M192" s="6">
        <v>0</v>
      </c>
      <c r="N192" s="6">
        <v>0</v>
      </c>
      <c r="O192" s="6">
        <v>0</v>
      </c>
      <c r="P192" s="6">
        <v>0</v>
      </c>
      <c r="Q192" s="6">
        <v>0</v>
      </c>
      <c r="R192" s="6">
        <v>0</v>
      </c>
      <c r="S192" s="6">
        <v>0</v>
      </c>
      <c r="T192" s="6">
        <v>0</v>
      </c>
      <c r="U192" s="15">
        <v>0</v>
      </c>
    </row>
    <row r="193" spans="1:21" x14ac:dyDescent="0.25">
      <c r="A193" s="22" t="s">
        <v>157</v>
      </c>
      <c r="B193" s="12">
        <f t="shared" ref="B193:J193" si="51">SUM(B189:B192)</f>
        <v>0</v>
      </c>
      <c r="C193" s="5">
        <f t="shared" si="51"/>
        <v>0</v>
      </c>
      <c r="D193" s="5">
        <f t="shared" si="51"/>
        <v>0</v>
      </c>
      <c r="E193" s="5">
        <f t="shared" si="51"/>
        <v>0</v>
      </c>
      <c r="F193" s="5">
        <f t="shared" si="51"/>
        <v>0</v>
      </c>
      <c r="G193" s="5">
        <f t="shared" si="51"/>
        <v>0</v>
      </c>
      <c r="H193" s="5">
        <f t="shared" si="51"/>
        <v>0</v>
      </c>
      <c r="I193" s="5">
        <f t="shared" si="51"/>
        <v>0</v>
      </c>
      <c r="J193" s="13">
        <f t="shared" si="51"/>
        <v>0</v>
      </c>
      <c r="K193" s="12">
        <f t="shared" ref="K193:U193" si="52">SUM(K189:K192)</f>
        <v>0</v>
      </c>
      <c r="L193" s="5">
        <f t="shared" si="52"/>
        <v>0</v>
      </c>
      <c r="M193" s="5">
        <f t="shared" si="52"/>
        <v>0</v>
      </c>
      <c r="N193" s="5">
        <f t="shared" si="52"/>
        <v>0</v>
      </c>
      <c r="O193" s="5">
        <f t="shared" si="52"/>
        <v>0</v>
      </c>
      <c r="P193" s="5">
        <f t="shared" si="52"/>
        <v>0</v>
      </c>
      <c r="Q193" s="5">
        <f t="shared" si="52"/>
        <v>0</v>
      </c>
      <c r="R193" s="5">
        <f t="shared" si="52"/>
        <v>0</v>
      </c>
      <c r="S193" s="5">
        <f t="shared" si="52"/>
        <v>0</v>
      </c>
      <c r="T193" s="5">
        <f t="shared" si="52"/>
        <v>0</v>
      </c>
      <c r="U193" s="13">
        <f t="shared" si="52"/>
        <v>0</v>
      </c>
    </row>
    <row r="194" spans="1:21" x14ac:dyDescent="0.25">
      <c r="A194" s="22"/>
      <c r="B194" s="12"/>
      <c r="C194" s="5"/>
      <c r="D194" s="5"/>
      <c r="E194" s="5"/>
      <c r="F194" s="5"/>
      <c r="G194" s="5"/>
      <c r="H194" s="5"/>
      <c r="I194" s="5"/>
      <c r="J194" s="13"/>
      <c r="K194" s="12"/>
      <c r="L194" s="5"/>
      <c r="M194" s="5"/>
      <c r="N194" s="5"/>
      <c r="O194" s="5"/>
      <c r="P194" s="5"/>
      <c r="Q194" s="5"/>
      <c r="R194" s="5"/>
      <c r="S194" s="5"/>
      <c r="T194" s="5"/>
      <c r="U194" s="13"/>
    </row>
    <row r="195" spans="1:21" x14ac:dyDescent="0.25">
      <c r="A195" s="22" t="s">
        <v>184</v>
      </c>
      <c r="B195" s="33"/>
      <c r="C195" s="34"/>
      <c r="D195" s="34"/>
      <c r="E195" s="34"/>
      <c r="F195" s="34"/>
      <c r="G195" s="34"/>
      <c r="H195" s="34"/>
      <c r="I195" s="34"/>
      <c r="J195" s="35"/>
      <c r="K195" s="33"/>
      <c r="L195" s="34"/>
      <c r="M195" s="34"/>
      <c r="N195" s="34"/>
      <c r="O195" s="34"/>
      <c r="P195" s="34"/>
      <c r="Q195" s="34"/>
      <c r="R195" s="34"/>
      <c r="S195" s="34"/>
      <c r="T195" s="34"/>
      <c r="U195" s="35"/>
    </row>
    <row r="196" spans="1:21" x14ac:dyDescent="0.25">
      <c r="A196" s="25" t="s">
        <v>199</v>
      </c>
      <c r="B196" s="14">
        <v>0</v>
      </c>
      <c r="C196" s="6">
        <v>0</v>
      </c>
      <c r="D196" s="6">
        <v>0</v>
      </c>
      <c r="E196" s="6">
        <v>0</v>
      </c>
      <c r="F196" s="6">
        <v>0</v>
      </c>
      <c r="G196" s="6">
        <v>0</v>
      </c>
      <c r="H196" s="6">
        <v>0</v>
      </c>
      <c r="I196" s="6">
        <v>0</v>
      </c>
      <c r="J196" s="15">
        <v>0</v>
      </c>
      <c r="K196" s="14">
        <v>0</v>
      </c>
      <c r="L196" s="6">
        <v>0</v>
      </c>
      <c r="M196" s="6">
        <v>0</v>
      </c>
      <c r="N196" s="6">
        <v>0</v>
      </c>
      <c r="O196" s="6">
        <v>0</v>
      </c>
      <c r="P196" s="6">
        <v>0</v>
      </c>
      <c r="Q196" s="6">
        <v>0</v>
      </c>
      <c r="R196" s="6">
        <v>0</v>
      </c>
      <c r="S196" s="6">
        <v>0</v>
      </c>
      <c r="T196" s="6">
        <v>0</v>
      </c>
      <c r="U196" s="15">
        <v>0</v>
      </c>
    </row>
    <row r="197" spans="1:21" x14ac:dyDescent="0.25">
      <c r="A197" s="25" t="s">
        <v>200</v>
      </c>
      <c r="B197" s="14">
        <v>0</v>
      </c>
      <c r="C197" s="6">
        <v>0</v>
      </c>
      <c r="D197" s="6">
        <v>0</v>
      </c>
      <c r="E197" s="6">
        <v>0</v>
      </c>
      <c r="F197" s="6">
        <v>0</v>
      </c>
      <c r="G197" s="6">
        <v>0</v>
      </c>
      <c r="H197" s="6">
        <v>0</v>
      </c>
      <c r="I197" s="6">
        <v>0</v>
      </c>
      <c r="J197" s="15">
        <v>0</v>
      </c>
      <c r="K197" s="14">
        <v>0</v>
      </c>
      <c r="L197" s="6">
        <v>0</v>
      </c>
      <c r="M197" s="6">
        <v>0</v>
      </c>
      <c r="N197" s="6">
        <v>0</v>
      </c>
      <c r="O197" s="6">
        <v>0</v>
      </c>
      <c r="P197" s="6">
        <v>0</v>
      </c>
      <c r="Q197" s="6">
        <v>0</v>
      </c>
      <c r="R197" s="6">
        <v>0</v>
      </c>
      <c r="S197" s="6">
        <v>0</v>
      </c>
      <c r="T197" s="6">
        <v>0</v>
      </c>
      <c r="U197" s="15">
        <v>0</v>
      </c>
    </row>
    <row r="198" spans="1:21" x14ac:dyDescent="0.25">
      <c r="A198" s="25" t="s">
        <v>201</v>
      </c>
      <c r="B198" s="14">
        <v>0</v>
      </c>
      <c r="C198" s="6">
        <v>0</v>
      </c>
      <c r="D198" s="6">
        <v>0</v>
      </c>
      <c r="E198" s="6">
        <v>0</v>
      </c>
      <c r="F198" s="6">
        <v>0</v>
      </c>
      <c r="G198" s="6">
        <v>0</v>
      </c>
      <c r="H198" s="6">
        <v>0</v>
      </c>
      <c r="I198" s="6">
        <v>0</v>
      </c>
      <c r="J198" s="15">
        <v>0</v>
      </c>
      <c r="K198" s="14">
        <v>0</v>
      </c>
      <c r="L198" s="6">
        <v>0</v>
      </c>
      <c r="M198" s="6">
        <v>0</v>
      </c>
      <c r="N198" s="6">
        <v>0</v>
      </c>
      <c r="O198" s="6">
        <v>0</v>
      </c>
      <c r="P198" s="6">
        <v>0</v>
      </c>
      <c r="Q198" s="6">
        <v>0</v>
      </c>
      <c r="R198" s="6">
        <v>0</v>
      </c>
      <c r="S198" s="6">
        <v>0</v>
      </c>
      <c r="T198" s="6">
        <v>0</v>
      </c>
      <c r="U198" s="15">
        <v>0</v>
      </c>
    </row>
    <row r="199" spans="1:21" x14ac:dyDescent="0.25">
      <c r="A199" s="25" t="s">
        <v>202</v>
      </c>
      <c r="B199" s="14">
        <v>0</v>
      </c>
      <c r="C199" s="6">
        <v>0</v>
      </c>
      <c r="D199" s="6">
        <v>0</v>
      </c>
      <c r="E199" s="6">
        <v>0</v>
      </c>
      <c r="F199" s="6">
        <v>0</v>
      </c>
      <c r="G199" s="6">
        <v>0</v>
      </c>
      <c r="H199" s="6">
        <v>0</v>
      </c>
      <c r="I199" s="6">
        <v>0</v>
      </c>
      <c r="J199" s="15">
        <v>0</v>
      </c>
      <c r="K199" s="14">
        <v>0</v>
      </c>
      <c r="L199" s="6">
        <v>0</v>
      </c>
      <c r="M199" s="6">
        <v>0</v>
      </c>
      <c r="N199" s="6">
        <v>0</v>
      </c>
      <c r="O199" s="6">
        <v>0</v>
      </c>
      <c r="P199" s="6">
        <v>0</v>
      </c>
      <c r="Q199" s="6">
        <v>0</v>
      </c>
      <c r="R199" s="6">
        <v>0</v>
      </c>
      <c r="S199" s="6">
        <v>0</v>
      </c>
      <c r="T199" s="6">
        <v>0</v>
      </c>
      <c r="U199" s="15">
        <v>0</v>
      </c>
    </row>
    <row r="200" spans="1:21" x14ac:dyDescent="0.25">
      <c r="A200" s="22" t="s">
        <v>157</v>
      </c>
      <c r="B200" s="12">
        <f t="shared" ref="B200:J200" si="53">SUM(B196:B199)</f>
        <v>0</v>
      </c>
      <c r="C200" s="5">
        <f t="shared" si="53"/>
        <v>0</v>
      </c>
      <c r="D200" s="5">
        <f t="shared" si="53"/>
        <v>0</v>
      </c>
      <c r="E200" s="5">
        <f t="shared" si="53"/>
        <v>0</v>
      </c>
      <c r="F200" s="5">
        <f t="shared" si="53"/>
        <v>0</v>
      </c>
      <c r="G200" s="5">
        <f t="shared" si="53"/>
        <v>0</v>
      </c>
      <c r="H200" s="5">
        <f t="shared" si="53"/>
        <v>0</v>
      </c>
      <c r="I200" s="5">
        <f t="shared" si="53"/>
        <v>0</v>
      </c>
      <c r="J200" s="13">
        <f t="shared" si="53"/>
        <v>0</v>
      </c>
      <c r="K200" s="12">
        <f t="shared" ref="K200:U200" si="54">SUM(K196:K199)</f>
        <v>0</v>
      </c>
      <c r="L200" s="5">
        <f t="shared" si="54"/>
        <v>0</v>
      </c>
      <c r="M200" s="5">
        <f t="shared" si="54"/>
        <v>0</v>
      </c>
      <c r="N200" s="5">
        <f t="shared" si="54"/>
        <v>0</v>
      </c>
      <c r="O200" s="5">
        <f t="shared" si="54"/>
        <v>0</v>
      </c>
      <c r="P200" s="5">
        <f t="shared" si="54"/>
        <v>0</v>
      </c>
      <c r="Q200" s="5">
        <f t="shared" si="54"/>
        <v>0</v>
      </c>
      <c r="R200" s="5">
        <f t="shared" si="54"/>
        <v>0</v>
      </c>
      <c r="S200" s="5">
        <f t="shared" si="54"/>
        <v>0</v>
      </c>
      <c r="T200" s="5">
        <f t="shared" si="54"/>
        <v>0</v>
      </c>
      <c r="U200" s="13">
        <f t="shared" si="54"/>
        <v>0</v>
      </c>
    </row>
    <row r="201" spans="1:21" x14ac:dyDescent="0.25">
      <c r="A201" s="24"/>
      <c r="B201" s="33"/>
      <c r="C201" s="34"/>
      <c r="D201" s="34"/>
      <c r="E201" s="34"/>
      <c r="F201" s="34"/>
      <c r="G201" s="34"/>
      <c r="H201" s="34"/>
      <c r="I201" s="34"/>
      <c r="J201" s="35"/>
      <c r="K201" s="33"/>
      <c r="L201" s="34"/>
      <c r="M201" s="34"/>
      <c r="N201" s="34"/>
      <c r="O201" s="34"/>
      <c r="P201" s="34"/>
      <c r="Q201" s="34"/>
      <c r="R201" s="34"/>
      <c r="S201" s="34"/>
      <c r="T201" s="34"/>
      <c r="U201" s="35"/>
    </row>
    <row r="202" spans="1:21" x14ac:dyDescent="0.25">
      <c r="A202" s="22" t="s">
        <v>185</v>
      </c>
      <c r="B202" s="33"/>
      <c r="C202" s="34"/>
      <c r="D202" s="34"/>
      <c r="E202" s="34"/>
      <c r="F202" s="34"/>
      <c r="G202" s="34"/>
      <c r="H202" s="34"/>
      <c r="I202" s="34"/>
      <c r="J202" s="35"/>
      <c r="K202" s="33"/>
      <c r="L202" s="34"/>
      <c r="M202" s="34"/>
      <c r="N202" s="34"/>
      <c r="O202" s="34"/>
      <c r="P202" s="34"/>
      <c r="Q202" s="34"/>
      <c r="R202" s="34"/>
      <c r="S202" s="34"/>
      <c r="T202" s="34"/>
      <c r="U202" s="35"/>
    </row>
    <row r="203" spans="1:21" x14ac:dyDescent="0.25">
      <c r="A203" s="25" t="s">
        <v>199</v>
      </c>
      <c r="B203" s="14">
        <v>0</v>
      </c>
      <c r="C203" s="6">
        <v>0</v>
      </c>
      <c r="D203" s="6">
        <v>0</v>
      </c>
      <c r="E203" s="6">
        <v>0</v>
      </c>
      <c r="F203" s="6">
        <v>0</v>
      </c>
      <c r="G203" s="6">
        <v>0</v>
      </c>
      <c r="H203" s="6">
        <v>0</v>
      </c>
      <c r="I203" s="6">
        <v>0</v>
      </c>
      <c r="J203" s="15">
        <v>0</v>
      </c>
      <c r="K203" s="14">
        <v>0</v>
      </c>
      <c r="L203" s="6">
        <v>0</v>
      </c>
      <c r="M203" s="6">
        <v>0</v>
      </c>
      <c r="N203" s="6">
        <v>0</v>
      </c>
      <c r="O203" s="6">
        <v>0</v>
      </c>
      <c r="P203" s="6">
        <v>0</v>
      </c>
      <c r="Q203" s="6">
        <v>0</v>
      </c>
      <c r="R203" s="6">
        <v>0</v>
      </c>
      <c r="S203" s="6">
        <v>0</v>
      </c>
      <c r="T203" s="6">
        <v>0</v>
      </c>
      <c r="U203" s="15">
        <v>0</v>
      </c>
    </row>
    <row r="204" spans="1:21" x14ac:dyDescent="0.25">
      <c r="A204" s="25" t="s">
        <v>200</v>
      </c>
      <c r="B204" s="14">
        <v>0</v>
      </c>
      <c r="C204" s="6">
        <v>0</v>
      </c>
      <c r="D204" s="6">
        <v>0</v>
      </c>
      <c r="E204" s="6">
        <v>0</v>
      </c>
      <c r="F204" s="6">
        <v>0</v>
      </c>
      <c r="G204" s="6">
        <v>0</v>
      </c>
      <c r="H204" s="6">
        <v>0</v>
      </c>
      <c r="I204" s="6">
        <v>0</v>
      </c>
      <c r="J204" s="15">
        <v>0</v>
      </c>
      <c r="K204" s="14">
        <v>0</v>
      </c>
      <c r="L204" s="6">
        <v>0</v>
      </c>
      <c r="M204" s="6">
        <v>0</v>
      </c>
      <c r="N204" s="6">
        <v>0</v>
      </c>
      <c r="O204" s="6">
        <v>0</v>
      </c>
      <c r="P204" s="6">
        <v>0</v>
      </c>
      <c r="Q204" s="6">
        <v>0</v>
      </c>
      <c r="R204" s="6">
        <v>0</v>
      </c>
      <c r="S204" s="6">
        <v>0</v>
      </c>
      <c r="T204" s="6">
        <v>0</v>
      </c>
      <c r="U204" s="15">
        <v>0</v>
      </c>
    </row>
    <row r="205" spans="1:21" x14ac:dyDescent="0.25">
      <c r="A205" s="25" t="s">
        <v>201</v>
      </c>
      <c r="B205" s="14">
        <v>0</v>
      </c>
      <c r="C205" s="6">
        <v>0</v>
      </c>
      <c r="D205" s="6">
        <v>0</v>
      </c>
      <c r="E205" s="6">
        <v>0</v>
      </c>
      <c r="F205" s="6">
        <v>0</v>
      </c>
      <c r="G205" s="6">
        <v>0</v>
      </c>
      <c r="H205" s="6">
        <v>0</v>
      </c>
      <c r="I205" s="6">
        <v>0</v>
      </c>
      <c r="J205" s="15">
        <v>0</v>
      </c>
      <c r="K205" s="14">
        <v>0</v>
      </c>
      <c r="L205" s="6">
        <v>0</v>
      </c>
      <c r="M205" s="6">
        <v>0</v>
      </c>
      <c r="N205" s="6">
        <v>0</v>
      </c>
      <c r="O205" s="6">
        <v>0</v>
      </c>
      <c r="P205" s="6">
        <v>0</v>
      </c>
      <c r="Q205" s="6">
        <v>0</v>
      </c>
      <c r="R205" s="6">
        <v>0</v>
      </c>
      <c r="S205" s="6">
        <v>0</v>
      </c>
      <c r="T205" s="6">
        <v>0</v>
      </c>
      <c r="U205" s="15">
        <v>0</v>
      </c>
    </row>
    <row r="206" spans="1:21" x14ac:dyDescent="0.25">
      <c r="A206" s="25" t="s">
        <v>202</v>
      </c>
      <c r="B206" s="14">
        <v>0</v>
      </c>
      <c r="C206" s="6">
        <v>0</v>
      </c>
      <c r="D206" s="6">
        <v>0</v>
      </c>
      <c r="E206" s="6">
        <v>0</v>
      </c>
      <c r="F206" s="6">
        <v>0</v>
      </c>
      <c r="G206" s="6">
        <v>0</v>
      </c>
      <c r="H206" s="6">
        <v>0</v>
      </c>
      <c r="I206" s="6">
        <v>0</v>
      </c>
      <c r="J206" s="15">
        <v>0</v>
      </c>
      <c r="K206" s="14">
        <v>0</v>
      </c>
      <c r="L206" s="6">
        <v>0</v>
      </c>
      <c r="M206" s="6">
        <v>0</v>
      </c>
      <c r="N206" s="6">
        <v>0</v>
      </c>
      <c r="O206" s="6">
        <v>0</v>
      </c>
      <c r="P206" s="6">
        <v>0</v>
      </c>
      <c r="Q206" s="6">
        <v>0</v>
      </c>
      <c r="R206" s="6">
        <v>0</v>
      </c>
      <c r="S206" s="6">
        <v>0</v>
      </c>
      <c r="T206" s="6">
        <v>0</v>
      </c>
      <c r="U206" s="15">
        <v>0</v>
      </c>
    </row>
    <row r="207" spans="1:21" x14ac:dyDescent="0.25">
      <c r="A207" s="22" t="s">
        <v>157</v>
      </c>
      <c r="B207" s="12">
        <f t="shared" ref="B207:J207" si="55">SUM(B203:B206)</f>
        <v>0</v>
      </c>
      <c r="C207" s="5">
        <f t="shared" si="55"/>
        <v>0</v>
      </c>
      <c r="D207" s="5">
        <f t="shared" si="55"/>
        <v>0</v>
      </c>
      <c r="E207" s="5">
        <f t="shared" si="55"/>
        <v>0</v>
      </c>
      <c r="F207" s="5">
        <f t="shared" si="55"/>
        <v>0</v>
      </c>
      <c r="G207" s="5">
        <f t="shared" si="55"/>
        <v>0</v>
      </c>
      <c r="H207" s="5">
        <f t="shared" si="55"/>
        <v>0</v>
      </c>
      <c r="I207" s="5">
        <f t="shared" si="55"/>
        <v>0</v>
      </c>
      <c r="J207" s="13">
        <f t="shared" si="55"/>
        <v>0</v>
      </c>
      <c r="K207" s="12">
        <f t="shared" ref="K207:U207" si="56">SUM(K203:K206)</f>
        <v>0</v>
      </c>
      <c r="L207" s="5">
        <f t="shared" si="56"/>
        <v>0</v>
      </c>
      <c r="M207" s="5">
        <f t="shared" si="56"/>
        <v>0</v>
      </c>
      <c r="N207" s="5">
        <f t="shared" si="56"/>
        <v>0</v>
      </c>
      <c r="O207" s="5">
        <f t="shared" si="56"/>
        <v>0</v>
      </c>
      <c r="P207" s="5">
        <f t="shared" si="56"/>
        <v>0</v>
      </c>
      <c r="Q207" s="5">
        <f t="shared" si="56"/>
        <v>0</v>
      </c>
      <c r="R207" s="5">
        <f t="shared" si="56"/>
        <v>0</v>
      </c>
      <c r="S207" s="5">
        <f t="shared" si="56"/>
        <v>0</v>
      </c>
      <c r="T207" s="5">
        <f t="shared" si="56"/>
        <v>0</v>
      </c>
      <c r="U207" s="13">
        <f t="shared" si="56"/>
        <v>0</v>
      </c>
    </row>
    <row r="208" spans="1:21" x14ac:dyDescent="0.25">
      <c r="A208" s="24"/>
      <c r="B208" s="33"/>
      <c r="C208" s="34"/>
      <c r="D208" s="34"/>
      <c r="E208" s="34"/>
      <c r="F208" s="34"/>
      <c r="G208" s="34"/>
      <c r="H208" s="34"/>
      <c r="I208" s="34"/>
      <c r="J208" s="35"/>
      <c r="K208" s="33"/>
      <c r="L208" s="34"/>
      <c r="M208" s="34"/>
      <c r="N208" s="34"/>
      <c r="O208" s="34"/>
      <c r="P208" s="34"/>
      <c r="Q208" s="34"/>
      <c r="R208" s="34"/>
      <c r="S208" s="34"/>
      <c r="T208" s="34"/>
      <c r="U208" s="35"/>
    </row>
    <row r="209" spans="1:21" x14ac:dyDescent="0.25">
      <c r="A209" s="22" t="s">
        <v>186</v>
      </c>
      <c r="B209" s="33"/>
      <c r="C209" s="34"/>
      <c r="D209" s="34"/>
      <c r="E209" s="34"/>
      <c r="F209" s="34"/>
      <c r="G209" s="34"/>
      <c r="H209" s="34"/>
      <c r="I209" s="34"/>
      <c r="J209" s="35"/>
      <c r="K209" s="33"/>
      <c r="L209" s="34"/>
      <c r="M209" s="34"/>
      <c r="N209" s="34"/>
      <c r="O209" s="34"/>
      <c r="P209" s="34"/>
      <c r="Q209" s="34"/>
      <c r="R209" s="34"/>
      <c r="S209" s="34"/>
      <c r="T209" s="34"/>
      <c r="U209" s="35"/>
    </row>
    <row r="210" spans="1:21" x14ac:dyDescent="0.25">
      <c r="A210" s="25" t="s">
        <v>199</v>
      </c>
      <c r="B210" s="14">
        <v>0</v>
      </c>
      <c r="C210" s="6">
        <v>0</v>
      </c>
      <c r="D210" s="6">
        <v>0</v>
      </c>
      <c r="E210" s="6">
        <v>0</v>
      </c>
      <c r="F210" s="6">
        <v>0</v>
      </c>
      <c r="G210" s="6">
        <v>0</v>
      </c>
      <c r="H210" s="6">
        <v>0</v>
      </c>
      <c r="I210" s="6">
        <v>0</v>
      </c>
      <c r="J210" s="15">
        <v>0</v>
      </c>
      <c r="K210" s="14">
        <v>0</v>
      </c>
      <c r="L210" s="6">
        <v>0</v>
      </c>
      <c r="M210" s="6">
        <v>0</v>
      </c>
      <c r="N210" s="6">
        <v>0</v>
      </c>
      <c r="O210" s="6">
        <v>0</v>
      </c>
      <c r="P210" s="6">
        <v>0</v>
      </c>
      <c r="Q210" s="6">
        <v>0</v>
      </c>
      <c r="R210" s="6">
        <v>0</v>
      </c>
      <c r="S210" s="6">
        <v>0</v>
      </c>
      <c r="T210" s="6">
        <v>0</v>
      </c>
      <c r="U210" s="15">
        <v>0</v>
      </c>
    </row>
    <row r="211" spans="1:21" x14ac:dyDescent="0.25">
      <c r="A211" s="25" t="s">
        <v>200</v>
      </c>
      <c r="B211" s="14">
        <v>0</v>
      </c>
      <c r="C211" s="6">
        <v>0</v>
      </c>
      <c r="D211" s="6">
        <v>0</v>
      </c>
      <c r="E211" s="6">
        <v>0</v>
      </c>
      <c r="F211" s="6">
        <v>0</v>
      </c>
      <c r="G211" s="6">
        <v>0</v>
      </c>
      <c r="H211" s="6">
        <v>0</v>
      </c>
      <c r="I211" s="6">
        <v>0</v>
      </c>
      <c r="J211" s="15">
        <v>0</v>
      </c>
      <c r="K211" s="14">
        <v>0</v>
      </c>
      <c r="L211" s="6">
        <v>0</v>
      </c>
      <c r="M211" s="6">
        <v>0</v>
      </c>
      <c r="N211" s="6">
        <v>0</v>
      </c>
      <c r="O211" s="6">
        <v>0</v>
      </c>
      <c r="P211" s="6">
        <v>0</v>
      </c>
      <c r="Q211" s="6">
        <v>0</v>
      </c>
      <c r="R211" s="6">
        <v>0</v>
      </c>
      <c r="S211" s="6">
        <v>0</v>
      </c>
      <c r="T211" s="6">
        <v>0</v>
      </c>
      <c r="U211" s="15">
        <v>0</v>
      </c>
    </row>
    <row r="212" spans="1:21" x14ac:dyDescent="0.25">
      <c r="A212" s="25" t="s">
        <v>201</v>
      </c>
      <c r="B212" s="14">
        <v>0</v>
      </c>
      <c r="C212" s="6">
        <v>0</v>
      </c>
      <c r="D212" s="6">
        <v>0</v>
      </c>
      <c r="E212" s="6">
        <v>0</v>
      </c>
      <c r="F212" s="6">
        <v>0</v>
      </c>
      <c r="G212" s="6">
        <v>0</v>
      </c>
      <c r="H212" s="6">
        <v>0</v>
      </c>
      <c r="I212" s="6">
        <v>0</v>
      </c>
      <c r="J212" s="15">
        <v>0</v>
      </c>
      <c r="K212" s="14">
        <v>0</v>
      </c>
      <c r="L212" s="6">
        <v>0</v>
      </c>
      <c r="M212" s="6">
        <v>0</v>
      </c>
      <c r="N212" s="6">
        <v>0</v>
      </c>
      <c r="O212" s="6">
        <v>0</v>
      </c>
      <c r="P212" s="6">
        <v>0</v>
      </c>
      <c r="Q212" s="6">
        <v>0</v>
      </c>
      <c r="R212" s="6">
        <v>0</v>
      </c>
      <c r="S212" s="6">
        <v>0</v>
      </c>
      <c r="T212" s="6">
        <v>0</v>
      </c>
      <c r="U212" s="15">
        <v>0</v>
      </c>
    </row>
    <row r="213" spans="1:21" x14ac:dyDescent="0.25">
      <c r="A213" s="25" t="s">
        <v>202</v>
      </c>
      <c r="B213" s="14">
        <v>0</v>
      </c>
      <c r="C213" s="6">
        <v>0</v>
      </c>
      <c r="D213" s="6">
        <v>0</v>
      </c>
      <c r="E213" s="6">
        <v>0</v>
      </c>
      <c r="F213" s="6">
        <v>0</v>
      </c>
      <c r="G213" s="6">
        <v>0</v>
      </c>
      <c r="H213" s="6">
        <v>0</v>
      </c>
      <c r="I213" s="6">
        <v>0</v>
      </c>
      <c r="J213" s="15">
        <v>0</v>
      </c>
      <c r="K213" s="14">
        <v>0</v>
      </c>
      <c r="L213" s="6">
        <v>0</v>
      </c>
      <c r="M213" s="6">
        <v>0</v>
      </c>
      <c r="N213" s="6">
        <v>0</v>
      </c>
      <c r="O213" s="6">
        <v>0</v>
      </c>
      <c r="P213" s="6">
        <v>0</v>
      </c>
      <c r="Q213" s="6">
        <v>0</v>
      </c>
      <c r="R213" s="6">
        <v>0</v>
      </c>
      <c r="S213" s="6">
        <v>0</v>
      </c>
      <c r="T213" s="6">
        <v>0</v>
      </c>
      <c r="U213" s="15">
        <v>0</v>
      </c>
    </row>
    <row r="214" spans="1:21" x14ac:dyDescent="0.25">
      <c r="A214" s="22" t="s">
        <v>157</v>
      </c>
      <c r="B214" s="12">
        <f t="shared" ref="B214:J214" si="57">SUM(B210:B213)</f>
        <v>0</v>
      </c>
      <c r="C214" s="5">
        <f t="shared" si="57"/>
        <v>0</v>
      </c>
      <c r="D214" s="5">
        <f t="shared" si="57"/>
        <v>0</v>
      </c>
      <c r="E214" s="5">
        <f t="shared" si="57"/>
        <v>0</v>
      </c>
      <c r="F214" s="5">
        <f t="shared" si="57"/>
        <v>0</v>
      </c>
      <c r="G214" s="5">
        <f t="shared" si="57"/>
        <v>0</v>
      </c>
      <c r="H214" s="5">
        <f t="shared" si="57"/>
        <v>0</v>
      </c>
      <c r="I214" s="5">
        <f t="shared" si="57"/>
        <v>0</v>
      </c>
      <c r="J214" s="13">
        <f t="shared" si="57"/>
        <v>0</v>
      </c>
      <c r="K214" s="12">
        <f t="shared" ref="K214:U214" si="58">SUM(K210:K213)</f>
        <v>0</v>
      </c>
      <c r="L214" s="5">
        <f t="shared" si="58"/>
        <v>0</v>
      </c>
      <c r="M214" s="5">
        <f t="shared" si="58"/>
        <v>0</v>
      </c>
      <c r="N214" s="5">
        <f t="shared" si="58"/>
        <v>0</v>
      </c>
      <c r="O214" s="5">
        <f t="shared" si="58"/>
        <v>0</v>
      </c>
      <c r="P214" s="5">
        <f t="shared" si="58"/>
        <v>0</v>
      </c>
      <c r="Q214" s="5">
        <f t="shared" si="58"/>
        <v>0</v>
      </c>
      <c r="R214" s="5">
        <f t="shared" si="58"/>
        <v>0</v>
      </c>
      <c r="S214" s="5">
        <f t="shared" si="58"/>
        <v>0</v>
      </c>
      <c r="T214" s="5">
        <f t="shared" si="58"/>
        <v>0</v>
      </c>
      <c r="U214" s="13">
        <f t="shared" si="58"/>
        <v>0</v>
      </c>
    </row>
    <row r="215" spans="1:21" x14ac:dyDescent="0.25">
      <c r="A215" s="24"/>
      <c r="B215" s="33"/>
      <c r="C215" s="34"/>
      <c r="D215" s="34"/>
      <c r="E215" s="34"/>
      <c r="F215" s="34"/>
      <c r="G215" s="34"/>
      <c r="H215" s="34"/>
      <c r="I215" s="34"/>
      <c r="J215" s="35"/>
      <c r="K215" s="33"/>
      <c r="L215" s="34"/>
      <c r="M215" s="34"/>
      <c r="N215" s="34"/>
      <c r="O215" s="34"/>
      <c r="P215" s="34"/>
      <c r="Q215" s="34"/>
      <c r="R215" s="34"/>
      <c r="S215" s="34"/>
      <c r="T215" s="34"/>
      <c r="U215" s="35"/>
    </row>
    <row r="216" spans="1:21" x14ac:dyDescent="0.25">
      <c r="A216" s="22" t="s">
        <v>187</v>
      </c>
      <c r="B216" s="33"/>
      <c r="C216" s="34"/>
      <c r="D216" s="34"/>
      <c r="E216" s="34"/>
      <c r="F216" s="34"/>
      <c r="G216" s="34"/>
      <c r="H216" s="34"/>
      <c r="I216" s="34"/>
      <c r="J216" s="35"/>
      <c r="K216" s="33"/>
      <c r="L216" s="34"/>
      <c r="M216" s="34"/>
      <c r="N216" s="34"/>
      <c r="O216" s="34"/>
      <c r="P216" s="34"/>
      <c r="Q216" s="34"/>
      <c r="R216" s="34"/>
      <c r="S216" s="34"/>
      <c r="T216" s="34"/>
      <c r="U216" s="35"/>
    </row>
    <row r="217" spans="1:21" x14ac:dyDescent="0.25">
      <c r="A217" s="25" t="s">
        <v>199</v>
      </c>
      <c r="B217" s="14">
        <v>0</v>
      </c>
      <c r="C217" s="6">
        <v>0</v>
      </c>
      <c r="D217" s="6">
        <v>0</v>
      </c>
      <c r="E217" s="6">
        <v>0</v>
      </c>
      <c r="F217" s="6">
        <v>0</v>
      </c>
      <c r="G217" s="6">
        <v>0</v>
      </c>
      <c r="H217" s="6">
        <v>0</v>
      </c>
      <c r="I217" s="6">
        <v>0</v>
      </c>
      <c r="J217" s="15">
        <v>0</v>
      </c>
      <c r="K217" s="14">
        <v>0</v>
      </c>
      <c r="L217" s="6">
        <v>0</v>
      </c>
      <c r="M217" s="6">
        <v>0</v>
      </c>
      <c r="N217" s="6">
        <v>0</v>
      </c>
      <c r="O217" s="6">
        <v>0</v>
      </c>
      <c r="P217" s="6">
        <v>0</v>
      </c>
      <c r="Q217" s="6">
        <v>0</v>
      </c>
      <c r="R217" s="6">
        <v>0</v>
      </c>
      <c r="S217" s="6">
        <v>0</v>
      </c>
      <c r="T217" s="6">
        <v>0</v>
      </c>
      <c r="U217" s="15">
        <v>0</v>
      </c>
    </row>
    <row r="218" spans="1:21" x14ac:dyDescent="0.25">
      <c r="A218" s="25" t="s">
        <v>200</v>
      </c>
      <c r="B218" s="14">
        <v>0</v>
      </c>
      <c r="C218" s="6">
        <v>0</v>
      </c>
      <c r="D218" s="6">
        <v>0</v>
      </c>
      <c r="E218" s="6">
        <v>0</v>
      </c>
      <c r="F218" s="6">
        <v>0</v>
      </c>
      <c r="G218" s="6">
        <v>0</v>
      </c>
      <c r="H218" s="6">
        <v>0</v>
      </c>
      <c r="I218" s="6">
        <v>0</v>
      </c>
      <c r="J218" s="15">
        <v>0</v>
      </c>
      <c r="K218" s="14">
        <v>0</v>
      </c>
      <c r="L218" s="6">
        <v>0</v>
      </c>
      <c r="M218" s="6">
        <v>0</v>
      </c>
      <c r="N218" s="6">
        <v>0</v>
      </c>
      <c r="O218" s="6">
        <v>0</v>
      </c>
      <c r="P218" s="6">
        <v>0</v>
      </c>
      <c r="Q218" s="6">
        <v>0</v>
      </c>
      <c r="R218" s="6">
        <v>0</v>
      </c>
      <c r="S218" s="6">
        <v>0</v>
      </c>
      <c r="T218" s="6">
        <v>0</v>
      </c>
      <c r="U218" s="15">
        <v>0</v>
      </c>
    </row>
    <row r="219" spans="1:21" x14ac:dyDescent="0.25">
      <c r="A219" s="25" t="s">
        <v>201</v>
      </c>
      <c r="B219" s="14">
        <v>0</v>
      </c>
      <c r="C219" s="6">
        <v>0</v>
      </c>
      <c r="D219" s="6">
        <v>0</v>
      </c>
      <c r="E219" s="6">
        <v>0</v>
      </c>
      <c r="F219" s="6">
        <v>0</v>
      </c>
      <c r="G219" s="6">
        <v>0</v>
      </c>
      <c r="H219" s="6">
        <v>0</v>
      </c>
      <c r="I219" s="6">
        <v>0</v>
      </c>
      <c r="J219" s="15">
        <v>0</v>
      </c>
      <c r="K219" s="14">
        <v>0</v>
      </c>
      <c r="L219" s="6">
        <v>0</v>
      </c>
      <c r="M219" s="6">
        <v>0</v>
      </c>
      <c r="N219" s="6">
        <v>0</v>
      </c>
      <c r="O219" s="6">
        <v>0</v>
      </c>
      <c r="P219" s="6">
        <v>0</v>
      </c>
      <c r="Q219" s="6">
        <v>0</v>
      </c>
      <c r="R219" s="6">
        <v>0</v>
      </c>
      <c r="S219" s="6">
        <v>0</v>
      </c>
      <c r="T219" s="6">
        <v>0</v>
      </c>
      <c r="U219" s="15">
        <v>0</v>
      </c>
    </row>
    <row r="220" spans="1:21" x14ac:dyDescent="0.25">
      <c r="A220" s="25" t="s">
        <v>202</v>
      </c>
      <c r="B220" s="14">
        <v>0</v>
      </c>
      <c r="C220" s="6">
        <v>0</v>
      </c>
      <c r="D220" s="6">
        <v>0</v>
      </c>
      <c r="E220" s="6">
        <v>0</v>
      </c>
      <c r="F220" s="6">
        <v>0</v>
      </c>
      <c r="G220" s="6">
        <v>0</v>
      </c>
      <c r="H220" s="6">
        <v>0</v>
      </c>
      <c r="I220" s="6">
        <v>0</v>
      </c>
      <c r="J220" s="15">
        <v>0</v>
      </c>
      <c r="K220" s="14">
        <v>0</v>
      </c>
      <c r="L220" s="6">
        <v>0</v>
      </c>
      <c r="M220" s="6">
        <v>0</v>
      </c>
      <c r="N220" s="6">
        <v>0</v>
      </c>
      <c r="O220" s="6">
        <v>0</v>
      </c>
      <c r="P220" s="6">
        <v>0</v>
      </c>
      <c r="Q220" s="6">
        <v>0</v>
      </c>
      <c r="R220" s="6">
        <v>0</v>
      </c>
      <c r="S220" s="6">
        <v>0</v>
      </c>
      <c r="T220" s="6">
        <v>0</v>
      </c>
      <c r="U220" s="15">
        <v>0</v>
      </c>
    </row>
    <row r="221" spans="1:21" x14ac:dyDescent="0.25">
      <c r="A221" s="22" t="s">
        <v>157</v>
      </c>
      <c r="B221" s="12">
        <f t="shared" ref="B221:J221" si="59">SUM(B217:B220)</f>
        <v>0</v>
      </c>
      <c r="C221" s="5">
        <f t="shared" si="59"/>
        <v>0</v>
      </c>
      <c r="D221" s="5">
        <f t="shared" si="59"/>
        <v>0</v>
      </c>
      <c r="E221" s="5">
        <f t="shared" si="59"/>
        <v>0</v>
      </c>
      <c r="F221" s="5">
        <f t="shared" si="59"/>
        <v>0</v>
      </c>
      <c r="G221" s="5">
        <f t="shared" si="59"/>
        <v>0</v>
      </c>
      <c r="H221" s="5">
        <f t="shared" si="59"/>
        <v>0</v>
      </c>
      <c r="I221" s="5">
        <f t="shared" si="59"/>
        <v>0</v>
      </c>
      <c r="J221" s="13">
        <f t="shared" si="59"/>
        <v>0</v>
      </c>
      <c r="K221" s="12">
        <f t="shared" ref="K221:U221" si="60">SUM(K217:K220)</f>
        <v>0</v>
      </c>
      <c r="L221" s="5">
        <f t="shared" si="60"/>
        <v>0</v>
      </c>
      <c r="M221" s="5">
        <f t="shared" si="60"/>
        <v>0</v>
      </c>
      <c r="N221" s="5">
        <f t="shared" si="60"/>
        <v>0</v>
      </c>
      <c r="O221" s="5">
        <f t="shared" si="60"/>
        <v>0</v>
      </c>
      <c r="P221" s="5">
        <f t="shared" si="60"/>
        <v>0</v>
      </c>
      <c r="Q221" s="5">
        <f t="shared" si="60"/>
        <v>0</v>
      </c>
      <c r="R221" s="5">
        <f t="shared" si="60"/>
        <v>0</v>
      </c>
      <c r="S221" s="5">
        <f t="shared" si="60"/>
        <v>0</v>
      </c>
      <c r="T221" s="5">
        <f t="shared" si="60"/>
        <v>0</v>
      </c>
      <c r="U221" s="13">
        <f t="shared" si="60"/>
        <v>0</v>
      </c>
    </row>
    <row r="222" spans="1:21" x14ac:dyDescent="0.25">
      <c r="A222" s="24"/>
      <c r="B222" s="33"/>
      <c r="C222" s="34"/>
      <c r="D222" s="34"/>
      <c r="E222" s="34"/>
      <c r="F222" s="34"/>
      <c r="G222" s="34"/>
      <c r="H222" s="34"/>
      <c r="I222" s="34"/>
      <c r="J222" s="35"/>
      <c r="K222" s="33"/>
      <c r="L222" s="34"/>
      <c r="M222" s="34"/>
      <c r="N222" s="34"/>
      <c r="O222" s="34"/>
      <c r="P222" s="34"/>
      <c r="Q222" s="34"/>
      <c r="R222" s="34"/>
      <c r="S222" s="34"/>
      <c r="T222" s="34"/>
      <c r="U222" s="35"/>
    </row>
    <row r="223" spans="1:21" x14ac:dyDescent="0.25">
      <c r="A223" s="22" t="s">
        <v>188</v>
      </c>
      <c r="B223" s="33"/>
      <c r="C223" s="34"/>
      <c r="D223" s="34"/>
      <c r="E223" s="34"/>
      <c r="F223" s="34"/>
      <c r="G223" s="34"/>
      <c r="H223" s="34"/>
      <c r="I223" s="34"/>
      <c r="J223" s="35"/>
      <c r="K223" s="33"/>
      <c r="L223" s="34"/>
      <c r="M223" s="34"/>
      <c r="N223" s="34"/>
      <c r="O223" s="34"/>
      <c r="P223" s="34"/>
      <c r="Q223" s="34"/>
      <c r="R223" s="34"/>
      <c r="S223" s="34"/>
      <c r="T223" s="34"/>
      <c r="U223" s="35"/>
    </row>
    <row r="224" spans="1:21" x14ac:dyDescent="0.25">
      <c r="A224" s="25" t="s">
        <v>199</v>
      </c>
      <c r="B224" s="14">
        <v>0</v>
      </c>
      <c r="C224" s="6">
        <v>0</v>
      </c>
      <c r="D224" s="6">
        <v>0</v>
      </c>
      <c r="E224" s="6">
        <v>0</v>
      </c>
      <c r="F224" s="6">
        <v>0</v>
      </c>
      <c r="G224" s="6">
        <v>0</v>
      </c>
      <c r="H224" s="6">
        <v>0</v>
      </c>
      <c r="I224" s="6">
        <v>0</v>
      </c>
      <c r="J224" s="15">
        <v>0</v>
      </c>
      <c r="K224" s="14">
        <v>0</v>
      </c>
      <c r="L224" s="6">
        <v>0</v>
      </c>
      <c r="M224" s="6">
        <v>0</v>
      </c>
      <c r="N224" s="6">
        <v>0</v>
      </c>
      <c r="O224" s="6">
        <v>0</v>
      </c>
      <c r="P224" s="6">
        <v>0</v>
      </c>
      <c r="Q224" s="6">
        <v>0</v>
      </c>
      <c r="R224" s="6">
        <v>0</v>
      </c>
      <c r="S224" s="6">
        <v>0</v>
      </c>
      <c r="T224" s="6">
        <v>0</v>
      </c>
      <c r="U224" s="15">
        <v>0</v>
      </c>
    </row>
    <row r="225" spans="1:21" x14ac:dyDescent="0.25">
      <c r="A225" s="25" t="s">
        <v>200</v>
      </c>
      <c r="B225" s="14">
        <v>0</v>
      </c>
      <c r="C225" s="6">
        <v>0</v>
      </c>
      <c r="D225" s="6">
        <v>0</v>
      </c>
      <c r="E225" s="6">
        <v>0</v>
      </c>
      <c r="F225" s="6">
        <v>0</v>
      </c>
      <c r="G225" s="6">
        <v>0</v>
      </c>
      <c r="H225" s="6">
        <v>0</v>
      </c>
      <c r="I225" s="6">
        <v>0</v>
      </c>
      <c r="J225" s="15">
        <v>0</v>
      </c>
      <c r="K225" s="14">
        <v>0</v>
      </c>
      <c r="L225" s="6">
        <v>0</v>
      </c>
      <c r="M225" s="6">
        <v>0</v>
      </c>
      <c r="N225" s="6">
        <v>0</v>
      </c>
      <c r="O225" s="6">
        <v>0</v>
      </c>
      <c r="P225" s="6">
        <v>0</v>
      </c>
      <c r="Q225" s="6">
        <v>0</v>
      </c>
      <c r="R225" s="6">
        <v>0</v>
      </c>
      <c r="S225" s="6">
        <v>0</v>
      </c>
      <c r="T225" s="6">
        <v>0</v>
      </c>
      <c r="U225" s="15">
        <v>0</v>
      </c>
    </row>
    <row r="226" spans="1:21" x14ac:dyDescent="0.25">
      <c r="A226" s="25" t="s">
        <v>201</v>
      </c>
      <c r="B226" s="14">
        <v>0</v>
      </c>
      <c r="C226" s="6">
        <v>0</v>
      </c>
      <c r="D226" s="6">
        <v>0</v>
      </c>
      <c r="E226" s="6">
        <v>0</v>
      </c>
      <c r="F226" s="6">
        <v>0</v>
      </c>
      <c r="G226" s="6">
        <v>0</v>
      </c>
      <c r="H226" s="6">
        <v>0</v>
      </c>
      <c r="I226" s="6">
        <v>0</v>
      </c>
      <c r="J226" s="15">
        <v>0</v>
      </c>
      <c r="K226" s="14">
        <v>0</v>
      </c>
      <c r="L226" s="6">
        <v>0</v>
      </c>
      <c r="M226" s="6">
        <v>0</v>
      </c>
      <c r="N226" s="6">
        <v>0</v>
      </c>
      <c r="O226" s="6">
        <v>0</v>
      </c>
      <c r="P226" s="6">
        <v>0</v>
      </c>
      <c r="Q226" s="6">
        <v>0</v>
      </c>
      <c r="R226" s="6">
        <v>0</v>
      </c>
      <c r="S226" s="6">
        <v>0</v>
      </c>
      <c r="T226" s="6">
        <v>0</v>
      </c>
      <c r="U226" s="15">
        <v>0</v>
      </c>
    </row>
    <row r="227" spans="1:21" x14ac:dyDescent="0.25">
      <c r="A227" s="25" t="s">
        <v>202</v>
      </c>
      <c r="B227" s="14">
        <v>0</v>
      </c>
      <c r="C227" s="6">
        <v>0</v>
      </c>
      <c r="D227" s="6">
        <v>0</v>
      </c>
      <c r="E227" s="6">
        <v>0</v>
      </c>
      <c r="F227" s="6">
        <v>0</v>
      </c>
      <c r="G227" s="6">
        <v>0</v>
      </c>
      <c r="H227" s="6">
        <v>0</v>
      </c>
      <c r="I227" s="6">
        <v>0</v>
      </c>
      <c r="J227" s="15">
        <v>0</v>
      </c>
      <c r="K227" s="14">
        <v>0</v>
      </c>
      <c r="L227" s="6">
        <v>0</v>
      </c>
      <c r="M227" s="6">
        <v>0</v>
      </c>
      <c r="N227" s="6">
        <v>0</v>
      </c>
      <c r="O227" s="6">
        <v>0</v>
      </c>
      <c r="P227" s="6">
        <v>0</v>
      </c>
      <c r="Q227" s="6">
        <v>0</v>
      </c>
      <c r="R227" s="6">
        <v>0</v>
      </c>
      <c r="S227" s="6">
        <v>0</v>
      </c>
      <c r="T227" s="6">
        <v>0</v>
      </c>
      <c r="U227" s="15">
        <v>0</v>
      </c>
    </row>
    <row r="228" spans="1:21" x14ac:dyDescent="0.25">
      <c r="A228" s="22" t="s">
        <v>157</v>
      </c>
      <c r="B228" s="12">
        <f t="shared" ref="B228:J228" si="61">SUM(B224:B227)</f>
        <v>0</v>
      </c>
      <c r="C228" s="5">
        <f t="shared" si="61"/>
        <v>0</v>
      </c>
      <c r="D228" s="5">
        <f t="shared" si="61"/>
        <v>0</v>
      </c>
      <c r="E228" s="5">
        <f t="shared" si="61"/>
        <v>0</v>
      </c>
      <c r="F228" s="5">
        <f t="shared" si="61"/>
        <v>0</v>
      </c>
      <c r="G228" s="5">
        <f t="shared" si="61"/>
        <v>0</v>
      </c>
      <c r="H228" s="5">
        <f t="shared" si="61"/>
        <v>0</v>
      </c>
      <c r="I228" s="5">
        <f t="shared" si="61"/>
        <v>0</v>
      </c>
      <c r="J228" s="13">
        <f t="shared" si="61"/>
        <v>0</v>
      </c>
      <c r="K228" s="12">
        <f t="shared" ref="K228:U228" si="62">SUM(K224:K227)</f>
        <v>0</v>
      </c>
      <c r="L228" s="5">
        <f t="shared" si="62"/>
        <v>0</v>
      </c>
      <c r="M228" s="5">
        <f t="shared" si="62"/>
        <v>0</v>
      </c>
      <c r="N228" s="5">
        <f t="shared" si="62"/>
        <v>0</v>
      </c>
      <c r="O228" s="5">
        <f t="shared" si="62"/>
        <v>0</v>
      </c>
      <c r="P228" s="5">
        <f t="shared" si="62"/>
        <v>0</v>
      </c>
      <c r="Q228" s="5">
        <f t="shared" si="62"/>
        <v>0</v>
      </c>
      <c r="R228" s="5">
        <f t="shared" si="62"/>
        <v>0</v>
      </c>
      <c r="S228" s="5">
        <f t="shared" si="62"/>
        <v>0</v>
      </c>
      <c r="T228" s="5">
        <f t="shared" si="62"/>
        <v>0</v>
      </c>
      <c r="U228" s="13">
        <f t="shared" si="62"/>
        <v>0</v>
      </c>
    </row>
    <row r="229" spans="1:21" x14ac:dyDescent="0.25">
      <c r="A229" s="24"/>
      <c r="B229" s="33"/>
      <c r="C229" s="34"/>
      <c r="D229" s="34"/>
      <c r="E229" s="34"/>
      <c r="F229" s="34"/>
      <c r="G229" s="34"/>
      <c r="H229" s="34"/>
      <c r="I229" s="34"/>
      <c r="J229" s="35"/>
      <c r="K229" s="33"/>
      <c r="L229" s="34"/>
      <c r="M229" s="34"/>
      <c r="N229" s="34"/>
      <c r="O229" s="34"/>
      <c r="P229" s="34"/>
      <c r="Q229" s="34"/>
      <c r="R229" s="34"/>
      <c r="S229" s="34"/>
      <c r="T229" s="34"/>
      <c r="U229" s="35"/>
    </row>
    <row r="230" spans="1:21" x14ac:dyDescent="0.25">
      <c r="A230" s="22" t="s">
        <v>189</v>
      </c>
      <c r="B230" s="33"/>
      <c r="C230" s="34"/>
      <c r="D230" s="34"/>
      <c r="E230" s="34"/>
      <c r="F230" s="34"/>
      <c r="G230" s="34"/>
      <c r="H230" s="34"/>
      <c r="I230" s="34"/>
      <c r="J230" s="35"/>
      <c r="K230" s="33"/>
      <c r="L230" s="34"/>
      <c r="M230" s="34"/>
      <c r="N230" s="34"/>
      <c r="O230" s="34"/>
      <c r="P230" s="34"/>
      <c r="Q230" s="34"/>
      <c r="R230" s="34"/>
      <c r="S230" s="34"/>
      <c r="T230" s="34"/>
      <c r="U230" s="35"/>
    </row>
    <row r="231" spans="1:21" x14ac:dyDescent="0.25">
      <c r="A231" s="25" t="s">
        <v>199</v>
      </c>
      <c r="B231" s="14">
        <v>0</v>
      </c>
      <c r="C231" s="6">
        <v>0</v>
      </c>
      <c r="D231" s="6">
        <v>0</v>
      </c>
      <c r="E231" s="6">
        <v>0</v>
      </c>
      <c r="F231" s="6">
        <v>0</v>
      </c>
      <c r="G231" s="6">
        <v>0</v>
      </c>
      <c r="H231" s="6">
        <v>0</v>
      </c>
      <c r="I231" s="6">
        <v>0</v>
      </c>
      <c r="J231" s="15">
        <v>0</v>
      </c>
      <c r="K231" s="14">
        <v>0</v>
      </c>
      <c r="L231" s="6">
        <v>0</v>
      </c>
      <c r="M231" s="6">
        <v>0</v>
      </c>
      <c r="N231" s="6">
        <v>0</v>
      </c>
      <c r="O231" s="6">
        <v>0</v>
      </c>
      <c r="P231" s="6">
        <v>0</v>
      </c>
      <c r="Q231" s="6">
        <v>0</v>
      </c>
      <c r="R231" s="6">
        <v>0</v>
      </c>
      <c r="S231" s="6">
        <v>0</v>
      </c>
      <c r="T231" s="6">
        <v>0</v>
      </c>
      <c r="U231" s="15">
        <v>0</v>
      </c>
    </row>
    <row r="232" spans="1:21" x14ac:dyDescent="0.25">
      <c r="A232" s="25" t="s">
        <v>200</v>
      </c>
      <c r="B232" s="14">
        <v>0</v>
      </c>
      <c r="C232" s="6">
        <v>0</v>
      </c>
      <c r="D232" s="6">
        <v>0</v>
      </c>
      <c r="E232" s="6">
        <v>0</v>
      </c>
      <c r="F232" s="6">
        <v>0</v>
      </c>
      <c r="G232" s="6">
        <v>0</v>
      </c>
      <c r="H232" s="6">
        <v>0</v>
      </c>
      <c r="I232" s="6">
        <v>0</v>
      </c>
      <c r="J232" s="15">
        <v>0</v>
      </c>
      <c r="K232" s="14">
        <v>0</v>
      </c>
      <c r="L232" s="6">
        <v>0</v>
      </c>
      <c r="M232" s="6">
        <v>0</v>
      </c>
      <c r="N232" s="6">
        <v>0</v>
      </c>
      <c r="O232" s="6">
        <v>0</v>
      </c>
      <c r="P232" s="6">
        <v>0</v>
      </c>
      <c r="Q232" s="6">
        <v>0</v>
      </c>
      <c r="R232" s="6">
        <v>0</v>
      </c>
      <c r="S232" s="6">
        <v>0</v>
      </c>
      <c r="T232" s="6">
        <v>0</v>
      </c>
      <c r="U232" s="15">
        <v>0</v>
      </c>
    </row>
    <row r="233" spans="1:21" x14ac:dyDescent="0.25">
      <c r="A233" s="25" t="s">
        <v>201</v>
      </c>
      <c r="B233" s="14">
        <v>0</v>
      </c>
      <c r="C233" s="6">
        <v>0</v>
      </c>
      <c r="D233" s="6">
        <v>0</v>
      </c>
      <c r="E233" s="6">
        <v>0</v>
      </c>
      <c r="F233" s="6">
        <v>0</v>
      </c>
      <c r="G233" s="6">
        <v>0</v>
      </c>
      <c r="H233" s="6">
        <v>0</v>
      </c>
      <c r="I233" s="6">
        <v>0</v>
      </c>
      <c r="J233" s="15">
        <v>0</v>
      </c>
      <c r="K233" s="14">
        <v>0</v>
      </c>
      <c r="L233" s="6">
        <v>0</v>
      </c>
      <c r="M233" s="6">
        <v>0</v>
      </c>
      <c r="N233" s="6">
        <v>0</v>
      </c>
      <c r="O233" s="6">
        <v>0</v>
      </c>
      <c r="P233" s="6">
        <v>0</v>
      </c>
      <c r="Q233" s="6">
        <v>0</v>
      </c>
      <c r="R233" s="6">
        <v>0</v>
      </c>
      <c r="S233" s="6">
        <v>0</v>
      </c>
      <c r="T233" s="6">
        <v>0</v>
      </c>
      <c r="U233" s="15">
        <v>0</v>
      </c>
    </row>
    <row r="234" spans="1:21" x14ac:dyDescent="0.25">
      <c r="A234" s="25" t="s">
        <v>202</v>
      </c>
      <c r="B234" s="14">
        <v>0</v>
      </c>
      <c r="C234" s="6">
        <v>0</v>
      </c>
      <c r="D234" s="6">
        <v>0</v>
      </c>
      <c r="E234" s="6">
        <v>0</v>
      </c>
      <c r="F234" s="6">
        <v>0</v>
      </c>
      <c r="G234" s="6">
        <v>0</v>
      </c>
      <c r="H234" s="6">
        <v>0</v>
      </c>
      <c r="I234" s="6">
        <v>0</v>
      </c>
      <c r="J234" s="15">
        <v>0</v>
      </c>
      <c r="K234" s="14">
        <v>0</v>
      </c>
      <c r="L234" s="6">
        <v>0</v>
      </c>
      <c r="M234" s="6">
        <v>0</v>
      </c>
      <c r="N234" s="6">
        <v>0</v>
      </c>
      <c r="O234" s="6">
        <v>0</v>
      </c>
      <c r="P234" s="6">
        <v>0</v>
      </c>
      <c r="Q234" s="6">
        <v>0</v>
      </c>
      <c r="R234" s="6">
        <v>0</v>
      </c>
      <c r="S234" s="6">
        <v>0</v>
      </c>
      <c r="T234" s="6">
        <v>0</v>
      </c>
      <c r="U234" s="15">
        <v>0</v>
      </c>
    </row>
    <row r="235" spans="1:21" x14ac:dyDescent="0.25">
      <c r="A235" s="22" t="s">
        <v>157</v>
      </c>
      <c r="B235" s="12">
        <f t="shared" ref="B235:J235" si="63">SUM(B231:B234)</f>
        <v>0</v>
      </c>
      <c r="C235" s="5">
        <f t="shared" si="63"/>
        <v>0</v>
      </c>
      <c r="D235" s="5">
        <f t="shared" si="63"/>
        <v>0</v>
      </c>
      <c r="E235" s="5">
        <f t="shared" si="63"/>
        <v>0</v>
      </c>
      <c r="F235" s="5">
        <f t="shared" si="63"/>
        <v>0</v>
      </c>
      <c r="G235" s="5">
        <f t="shared" si="63"/>
        <v>0</v>
      </c>
      <c r="H235" s="5">
        <f t="shared" si="63"/>
        <v>0</v>
      </c>
      <c r="I235" s="5">
        <f t="shared" si="63"/>
        <v>0</v>
      </c>
      <c r="J235" s="13">
        <f t="shared" si="63"/>
        <v>0</v>
      </c>
      <c r="K235" s="12">
        <f t="shared" ref="K235:U235" si="64">SUM(K231:K234)</f>
        <v>0</v>
      </c>
      <c r="L235" s="5">
        <f t="shared" si="64"/>
        <v>0</v>
      </c>
      <c r="M235" s="5">
        <f t="shared" si="64"/>
        <v>0</v>
      </c>
      <c r="N235" s="5">
        <f t="shared" si="64"/>
        <v>0</v>
      </c>
      <c r="O235" s="5">
        <f t="shared" si="64"/>
        <v>0</v>
      </c>
      <c r="P235" s="5">
        <f t="shared" si="64"/>
        <v>0</v>
      </c>
      <c r="Q235" s="5">
        <f t="shared" si="64"/>
        <v>0</v>
      </c>
      <c r="R235" s="5">
        <f t="shared" si="64"/>
        <v>0</v>
      </c>
      <c r="S235" s="5">
        <f t="shared" si="64"/>
        <v>0</v>
      </c>
      <c r="T235" s="5">
        <f t="shared" si="64"/>
        <v>0</v>
      </c>
      <c r="U235" s="13">
        <f t="shared" si="64"/>
        <v>0</v>
      </c>
    </row>
    <row r="236" spans="1:21" x14ac:dyDescent="0.25">
      <c r="A236" s="24"/>
      <c r="B236" s="33"/>
      <c r="C236" s="34"/>
      <c r="D236" s="34"/>
      <c r="E236" s="34"/>
      <c r="F236" s="34"/>
      <c r="G236" s="34"/>
      <c r="H236" s="34"/>
      <c r="I236" s="34"/>
      <c r="J236" s="35"/>
      <c r="K236" s="33"/>
      <c r="L236" s="34"/>
      <c r="M236" s="34"/>
      <c r="N236" s="34"/>
      <c r="O236" s="34"/>
      <c r="P236" s="34"/>
      <c r="Q236" s="34"/>
      <c r="R236" s="34"/>
      <c r="S236" s="34"/>
      <c r="T236" s="34"/>
      <c r="U236" s="35"/>
    </row>
    <row r="237" spans="1:21" x14ac:dyDescent="0.25">
      <c r="A237" s="22" t="s">
        <v>190</v>
      </c>
      <c r="B237" s="33"/>
      <c r="C237" s="34"/>
      <c r="D237" s="34"/>
      <c r="E237" s="34"/>
      <c r="F237" s="34"/>
      <c r="G237" s="34"/>
      <c r="H237" s="34"/>
      <c r="I237" s="34"/>
      <c r="J237" s="35"/>
      <c r="K237" s="33"/>
      <c r="L237" s="34"/>
      <c r="M237" s="34"/>
      <c r="N237" s="34"/>
      <c r="O237" s="34"/>
      <c r="P237" s="34"/>
      <c r="Q237" s="34"/>
      <c r="R237" s="34"/>
      <c r="S237" s="34"/>
      <c r="T237" s="34"/>
      <c r="U237" s="35"/>
    </row>
    <row r="238" spans="1:21" x14ac:dyDescent="0.25">
      <c r="A238" s="25" t="s">
        <v>199</v>
      </c>
      <c r="B238" s="14">
        <v>0</v>
      </c>
      <c r="C238" s="6">
        <v>0</v>
      </c>
      <c r="D238" s="6">
        <v>0</v>
      </c>
      <c r="E238" s="6">
        <v>0</v>
      </c>
      <c r="F238" s="6">
        <v>0</v>
      </c>
      <c r="G238" s="6">
        <v>0</v>
      </c>
      <c r="H238" s="6">
        <v>0</v>
      </c>
      <c r="I238" s="6">
        <v>0</v>
      </c>
      <c r="J238" s="15">
        <v>0</v>
      </c>
      <c r="K238" s="14">
        <v>0</v>
      </c>
      <c r="L238" s="6">
        <v>0</v>
      </c>
      <c r="M238" s="6">
        <v>0</v>
      </c>
      <c r="N238" s="6">
        <v>0</v>
      </c>
      <c r="O238" s="6">
        <v>0</v>
      </c>
      <c r="P238" s="6">
        <v>0</v>
      </c>
      <c r="Q238" s="6">
        <v>0</v>
      </c>
      <c r="R238" s="6">
        <v>0</v>
      </c>
      <c r="S238" s="6">
        <v>0</v>
      </c>
      <c r="T238" s="6">
        <v>0</v>
      </c>
      <c r="U238" s="15">
        <v>0</v>
      </c>
    </row>
    <row r="239" spans="1:21" x14ac:dyDescent="0.25">
      <c r="A239" s="25" t="s">
        <v>200</v>
      </c>
      <c r="B239" s="14">
        <v>0</v>
      </c>
      <c r="C239" s="6">
        <v>0</v>
      </c>
      <c r="D239" s="6">
        <v>0</v>
      </c>
      <c r="E239" s="6">
        <v>0</v>
      </c>
      <c r="F239" s="6">
        <v>0</v>
      </c>
      <c r="G239" s="6">
        <v>0</v>
      </c>
      <c r="H239" s="6">
        <v>0</v>
      </c>
      <c r="I239" s="6">
        <v>0</v>
      </c>
      <c r="J239" s="15">
        <v>0</v>
      </c>
      <c r="K239" s="14">
        <v>0</v>
      </c>
      <c r="L239" s="6">
        <v>0</v>
      </c>
      <c r="M239" s="6">
        <v>0</v>
      </c>
      <c r="N239" s="6">
        <v>0</v>
      </c>
      <c r="O239" s="6">
        <v>0</v>
      </c>
      <c r="P239" s="6">
        <v>0</v>
      </c>
      <c r="Q239" s="6">
        <v>0</v>
      </c>
      <c r="R239" s="6">
        <v>0</v>
      </c>
      <c r="S239" s="6">
        <v>0</v>
      </c>
      <c r="T239" s="6">
        <v>0</v>
      </c>
      <c r="U239" s="15">
        <v>0</v>
      </c>
    </row>
    <row r="240" spans="1:21" x14ac:dyDescent="0.25">
      <c r="A240" s="25" t="s">
        <v>201</v>
      </c>
      <c r="B240" s="14">
        <v>0</v>
      </c>
      <c r="C240" s="6">
        <v>0</v>
      </c>
      <c r="D240" s="6">
        <v>0</v>
      </c>
      <c r="E240" s="6">
        <v>0</v>
      </c>
      <c r="F240" s="6">
        <v>0</v>
      </c>
      <c r="G240" s="6">
        <v>0</v>
      </c>
      <c r="H240" s="6">
        <v>0</v>
      </c>
      <c r="I240" s="6">
        <v>0</v>
      </c>
      <c r="J240" s="15">
        <v>0</v>
      </c>
      <c r="K240" s="14">
        <v>0</v>
      </c>
      <c r="L240" s="6">
        <v>0</v>
      </c>
      <c r="M240" s="6">
        <v>0</v>
      </c>
      <c r="N240" s="6">
        <v>0</v>
      </c>
      <c r="O240" s="6">
        <v>0</v>
      </c>
      <c r="P240" s="6">
        <v>0</v>
      </c>
      <c r="Q240" s="6">
        <v>0</v>
      </c>
      <c r="R240" s="6">
        <v>0</v>
      </c>
      <c r="S240" s="6">
        <v>0</v>
      </c>
      <c r="T240" s="6">
        <v>0</v>
      </c>
      <c r="U240" s="15">
        <v>0</v>
      </c>
    </row>
    <row r="241" spans="1:21" x14ac:dyDescent="0.25">
      <c r="A241" s="25" t="s">
        <v>202</v>
      </c>
      <c r="B241" s="14">
        <v>0</v>
      </c>
      <c r="C241" s="6">
        <v>0</v>
      </c>
      <c r="D241" s="6">
        <v>0</v>
      </c>
      <c r="E241" s="6">
        <v>0</v>
      </c>
      <c r="F241" s="6">
        <v>0</v>
      </c>
      <c r="G241" s="6">
        <v>0</v>
      </c>
      <c r="H241" s="6">
        <v>0</v>
      </c>
      <c r="I241" s="6">
        <v>0</v>
      </c>
      <c r="J241" s="15">
        <v>0</v>
      </c>
      <c r="K241" s="14">
        <v>0</v>
      </c>
      <c r="L241" s="6">
        <v>0</v>
      </c>
      <c r="M241" s="6">
        <v>0</v>
      </c>
      <c r="N241" s="6">
        <v>0</v>
      </c>
      <c r="O241" s="6">
        <v>0</v>
      </c>
      <c r="P241" s="6">
        <v>0</v>
      </c>
      <c r="Q241" s="6">
        <v>0</v>
      </c>
      <c r="R241" s="6">
        <v>0</v>
      </c>
      <c r="S241" s="6">
        <v>0</v>
      </c>
      <c r="T241" s="6">
        <v>0</v>
      </c>
      <c r="U241" s="15">
        <v>0</v>
      </c>
    </row>
    <row r="242" spans="1:21" x14ac:dyDescent="0.25">
      <c r="A242" s="22" t="s">
        <v>157</v>
      </c>
      <c r="B242" s="12">
        <f t="shared" ref="B242:J242" si="65">SUM(B238:B241)</f>
        <v>0</v>
      </c>
      <c r="C242" s="5">
        <f t="shared" si="65"/>
        <v>0</v>
      </c>
      <c r="D242" s="5">
        <f t="shared" si="65"/>
        <v>0</v>
      </c>
      <c r="E242" s="5">
        <f t="shared" si="65"/>
        <v>0</v>
      </c>
      <c r="F242" s="5">
        <f t="shared" si="65"/>
        <v>0</v>
      </c>
      <c r="G242" s="5">
        <f t="shared" si="65"/>
        <v>0</v>
      </c>
      <c r="H242" s="5">
        <f t="shared" si="65"/>
        <v>0</v>
      </c>
      <c r="I242" s="5">
        <f t="shared" si="65"/>
        <v>0</v>
      </c>
      <c r="J242" s="13">
        <f t="shared" si="65"/>
        <v>0</v>
      </c>
      <c r="K242" s="12">
        <f t="shared" ref="K242:U242" si="66">SUM(K238:K241)</f>
        <v>0</v>
      </c>
      <c r="L242" s="5">
        <f t="shared" si="66"/>
        <v>0</v>
      </c>
      <c r="M242" s="5">
        <f t="shared" si="66"/>
        <v>0</v>
      </c>
      <c r="N242" s="5">
        <f t="shared" si="66"/>
        <v>0</v>
      </c>
      <c r="O242" s="5">
        <f t="shared" si="66"/>
        <v>0</v>
      </c>
      <c r="P242" s="5">
        <f t="shared" si="66"/>
        <v>0</v>
      </c>
      <c r="Q242" s="5">
        <f t="shared" si="66"/>
        <v>0</v>
      </c>
      <c r="R242" s="5">
        <f t="shared" si="66"/>
        <v>0</v>
      </c>
      <c r="S242" s="5">
        <f t="shared" si="66"/>
        <v>0</v>
      </c>
      <c r="T242" s="5">
        <f t="shared" si="66"/>
        <v>0</v>
      </c>
      <c r="U242" s="13">
        <f t="shared" si="66"/>
        <v>0</v>
      </c>
    </row>
    <row r="243" spans="1:21" x14ac:dyDescent="0.25">
      <c r="A243" s="24"/>
      <c r="B243" s="33"/>
      <c r="C243" s="34"/>
      <c r="D243" s="34"/>
      <c r="E243" s="34"/>
      <c r="F243" s="34"/>
      <c r="G243" s="34"/>
      <c r="H243" s="34"/>
      <c r="I243" s="34"/>
      <c r="J243" s="35"/>
      <c r="K243" s="33"/>
      <c r="L243" s="34"/>
      <c r="M243" s="34"/>
      <c r="N243" s="34"/>
      <c r="O243" s="34"/>
      <c r="P243" s="34"/>
      <c r="Q243" s="34"/>
      <c r="R243" s="34"/>
      <c r="S243" s="34"/>
      <c r="T243" s="34"/>
      <c r="U243" s="35"/>
    </row>
    <row r="244" spans="1:21" x14ac:dyDescent="0.25">
      <c r="A244" s="22" t="s">
        <v>191</v>
      </c>
      <c r="B244" s="33"/>
      <c r="C244" s="34"/>
      <c r="D244" s="34"/>
      <c r="E244" s="34"/>
      <c r="F244" s="34"/>
      <c r="G244" s="34"/>
      <c r="H244" s="34"/>
      <c r="I244" s="34"/>
      <c r="J244" s="35"/>
      <c r="K244" s="33"/>
      <c r="L244" s="34"/>
      <c r="M244" s="34"/>
      <c r="N244" s="34"/>
      <c r="O244" s="34"/>
      <c r="P244" s="34"/>
      <c r="Q244" s="34"/>
      <c r="R244" s="34"/>
      <c r="S244" s="34"/>
      <c r="T244" s="34"/>
      <c r="U244" s="35"/>
    </row>
    <row r="245" spans="1:21" x14ac:dyDescent="0.25">
      <c r="A245" s="25" t="s">
        <v>199</v>
      </c>
      <c r="B245" s="14">
        <v>0</v>
      </c>
      <c r="C245" s="6">
        <v>0</v>
      </c>
      <c r="D245" s="6">
        <v>0</v>
      </c>
      <c r="E245" s="6">
        <v>0</v>
      </c>
      <c r="F245" s="6">
        <v>0</v>
      </c>
      <c r="G245" s="6">
        <v>0</v>
      </c>
      <c r="H245" s="6">
        <v>0</v>
      </c>
      <c r="I245" s="6">
        <v>0</v>
      </c>
      <c r="J245" s="15">
        <v>0</v>
      </c>
      <c r="K245" s="14">
        <v>0</v>
      </c>
      <c r="L245" s="6">
        <v>0</v>
      </c>
      <c r="M245" s="6">
        <v>0</v>
      </c>
      <c r="N245" s="6">
        <v>0</v>
      </c>
      <c r="O245" s="6">
        <v>0</v>
      </c>
      <c r="P245" s="6">
        <v>0</v>
      </c>
      <c r="Q245" s="6">
        <v>0</v>
      </c>
      <c r="R245" s="6">
        <v>0</v>
      </c>
      <c r="S245" s="6">
        <v>0</v>
      </c>
      <c r="T245" s="6">
        <v>0</v>
      </c>
      <c r="U245" s="15">
        <v>0</v>
      </c>
    </row>
    <row r="246" spans="1:21" x14ac:dyDescent="0.25">
      <c r="A246" s="25" t="s">
        <v>200</v>
      </c>
      <c r="B246" s="14">
        <v>0</v>
      </c>
      <c r="C246" s="6">
        <v>0</v>
      </c>
      <c r="D246" s="6">
        <v>0</v>
      </c>
      <c r="E246" s="6">
        <v>0</v>
      </c>
      <c r="F246" s="6">
        <v>0</v>
      </c>
      <c r="G246" s="6">
        <v>0</v>
      </c>
      <c r="H246" s="6">
        <v>0</v>
      </c>
      <c r="I246" s="6">
        <v>0</v>
      </c>
      <c r="J246" s="15">
        <v>0</v>
      </c>
      <c r="K246" s="14">
        <v>0</v>
      </c>
      <c r="L246" s="6">
        <v>0</v>
      </c>
      <c r="M246" s="6">
        <v>0</v>
      </c>
      <c r="N246" s="6">
        <v>0</v>
      </c>
      <c r="O246" s="6">
        <v>0</v>
      </c>
      <c r="P246" s="6">
        <v>0</v>
      </c>
      <c r="Q246" s="6">
        <v>0</v>
      </c>
      <c r="R246" s="6">
        <v>0</v>
      </c>
      <c r="S246" s="6">
        <v>0</v>
      </c>
      <c r="T246" s="6">
        <v>0</v>
      </c>
      <c r="U246" s="15">
        <v>0</v>
      </c>
    </row>
    <row r="247" spans="1:21" x14ac:dyDescent="0.25">
      <c r="A247" s="25" t="s">
        <v>201</v>
      </c>
      <c r="B247" s="14">
        <v>0</v>
      </c>
      <c r="C247" s="6">
        <v>0</v>
      </c>
      <c r="D247" s="6">
        <v>0</v>
      </c>
      <c r="E247" s="6">
        <v>0</v>
      </c>
      <c r="F247" s="6">
        <v>0</v>
      </c>
      <c r="G247" s="6">
        <v>0</v>
      </c>
      <c r="H247" s="6">
        <v>0</v>
      </c>
      <c r="I247" s="6">
        <v>0</v>
      </c>
      <c r="J247" s="15">
        <v>0</v>
      </c>
      <c r="K247" s="14">
        <v>0</v>
      </c>
      <c r="L247" s="6">
        <v>0</v>
      </c>
      <c r="M247" s="6">
        <v>0</v>
      </c>
      <c r="N247" s="6">
        <v>0</v>
      </c>
      <c r="O247" s="6">
        <v>0</v>
      </c>
      <c r="P247" s="6">
        <v>0</v>
      </c>
      <c r="Q247" s="6">
        <v>0</v>
      </c>
      <c r="R247" s="6">
        <v>0</v>
      </c>
      <c r="S247" s="6">
        <v>0</v>
      </c>
      <c r="T247" s="6">
        <v>0</v>
      </c>
      <c r="U247" s="15">
        <v>0</v>
      </c>
    </row>
    <row r="248" spans="1:21" x14ac:dyDescent="0.25">
      <c r="A248" s="25" t="s">
        <v>202</v>
      </c>
      <c r="B248" s="14">
        <v>0</v>
      </c>
      <c r="C248" s="6">
        <v>0</v>
      </c>
      <c r="D248" s="6">
        <v>0</v>
      </c>
      <c r="E248" s="6">
        <v>0</v>
      </c>
      <c r="F248" s="6">
        <v>0</v>
      </c>
      <c r="G248" s="6">
        <v>0</v>
      </c>
      <c r="H248" s="6">
        <v>0</v>
      </c>
      <c r="I248" s="6">
        <v>0</v>
      </c>
      <c r="J248" s="15">
        <v>0</v>
      </c>
      <c r="K248" s="14">
        <v>0</v>
      </c>
      <c r="L248" s="6">
        <v>0</v>
      </c>
      <c r="M248" s="6">
        <v>0</v>
      </c>
      <c r="N248" s="6">
        <v>0</v>
      </c>
      <c r="O248" s="6">
        <v>0</v>
      </c>
      <c r="P248" s="6">
        <v>0</v>
      </c>
      <c r="Q248" s="6">
        <v>0</v>
      </c>
      <c r="R248" s="6">
        <v>0</v>
      </c>
      <c r="S248" s="6">
        <v>0</v>
      </c>
      <c r="T248" s="6">
        <v>0</v>
      </c>
      <c r="U248" s="15">
        <v>0</v>
      </c>
    </row>
    <row r="249" spans="1:21" x14ac:dyDescent="0.25">
      <c r="A249" s="22" t="s">
        <v>157</v>
      </c>
      <c r="B249" s="12">
        <f t="shared" ref="B249:J249" si="67">SUM(B245:B248)</f>
        <v>0</v>
      </c>
      <c r="C249" s="5">
        <f t="shared" si="67"/>
        <v>0</v>
      </c>
      <c r="D249" s="5">
        <f t="shared" si="67"/>
        <v>0</v>
      </c>
      <c r="E249" s="5">
        <f t="shared" si="67"/>
        <v>0</v>
      </c>
      <c r="F249" s="5">
        <f t="shared" si="67"/>
        <v>0</v>
      </c>
      <c r="G249" s="5">
        <f t="shared" si="67"/>
        <v>0</v>
      </c>
      <c r="H249" s="5">
        <f t="shared" si="67"/>
        <v>0</v>
      </c>
      <c r="I249" s="5">
        <f t="shared" si="67"/>
        <v>0</v>
      </c>
      <c r="J249" s="13">
        <f t="shared" si="67"/>
        <v>0</v>
      </c>
      <c r="K249" s="12">
        <f t="shared" ref="K249:U249" si="68">SUM(K245:K248)</f>
        <v>0</v>
      </c>
      <c r="L249" s="5">
        <f t="shared" si="68"/>
        <v>0</v>
      </c>
      <c r="M249" s="5">
        <f t="shared" si="68"/>
        <v>0</v>
      </c>
      <c r="N249" s="5">
        <f t="shared" si="68"/>
        <v>0</v>
      </c>
      <c r="O249" s="5">
        <f t="shared" si="68"/>
        <v>0</v>
      </c>
      <c r="P249" s="5">
        <f t="shared" si="68"/>
        <v>0</v>
      </c>
      <c r="Q249" s="5">
        <f t="shared" si="68"/>
        <v>0</v>
      </c>
      <c r="R249" s="5">
        <f t="shared" si="68"/>
        <v>0</v>
      </c>
      <c r="S249" s="5">
        <f t="shared" si="68"/>
        <v>0</v>
      </c>
      <c r="T249" s="5">
        <f t="shared" si="68"/>
        <v>0</v>
      </c>
      <c r="U249" s="13">
        <f t="shared" si="68"/>
        <v>0</v>
      </c>
    </row>
    <row r="250" spans="1:21" x14ac:dyDescent="0.25">
      <c r="A250" s="24"/>
      <c r="B250" s="33"/>
      <c r="C250" s="34"/>
      <c r="D250" s="34"/>
      <c r="E250" s="34"/>
      <c r="F250" s="34"/>
      <c r="G250" s="34"/>
      <c r="H250" s="34"/>
      <c r="I250" s="34"/>
      <c r="J250" s="35"/>
      <c r="K250" s="33"/>
      <c r="L250" s="34"/>
      <c r="M250" s="34"/>
      <c r="N250" s="34"/>
      <c r="O250" s="34"/>
      <c r="P250" s="34"/>
      <c r="Q250" s="34"/>
      <c r="R250" s="34"/>
      <c r="S250" s="34"/>
      <c r="T250" s="34"/>
      <c r="U250" s="35"/>
    </row>
    <row r="251" spans="1:21" x14ac:dyDescent="0.25">
      <c r="A251" s="22" t="s">
        <v>192</v>
      </c>
      <c r="B251" s="33"/>
      <c r="C251" s="34"/>
      <c r="D251" s="34"/>
      <c r="E251" s="34"/>
      <c r="F251" s="34"/>
      <c r="G251" s="34"/>
      <c r="H251" s="34"/>
      <c r="I251" s="34"/>
      <c r="J251" s="35"/>
      <c r="K251" s="33"/>
      <c r="L251" s="34"/>
      <c r="M251" s="34"/>
      <c r="N251" s="34"/>
      <c r="O251" s="34"/>
      <c r="P251" s="34"/>
      <c r="Q251" s="34"/>
      <c r="R251" s="34"/>
      <c r="S251" s="34"/>
      <c r="T251" s="34"/>
      <c r="U251" s="35"/>
    </row>
    <row r="252" spans="1:21" x14ac:dyDescent="0.25">
      <c r="A252" s="25" t="s">
        <v>199</v>
      </c>
      <c r="B252" s="14">
        <v>0</v>
      </c>
      <c r="C252" s="6">
        <v>0</v>
      </c>
      <c r="D252" s="6">
        <v>0</v>
      </c>
      <c r="E252" s="6">
        <v>0</v>
      </c>
      <c r="F252" s="6">
        <v>0</v>
      </c>
      <c r="G252" s="6">
        <v>0</v>
      </c>
      <c r="H252" s="6">
        <v>0</v>
      </c>
      <c r="I252" s="6">
        <v>0</v>
      </c>
      <c r="J252" s="15">
        <v>0</v>
      </c>
      <c r="K252" s="14">
        <v>0</v>
      </c>
      <c r="L252" s="6">
        <v>0</v>
      </c>
      <c r="M252" s="6">
        <v>0</v>
      </c>
      <c r="N252" s="6">
        <v>0</v>
      </c>
      <c r="O252" s="6">
        <v>0</v>
      </c>
      <c r="P252" s="6">
        <v>0</v>
      </c>
      <c r="Q252" s="6">
        <v>0</v>
      </c>
      <c r="R252" s="6">
        <v>0</v>
      </c>
      <c r="S252" s="6">
        <v>0</v>
      </c>
      <c r="T252" s="6">
        <v>0</v>
      </c>
      <c r="U252" s="15">
        <v>0</v>
      </c>
    </row>
    <row r="253" spans="1:21" x14ac:dyDescent="0.25">
      <c r="A253" s="25" t="s">
        <v>200</v>
      </c>
      <c r="B253" s="14">
        <v>0</v>
      </c>
      <c r="C253" s="6">
        <v>0</v>
      </c>
      <c r="D253" s="6">
        <v>0</v>
      </c>
      <c r="E253" s="6">
        <v>0</v>
      </c>
      <c r="F253" s="6">
        <v>0</v>
      </c>
      <c r="G253" s="6">
        <v>0</v>
      </c>
      <c r="H253" s="6">
        <v>0</v>
      </c>
      <c r="I253" s="6">
        <v>0</v>
      </c>
      <c r="J253" s="15">
        <v>0</v>
      </c>
      <c r="K253" s="14">
        <v>0</v>
      </c>
      <c r="L253" s="6">
        <v>0</v>
      </c>
      <c r="M253" s="6">
        <v>0</v>
      </c>
      <c r="N253" s="6">
        <v>0</v>
      </c>
      <c r="O253" s="6">
        <v>0</v>
      </c>
      <c r="P253" s="6">
        <v>0</v>
      </c>
      <c r="Q253" s="6">
        <v>0</v>
      </c>
      <c r="R253" s="6">
        <v>0</v>
      </c>
      <c r="S253" s="6">
        <v>0</v>
      </c>
      <c r="T253" s="6">
        <v>0</v>
      </c>
      <c r="U253" s="15">
        <v>0</v>
      </c>
    </row>
    <row r="254" spans="1:21" x14ac:dyDescent="0.25">
      <c r="A254" s="25" t="s">
        <v>201</v>
      </c>
      <c r="B254" s="14">
        <v>0</v>
      </c>
      <c r="C254" s="6">
        <v>0</v>
      </c>
      <c r="D254" s="6">
        <v>0</v>
      </c>
      <c r="E254" s="6">
        <v>0</v>
      </c>
      <c r="F254" s="6">
        <v>0</v>
      </c>
      <c r="G254" s="6">
        <v>0</v>
      </c>
      <c r="H254" s="6">
        <v>0</v>
      </c>
      <c r="I254" s="6">
        <v>0</v>
      </c>
      <c r="J254" s="15">
        <v>0</v>
      </c>
      <c r="K254" s="14">
        <v>0</v>
      </c>
      <c r="L254" s="6">
        <v>0</v>
      </c>
      <c r="M254" s="6">
        <v>0</v>
      </c>
      <c r="N254" s="6">
        <v>0</v>
      </c>
      <c r="O254" s="6">
        <v>0</v>
      </c>
      <c r="P254" s="6">
        <v>0</v>
      </c>
      <c r="Q254" s="6">
        <v>0</v>
      </c>
      <c r="R254" s="6">
        <v>0</v>
      </c>
      <c r="S254" s="6">
        <v>0</v>
      </c>
      <c r="T254" s="6">
        <v>0</v>
      </c>
      <c r="U254" s="15">
        <v>0</v>
      </c>
    </row>
    <row r="255" spans="1:21" x14ac:dyDescent="0.25">
      <c r="A255" s="25" t="s">
        <v>202</v>
      </c>
      <c r="B255" s="14">
        <v>0</v>
      </c>
      <c r="C255" s="6">
        <v>0</v>
      </c>
      <c r="D255" s="6">
        <v>0</v>
      </c>
      <c r="E255" s="6">
        <v>0</v>
      </c>
      <c r="F255" s="6">
        <v>0</v>
      </c>
      <c r="G255" s="6">
        <v>0</v>
      </c>
      <c r="H255" s="6">
        <v>0</v>
      </c>
      <c r="I255" s="6">
        <v>0</v>
      </c>
      <c r="J255" s="15">
        <v>0</v>
      </c>
      <c r="K255" s="14">
        <v>0</v>
      </c>
      <c r="L255" s="6">
        <v>0</v>
      </c>
      <c r="M255" s="6">
        <v>0</v>
      </c>
      <c r="N255" s="6">
        <v>0</v>
      </c>
      <c r="O255" s="6">
        <v>0</v>
      </c>
      <c r="P255" s="6">
        <v>0</v>
      </c>
      <c r="Q255" s="6">
        <v>0</v>
      </c>
      <c r="R255" s="6">
        <v>0</v>
      </c>
      <c r="S255" s="6">
        <v>0</v>
      </c>
      <c r="T255" s="6">
        <v>0</v>
      </c>
      <c r="U255" s="15">
        <v>0</v>
      </c>
    </row>
    <row r="256" spans="1:21" x14ac:dyDescent="0.25">
      <c r="A256" s="22" t="s">
        <v>157</v>
      </c>
      <c r="B256" s="12">
        <f t="shared" ref="B256:J256" si="69">SUM(B252:B255)</f>
        <v>0</v>
      </c>
      <c r="C256" s="5">
        <f t="shared" si="69"/>
        <v>0</v>
      </c>
      <c r="D256" s="5">
        <f t="shared" si="69"/>
        <v>0</v>
      </c>
      <c r="E256" s="5">
        <f t="shared" si="69"/>
        <v>0</v>
      </c>
      <c r="F256" s="5">
        <f t="shared" si="69"/>
        <v>0</v>
      </c>
      <c r="G256" s="5">
        <f t="shared" si="69"/>
        <v>0</v>
      </c>
      <c r="H256" s="5">
        <f t="shared" si="69"/>
        <v>0</v>
      </c>
      <c r="I256" s="5">
        <f t="shared" si="69"/>
        <v>0</v>
      </c>
      <c r="J256" s="13">
        <f t="shared" si="69"/>
        <v>0</v>
      </c>
      <c r="K256" s="12">
        <f t="shared" ref="K256:U256" si="70">SUM(K252:K255)</f>
        <v>0</v>
      </c>
      <c r="L256" s="5">
        <f t="shared" si="70"/>
        <v>0</v>
      </c>
      <c r="M256" s="5">
        <f t="shared" si="70"/>
        <v>0</v>
      </c>
      <c r="N256" s="5">
        <f t="shared" si="70"/>
        <v>0</v>
      </c>
      <c r="O256" s="5">
        <f t="shared" si="70"/>
        <v>0</v>
      </c>
      <c r="P256" s="5">
        <f t="shared" si="70"/>
        <v>0</v>
      </c>
      <c r="Q256" s="5">
        <f t="shared" si="70"/>
        <v>0</v>
      </c>
      <c r="R256" s="5">
        <f t="shared" si="70"/>
        <v>0</v>
      </c>
      <c r="S256" s="5">
        <f t="shared" si="70"/>
        <v>0</v>
      </c>
      <c r="T256" s="5">
        <f t="shared" si="70"/>
        <v>0</v>
      </c>
      <c r="U256" s="13">
        <f t="shared" si="70"/>
        <v>0</v>
      </c>
    </row>
    <row r="257" spans="1:21" x14ac:dyDescent="0.25">
      <c r="A257" s="24"/>
      <c r="B257" s="33"/>
      <c r="C257" s="34"/>
      <c r="D257" s="34"/>
      <c r="E257" s="34"/>
      <c r="F257" s="34"/>
      <c r="G257" s="34"/>
      <c r="H257" s="34"/>
      <c r="I257" s="34"/>
      <c r="J257" s="35"/>
      <c r="K257" s="33"/>
      <c r="L257" s="34"/>
      <c r="M257" s="34"/>
      <c r="N257" s="34"/>
      <c r="O257" s="34"/>
      <c r="P257" s="34"/>
      <c r="Q257" s="34"/>
      <c r="R257" s="34"/>
      <c r="S257" s="34"/>
      <c r="T257" s="34"/>
      <c r="U257" s="35"/>
    </row>
    <row r="258" spans="1:21" x14ac:dyDescent="0.25">
      <c r="A258" s="22" t="s">
        <v>193</v>
      </c>
      <c r="B258" s="33"/>
      <c r="C258" s="34"/>
      <c r="D258" s="34"/>
      <c r="E258" s="34"/>
      <c r="F258" s="34"/>
      <c r="G258" s="34"/>
      <c r="H258" s="34"/>
      <c r="I258" s="34"/>
      <c r="J258" s="35"/>
      <c r="K258" s="33"/>
      <c r="L258" s="34"/>
      <c r="M258" s="34"/>
      <c r="N258" s="34"/>
      <c r="O258" s="34"/>
      <c r="P258" s="34"/>
      <c r="Q258" s="34"/>
      <c r="R258" s="34"/>
      <c r="S258" s="34"/>
      <c r="T258" s="34"/>
      <c r="U258" s="35"/>
    </row>
    <row r="259" spans="1:21" x14ac:dyDescent="0.25">
      <c r="A259" s="25" t="s">
        <v>199</v>
      </c>
      <c r="B259" s="14">
        <v>29412</v>
      </c>
      <c r="C259" s="6">
        <v>0</v>
      </c>
      <c r="D259" s="6">
        <v>439661</v>
      </c>
      <c r="E259" s="6">
        <v>45831</v>
      </c>
      <c r="F259" s="6">
        <v>0</v>
      </c>
      <c r="G259" s="6">
        <v>0</v>
      </c>
      <c r="H259" s="6">
        <v>48034</v>
      </c>
      <c r="I259" s="6">
        <v>0</v>
      </c>
      <c r="J259" s="15">
        <v>562938</v>
      </c>
      <c r="K259" s="14">
        <v>0</v>
      </c>
      <c r="L259" s="6">
        <v>0</v>
      </c>
      <c r="M259" s="6">
        <v>16503</v>
      </c>
      <c r="N259" s="6">
        <v>0</v>
      </c>
      <c r="O259" s="6">
        <v>0</v>
      </c>
      <c r="P259" s="6">
        <v>0</v>
      </c>
      <c r="Q259" s="6">
        <v>-90</v>
      </c>
      <c r="R259" s="6">
        <v>0</v>
      </c>
      <c r="S259" s="6">
        <v>304993</v>
      </c>
      <c r="T259" s="6">
        <v>0</v>
      </c>
      <c r="U259" s="15">
        <v>321406</v>
      </c>
    </row>
    <row r="260" spans="1:21" x14ac:dyDescent="0.25">
      <c r="A260" s="25" t="s">
        <v>200</v>
      </c>
      <c r="B260" s="14">
        <v>1554</v>
      </c>
      <c r="C260" s="6">
        <v>0</v>
      </c>
      <c r="D260" s="6">
        <v>375233</v>
      </c>
      <c r="E260" s="6">
        <v>0</v>
      </c>
      <c r="F260" s="6">
        <v>0</v>
      </c>
      <c r="G260" s="6">
        <v>5442</v>
      </c>
      <c r="H260" s="6">
        <v>8967</v>
      </c>
      <c r="I260" s="6">
        <v>0</v>
      </c>
      <c r="J260" s="15">
        <v>391196</v>
      </c>
      <c r="K260" s="14">
        <v>26450</v>
      </c>
      <c r="L260" s="6">
        <v>0</v>
      </c>
      <c r="M260" s="6">
        <v>24021</v>
      </c>
      <c r="N260" s="6">
        <v>4644</v>
      </c>
      <c r="O260" s="6">
        <v>0</v>
      </c>
      <c r="P260" s="6">
        <v>1400</v>
      </c>
      <c r="Q260" s="6">
        <v>32533</v>
      </c>
      <c r="R260" s="6">
        <v>0</v>
      </c>
      <c r="S260" s="6">
        <v>4452</v>
      </c>
      <c r="T260" s="6">
        <v>0</v>
      </c>
      <c r="U260" s="15">
        <v>93500</v>
      </c>
    </row>
    <row r="261" spans="1:21" x14ac:dyDescent="0.25">
      <c r="A261" s="25" t="s">
        <v>201</v>
      </c>
      <c r="B261" s="14">
        <v>115975</v>
      </c>
      <c r="C261" s="6">
        <v>0</v>
      </c>
      <c r="D261" s="6">
        <v>129223</v>
      </c>
      <c r="E261" s="6">
        <v>0</v>
      </c>
      <c r="F261" s="6">
        <v>0</v>
      </c>
      <c r="G261" s="6">
        <v>0</v>
      </c>
      <c r="H261" s="6">
        <v>25711</v>
      </c>
      <c r="I261" s="6">
        <v>0</v>
      </c>
      <c r="J261" s="15">
        <v>270909</v>
      </c>
      <c r="K261" s="14">
        <v>83720</v>
      </c>
      <c r="L261" s="6">
        <v>0</v>
      </c>
      <c r="M261" s="6">
        <v>-15798</v>
      </c>
      <c r="N261" s="6">
        <v>0</v>
      </c>
      <c r="O261" s="6">
        <v>0</v>
      </c>
      <c r="P261" s="6">
        <v>0</v>
      </c>
      <c r="Q261" s="6">
        <v>12585</v>
      </c>
      <c r="R261" s="6">
        <v>0</v>
      </c>
      <c r="S261" s="6">
        <v>0</v>
      </c>
      <c r="T261" s="6">
        <v>0</v>
      </c>
      <c r="U261" s="15">
        <v>80507</v>
      </c>
    </row>
    <row r="262" spans="1:21" x14ac:dyDescent="0.25">
      <c r="A262" s="25" t="s">
        <v>202</v>
      </c>
      <c r="B262" s="14">
        <v>0</v>
      </c>
      <c r="C262" s="6">
        <v>0</v>
      </c>
      <c r="D262" s="6">
        <v>280861</v>
      </c>
      <c r="E262" s="6">
        <v>216033</v>
      </c>
      <c r="F262" s="6">
        <v>0</v>
      </c>
      <c r="G262" s="6">
        <v>13276</v>
      </c>
      <c r="H262" s="6">
        <v>33000</v>
      </c>
      <c r="I262" s="6">
        <v>0</v>
      </c>
      <c r="J262" s="15">
        <v>543170</v>
      </c>
      <c r="K262" s="14">
        <v>34609</v>
      </c>
      <c r="L262" s="6">
        <v>0</v>
      </c>
      <c r="M262" s="6">
        <v>-14237</v>
      </c>
      <c r="N262" s="6">
        <v>62635</v>
      </c>
      <c r="O262" s="6">
        <v>5400</v>
      </c>
      <c r="P262" s="6">
        <v>6200</v>
      </c>
      <c r="Q262" s="6">
        <v>10125</v>
      </c>
      <c r="R262" s="6">
        <v>0</v>
      </c>
      <c r="S262" s="6">
        <v>860</v>
      </c>
      <c r="T262" s="6">
        <v>0</v>
      </c>
      <c r="U262" s="15">
        <v>105592</v>
      </c>
    </row>
    <row r="263" spans="1:21" x14ac:dyDescent="0.25">
      <c r="A263" s="22" t="s">
        <v>157</v>
      </c>
      <c r="B263" s="12">
        <f t="shared" ref="B263:J263" si="71">SUM(B259:B262)</f>
        <v>146941</v>
      </c>
      <c r="C263" s="5">
        <f t="shared" si="71"/>
        <v>0</v>
      </c>
      <c r="D263" s="5">
        <f t="shared" si="71"/>
        <v>1224978</v>
      </c>
      <c r="E263" s="5">
        <f t="shared" si="71"/>
        <v>261864</v>
      </c>
      <c r="F263" s="5">
        <f t="shared" si="71"/>
        <v>0</v>
      </c>
      <c r="G263" s="5">
        <f t="shared" si="71"/>
        <v>18718</v>
      </c>
      <c r="H263" s="5">
        <f t="shared" si="71"/>
        <v>115712</v>
      </c>
      <c r="I263" s="5">
        <f t="shared" si="71"/>
        <v>0</v>
      </c>
      <c r="J263" s="13">
        <f t="shared" si="71"/>
        <v>1768213</v>
      </c>
      <c r="K263" s="12">
        <f t="shared" ref="K263:U263" si="72">SUM(K259:K262)</f>
        <v>144779</v>
      </c>
      <c r="L263" s="5">
        <f t="shared" si="72"/>
        <v>0</v>
      </c>
      <c r="M263" s="5">
        <f t="shared" si="72"/>
        <v>10489</v>
      </c>
      <c r="N263" s="5">
        <f t="shared" si="72"/>
        <v>67279</v>
      </c>
      <c r="O263" s="5">
        <f t="shared" si="72"/>
        <v>5400</v>
      </c>
      <c r="P263" s="5">
        <f t="shared" si="72"/>
        <v>7600</v>
      </c>
      <c r="Q263" s="5">
        <f t="shared" si="72"/>
        <v>55153</v>
      </c>
      <c r="R263" s="5">
        <f t="shared" si="72"/>
        <v>0</v>
      </c>
      <c r="S263" s="5">
        <f t="shared" si="72"/>
        <v>310305</v>
      </c>
      <c r="T263" s="5">
        <f t="shared" si="72"/>
        <v>0</v>
      </c>
      <c r="U263" s="13">
        <f t="shared" si="72"/>
        <v>601005</v>
      </c>
    </row>
    <row r="264" spans="1:21" x14ac:dyDescent="0.25">
      <c r="A264" s="24"/>
      <c r="B264" s="33"/>
      <c r="C264" s="34"/>
      <c r="D264" s="34"/>
      <c r="E264" s="34"/>
      <c r="F264" s="34"/>
      <c r="G264" s="34"/>
      <c r="H264" s="34"/>
      <c r="I264" s="34"/>
      <c r="J264" s="35"/>
      <c r="K264" s="33"/>
      <c r="L264" s="34"/>
      <c r="M264" s="34"/>
      <c r="N264" s="34"/>
      <c r="O264" s="34"/>
      <c r="P264" s="34"/>
      <c r="Q264" s="34"/>
      <c r="R264" s="34"/>
      <c r="S264" s="34"/>
      <c r="T264" s="34"/>
      <c r="U264" s="35"/>
    </row>
    <row r="265" spans="1:21" x14ac:dyDescent="0.25">
      <c r="A265" s="22" t="s">
        <v>194</v>
      </c>
      <c r="B265" s="33"/>
      <c r="C265" s="34"/>
      <c r="D265" s="34"/>
      <c r="E265" s="34"/>
      <c r="F265" s="34"/>
      <c r="G265" s="34"/>
      <c r="H265" s="34"/>
      <c r="I265" s="34"/>
      <c r="J265" s="35"/>
      <c r="K265" s="33"/>
      <c r="L265" s="34"/>
      <c r="M265" s="34"/>
      <c r="N265" s="34"/>
      <c r="O265" s="34"/>
      <c r="P265" s="34"/>
      <c r="Q265" s="34"/>
      <c r="R265" s="34"/>
      <c r="S265" s="34"/>
      <c r="T265" s="34"/>
      <c r="U265" s="35"/>
    </row>
    <row r="266" spans="1:21" x14ac:dyDescent="0.25">
      <c r="A266" s="25" t="s">
        <v>199</v>
      </c>
      <c r="B266" s="14">
        <v>0</v>
      </c>
      <c r="C266" s="6">
        <v>0</v>
      </c>
      <c r="D266" s="6">
        <v>0</v>
      </c>
      <c r="E266" s="6">
        <v>0</v>
      </c>
      <c r="F266" s="6">
        <v>0</v>
      </c>
      <c r="G266" s="6">
        <v>0</v>
      </c>
      <c r="H266" s="6">
        <v>0</v>
      </c>
      <c r="I266" s="6">
        <v>0</v>
      </c>
      <c r="J266" s="15">
        <v>0</v>
      </c>
      <c r="K266" s="14">
        <v>0</v>
      </c>
      <c r="L266" s="6">
        <v>0</v>
      </c>
      <c r="M266" s="6">
        <v>0</v>
      </c>
      <c r="N266" s="6">
        <v>0</v>
      </c>
      <c r="O266" s="6">
        <v>0</v>
      </c>
      <c r="P266" s="6">
        <v>0</v>
      </c>
      <c r="Q266" s="6">
        <v>0</v>
      </c>
      <c r="R266" s="6">
        <v>0</v>
      </c>
      <c r="S266" s="6">
        <v>0</v>
      </c>
      <c r="T266" s="6">
        <v>0</v>
      </c>
      <c r="U266" s="15">
        <v>0</v>
      </c>
    </row>
    <row r="267" spans="1:21" x14ac:dyDescent="0.25">
      <c r="A267" s="25" t="s">
        <v>200</v>
      </c>
      <c r="B267" s="14">
        <v>0</v>
      </c>
      <c r="C267" s="6">
        <v>0</v>
      </c>
      <c r="D267" s="6">
        <v>0</v>
      </c>
      <c r="E267" s="6">
        <v>0</v>
      </c>
      <c r="F267" s="6">
        <v>0</v>
      </c>
      <c r="G267" s="6">
        <v>0</v>
      </c>
      <c r="H267" s="6">
        <v>0</v>
      </c>
      <c r="I267" s="6">
        <v>0</v>
      </c>
      <c r="J267" s="15">
        <v>0</v>
      </c>
      <c r="K267" s="14">
        <v>0</v>
      </c>
      <c r="L267" s="6">
        <v>0</v>
      </c>
      <c r="M267" s="6">
        <v>0</v>
      </c>
      <c r="N267" s="6">
        <v>0</v>
      </c>
      <c r="O267" s="6">
        <v>0</v>
      </c>
      <c r="P267" s="6">
        <v>0</v>
      </c>
      <c r="Q267" s="6">
        <v>0</v>
      </c>
      <c r="R267" s="6">
        <v>0</v>
      </c>
      <c r="S267" s="6">
        <v>0</v>
      </c>
      <c r="T267" s="6">
        <v>0</v>
      </c>
      <c r="U267" s="15">
        <v>0</v>
      </c>
    </row>
    <row r="268" spans="1:21" x14ac:dyDescent="0.25">
      <c r="A268" s="25" t="s">
        <v>201</v>
      </c>
      <c r="B268" s="14">
        <v>0</v>
      </c>
      <c r="C268" s="6">
        <v>0</v>
      </c>
      <c r="D268" s="6">
        <v>0</v>
      </c>
      <c r="E268" s="6">
        <v>0</v>
      </c>
      <c r="F268" s="6">
        <v>0</v>
      </c>
      <c r="G268" s="6">
        <v>0</v>
      </c>
      <c r="H268" s="6">
        <v>0</v>
      </c>
      <c r="I268" s="6">
        <v>0</v>
      </c>
      <c r="J268" s="15">
        <v>0</v>
      </c>
      <c r="K268" s="14">
        <v>0</v>
      </c>
      <c r="L268" s="6">
        <v>0</v>
      </c>
      <c r="M268" s="6">
        <v>0</v>
      </c>
      <c r="N268" s="6">
        <v>0</v>
      </c>
      <c r="O268" s="6">
        <v>0</v>
      </c>
      <c r="P268" s="6">
        <v>0</v>
      </c>
      <c r="Q268" s="6">
        <v>0</v>
      </c>
      <c r="R268" s="6">
        <v>0</v>
      </c>
      <c r="S268" s="6">
        <v>0</v>
      </c>
      <c r="T268" s="6">
        <v>0</v>
      </c>
      <c r="U268" s="15">
        <v>0</v>
      </c>
    </row>
    <row r="269" spans="1:21" x14ac:dyDescent="0.25">
      <c r="A269" s="25" t="s">
        <v>202</v>
      </c>
      <c r="B269" s="14">
        <v>0</v>
      </c>
      <c r="C269" s="6">
        <v>0</v>
      </c>
      <c r="D269" s="6">
        <v>0</v>
      </c>
      <c r="E269" s="6">
        <v>0</v>
      </c>
      <c r="F269" s="6">
        <v>0</v>
      </c>
      <c r="G269" s="6">
        <v>0</v>
      </c>
      <c r="H269" s="6">
        <v>0</v>
      </c>
      <c r="I269" s="6">
        <v>0</v>
      </c>
      <c r="J269" s="15">
        <v>0</v>
      </c>
      <c r="K269" s="14">
        <v>0</v>
      </c>
      <c r="L269" s="6">
        <v>0</v>
      </c>
      <c r="M269" s="6">
        <v>0</v>
      </c>
      <c r="N269" s="6">
        <v>0</v>
      </c>
      <c r="O269" s="6">
        <v>0</v>
      </c>
      <c r="P269" s="6">
        <v>0</v>
      </c>
      <c r="Q269" s="6">
        <v>0</v>
      </c>
      <c r="R269" s="6">
        <v>0</v>
      </c>
      <c r="S269" s="6">
        <v>0</v>
      </c>
      <c r="T269" s="6">
        <v>0</v>
      </c>
      <c r="U269" s="15">
        <v>0</v>
      </c>
    </row>
    <row r="270" spans="1:21" x14ac:dyDescent="0.25">
      <c r="A270" s="22" t="s">
        <v>157</v>
      </c>
      <c r="B270" s="12">
        <f t="shared" ref="B270:J270" si="73">SUM(B266:B269)</f>
        <v>0</v>
      </c>
      <c r="C270" s="5">
        <f t="shared" si="73"/>
        <v>0</v>
      </c>
      <c r="D270" s="5">
        <f t="shared" si="73"/>
        <v>0</v>
      </c>
      <c r="E270" s="5">
        <f t="shared" si="73"/>
        <v>0</v>
      </c>
      <c r="F270" s="5">
        <f t="shared" si="73"/>
        <v>0</v>
      </c>
      <c r="G270" s="5">
        <f t="shared" si="73"/>
        <v>0</v>
      </c>
      <c r="H270" s="5">
        <f t="shared" si="73"/>
        <v>0</v>
      </c>
      <c r="I270" s="5">
        <f t="shared" si="73"/>
        <v>0</v>
      </c>
      <c r="J270" s="13">
        <f t="shared" si="73"/>
        <v>0</v>
      </c>
      <c r="K270" s="12">
        <f t="shared" ref="K270:U270" si="74">SUM(K266:K269)</f>
        <v>0</v>
      </c>
      <c r="L270" s="5">
        <f t="shared" si="74"/>
        <v>0</v>
      </c>
      <c r="M270" s="5">
        <f t="shared" si="74"/>
        <v>0</v>
      </c>
      <c r="N270" s="5">
        <f t="shared" si="74"/>
        <v>0</v>
      </c>
      <c r="O270" s="5">
        <f t="shared" si="74"/>
        <v>0</v>
      </c>
      <c r="P270" s="5">
        <f t="shared" si="74"/>
        <v>0</v>
      </c>
      <c r="Q270" s="5">
        <f t="shared" si="74"/>
        <v>0</v>
      </c>
      <c r="R270" s="5">
        <f t="shared" si="74"/>
        <v>0</v>
      </c>
      <c r="S270" s="5">
        <f t="shared" si="74"/>
        <v>0</v>
      </c>
      <c r="T270" s="5">
        <f t="shared" si="74"/>
        <v>0</v>
      </c>
      <c r="U270" s="13">
        <f t="shared" si="74"/>
        <v>0</v>
      </c>
    </row>
    <row r="271" spans="1:21" x14ac:dyDescent="0.25">
      <c r="A271" s="24"/>
      <c r="B271" s="33"/>
      <c r="C271" s="34"/>
      <c r="D271" s="34"/>
      <c r="E271" s="34"/>
      <c r="F271" s="34"/>
      <c r="G271" s="34"/>
      <c r="H271" s="34"/>
      <c r="I271" s="34"/>
      <c r="J271" s="35"/>
      <c r="K271" s="33"/>
      <c r="L271" s="34"/>
      <c r="M271" s="34"/>
      <c r="N271" s="34"/>
      <c r="O271" s="34"/>
      <c r="P271" s="34"/>
      <c r="Q271" s="34"/>
      <c r="R271" s="34"/>
      <c r="S271" s="34"/>
      <c r="T271" s="34"/>
      <c r="U271" s="35"/>
    </row>
    <row r="272" spans="1:21" x14ac:dyDescent="0.25">
      <c r="A272" s="22" t="s">
        <v>195</v>
      </c>
      <c r="B272" s="33"/>
      <c r="C272" s="34"/>
      <c r="D272" s="34"/>
      <c r="E272" s="34"/>
      <c r="F272" s="34"/>
      <c r="G272" s="34"/>
      <c r="H272" s="34"/>
      <c r="I272" s="34"/>
      <c r="J272" s="35"/>
      <c r="K272" s="33"/>
      <c r="L272" s="34"/>
      <c r="M272" s="34"/>
      <c r="N272" s="34"/>
      <c r="O272" s="34"/>
      <c r="P272" s="34"/>
      <c r="Q272" s="34"/>
      <c r="R272" s="34"/>
      <c r="S272" s="34"/>
      <c r="T272" s="34"/>
      <c r="U272" s="35"/>
    </row>
    <row r="273" spans="1:21" x14ac:dyDescent="0.25">
      <c r="A273" s="25" t="s">
        <v>199</v>
      </c>
      <c r="B273" s="14">
        <v>608352</v>
      </c>
      <c r="C273" s="6">
        <v>0</v>
      </c>
      <c r="D273" s="6">
        <v>1341</v>
      </c>
      <c r="E273" s="6">
        <v>0</v>
      </c>
      <c r="F273" s="6">
        <v>0</v>
      </c>
      <c r="G273" s="6">
        <v>3627</v>
      </c>
      <c r="H273" s="6">
        <v>113068</v>
      </c>
      <c r="I273" s="6">
        <v>0</v>
      </c>
      <c r="J273" s="15">
        <v>726388</v>
      </c>
      <c r="K273" s="14">
        <v>37642</v>
      </c>
      <c r="L273" s="6">
        <v>0</v>
      </c>
      <c r="M273" s="6">
        <v>563</v>
      </c>
      <c r="N273" s="6">
        <v>0</v>
      </c>
      <c r="O273" s="6">
        <v>0</v>
      </c>
      <c r="P273" s="6">
        <v>1451</v>
      </c>
      <c r="Q273" s="6">
        <v>0</v>
      </c>
      <c r="R273" s="6">
        <v>0</v>
      </c>
      <c r="S273" s="6">
        <v>0</v>
      </c>
      <c r="T273" s="6">
        <v>22614</v>
      </c>
      <c r="U273" s="15">
        <v>62270</v>
      </c>
    </row>
    <row r="274" spans="1:21" x14ac:dyDescent="0.25">
      <c r="A274" s="25" t="s">
        <v>200</v>
      </c>
      <c r="B274" s="14">
        <v>586440</v>
      </c>
      <c r="C274" s="6">
        <v>0</v>
      </c>
      <c r="D274" s="6">
        <v>542</v>
      </c>
      <c r="E274" s="6">
        <v>0</v>
      </c>
      <c r="F274" s="6">
        <v>0</v>
      </c>
      <c r="G274" s="6">
        <v>4741</v>
      </c>
      <c r="H274" s="6">
        <v>169614</v>
      </c>
      <c r="I274" s="6">
        <v>0</v>
      </c>
      <c r="J274" s="15">
        <v>761337</v>
      </c>
      <c r="K274" s="14">
        <v>35570</v>
      </c>
      <c r="L274" s="6">
        <v>0</v>
      </c>
      <c r="M274" s="6">
        <v>298</v>
      </c>
      <c r="N274" s="6">
        <v>0</v>
      </c>
      <c r="O274" s="6">
        <v>0</v>
      </c>
      <c r="P274" s="6">
        <v>1897</v>
      </c>
      <c r="Q274" s="6">
        <v>0</v>
      </c>
      <c r="R274" s="6">
        <v>0</v>
      </c>
      <c r="S274" s="6">
        <v>0</v>
      </c>
      <c r="T274" s="6">
        <v>35035</v>
      </c>
      <c r="U274" s="15">
        <v>72800</v>
      </c>
    </row>
    <row r="275" spans="1:21" x14ac:dyDescent="0.25">
      <c r="A275" s="25" t="s">
        <v>201</v>
      </c>
      <c r="B275" s="14">
        <v>576956</v>
      </c>
      <c r="C275" s="6">
        <v>0</v>
      </c>
      <c r="D275" s="6">
        <v>995</v>
      </c>
      <c r="E275" s="6">
        <v>0</v>
      </c>
      <c r="F275" s="6">
        <v>0</v>
      </c>
      <c r="G275" s="6">
        <v>6065</v>
      </c>
      <c r="H275" s="6">
        <v>146520</v>
      </c>
      <c r="I275" s="6">
        <v>0</v>
      </c>
      <c r="J275" s="15">
        <v>730536</v>
      </c>
      <c r="K275" s="14">
        <v>116</v>
      </c>
      <c r="L275" s="6">
        <v>0</v>
      </c>
      <c r="M275" s="6">
        <v>546</v>
      </c>
      <c r="N275" s="6">
        <v>0</v>
      </c>
      <c r="O275" s="6">
        <v>0</v>
      </c>
      <c r="P275" s="6">
        <v>2426</v>
      </c>
      <c r="Q275" s="6">
        <v>0</v>
      </c>
      <c r="R275" s="6">
        <v>0</v>
      </c>
      <c r="S275" s="6">
        <v>0</v>
      </c>
      <c r="T275" s="6">
        <v>29305</v>
      </c>
      <c r="U275" s="15">
        <v>32393</v>
      </c>
    </row>
    <row r="276" spans="1:21" x14ac:dyDescent="0.25">
      <c r="A276" s="25" t="s">
        <v>202</v>
      </c>
      <c r="B276" s="14">
        <v>637560</v>
      </c>
      <c r="C276" s="6">
        <v>0</v>
      </c>
      <c r="D276" s="6">
        <v>0</v>
      </c>
      <c r="E276" s="6">
        <v>0</v>
      </c>
      <c r="F276" s="6">
        <v>0</v>
      </c>
      <c r="G276" s="6">
        <v>357</v>
      </c>
      <c r="H276" s="6">
        <v>96139</v>
      </c>
      <c r="I276" s="6">
        <v>0</v>
      </c>
      <c r="J276" s="15">
        <v>734056</v>
      </c>
      <c r="K276" s="14">
        <v>0</v>
      </c>
      <c r="L276" s="6">
        <v>0</v>
      </c>
      <c r="M276" s="6">
        <v>0</v>
      </c>
      <c r="N276" s="6">
        <v>0</v>
      </c>
      <c r="O276" s="6">
        <v>0</v>
      </c>
      <c r="P276" s="6">
        <v>143</v>
      </c>
      <c r="Q276" s="6">
        <v>0</v>
      </c>
      <c r="R276" s="6">
        <v>0</v>
      </c>
      <c r="S276" s="6">
        <v>0</v>
      </c>
      <c r="T276" s="6">
        <v>19228</v>
      </c>
      <c r="U276" s="15">
        <v>19371</v>
      </c>
    </row>
    <row r="277" spans="1:21" x14ac:dyDescent="0.25">
      <c r="A277" s="22" t="s">
        <v>157</v>
      </c>
      <c r="B277" s="12">
        <f t="shared" ref="B277:J277" si="75">SUM(B273:B276)</f>
        <v>2409308</v>
      </c>
      <c r="C277" s="5">
        <f t="shared" si="75"/>
        <v>0</v>
      </c>
      <c r="D277" s="5">
        <f t="shared" si="75"/>
        <v>2878</v>
      </c>
      <c r="E277" s="5">
        <f t="shared" si="75"/>
        <v>0</v>
      </c>
      <c r="F277" s="5">
        <f t="shared" si="75"/>
        <v>0</v>
      </c>
      <c r="G277" s="5">
        <f t="shared" si="75"/>
        <v>14790</v>
      </c>
      <c r="H277" s="5">
        <f t="shared" si="75"/>
        <v>525341</v>
      </c>
      <c r="I277" s="5">
        <f t="shared" si="75"/>
        <v>0</v>
      </c>
      <c r="J277" s="13">
        <f t="shared" si="75"/>
        <v>2952317</v>
      </c>
      <c r="K277" s="12">
        <f t="shared" ref="K277:U277" si="76">SUM(K273:K276)</f>
        <v>73328</v>
      </c>
      <c r="L277" s="5">
        <f t="shared" si="76"/>
        <v>0</v>
      </c>
      <c r="M277" s="5">
        <f t="shared" si="76"/>
        <v>1407</v>
      </c>
      <c r="N277" s="5">
        <f t="shared" si="76"/>
        <v>0</v>
      </c>
      <c r="O277" s="5">
        <f t="shared" si="76"/>
        <v>0</v>
      </c>
      <c r="P277" s="5">
        <f t="shared" si="76"/>
        <v>5917</v>
      </c>
      <c r="Q277" s="5">
        <f t="shared" si="76"/>
        <v>0</v>
      </c>
      <c r="R277" s="5">
        <f t="shared" si="76"/>
        <v>0</v>
      </c>
      <c r="S277" s="5">
        <f t="shared" si="76"/>
        <v>0</v>
      </c>
      <c r="T277" s="5">
        <f t="shared" si="76"/>
        <v>106182</v>
      </c>
      <c r="U277" s="13">
        <f t="shared" si="76"/>
        <v>186834</v>
      </c>
    </row>
    <row r="278" spans="1:21" x14ac:dyDescent="0.25">
      <c r="A278" s="24"/>
      <c r="B278" s="33"/>
      <c r="C278" s="34"/>
      <c r="D278" s="34"/>
      <c r="E278" s="34"/>
      <c r="F278" s="34"/>
      <c r="G278" s="34"/>
      <c r="H278" s="34"/>
      <c r="I278" s="34"/>
      <c r="J278" s="35"/>
      <c r="K278" s="33"/>
      <c r="L278" s="34"/>
      <c r="M278" s="34"/>
      <c r="N278" s="34"/>
      <c r="O278" s="34"/>
      <c r="P278" s="34"/>
      <c r="Q278" s="34"/>
      <c r="R278" s="34"/>
      <c r="S278" s="34"/>
      <c r="T278" s="34"/>
      <c r="U278" s="35"/>
    </row>
    <row r="279" spans="1:21" x14ac:dyDescent="0.25">
      <c r="A279" s="22" t="s">
        <v>196</v>
      </c>
      <c r="B279" s="33"/>
      <c r="C279" s="34"/>
      <c r="D279" s="34"/>
      <c r="E279" s="34"/>
      <c r="F279" s="34"/>
      <c r="G279" s="34"/>
      <c r="H279" s="34"/>
      <c r="I279" s="34"/>
      <c r="J279" s="35"/>
      <c r="K279" s="33"/>
      <c r="L279" s="34"/>
      <c r="M279" s="34"/>
      <c r="N279" s="34"/>
      <c r="O279" s="34"/>
      <c r="P279" s="34"/>
      <c r="Q279" s="34"/>
      <c r="R279" s="34"/>
      <c r="S279" s="34"/>
      <c r="T279" s="34"/>
      <c r="U279" s="35"/>
    </row>
    <row r="280" spans="1:21" x14ac:dyDescent="0.25">
      <c r="A280" s="25" t="s">
        <v>199</v>
      </c>
      <c r="B280" s="14">
        <v>0</v>
      </c>
      <c r="C280" s="6">
        <v>0</v>
      </c>
      <c r="D280" s="6">
        <v>0</v>
      </c>
      <c r="E280" s="6">
        <v>0</v>
      </c>
      <c r="F280" s="6">
        <v>0</v>
      </c>
      <c r="G280" s="6">
        <v>0</v>
      </c>
      <c r="H280" s="6">
        <v>0</v>
      </c>
      <c r="I280" s="6">
        <v>0</v>
      </c>
      <c r="J280" s="15">
        <v>0</v>
      </c>
      <c r="K280" s="14">
        <v>0</v>
      </c>
      <c r="L280" s="6">
        <v>0</v>
      </c>
      <c r="M280" s="6">
        <v>0</v>
      </c>
      <c r="N280" s="6">
        <v>0</v>
      </c>
      <c r="O280" s="6">
        <v>0</v>
      </c>
      <c r="P280" s="6">
        <v>0</v>
      </c>
      <c r="Q280" s="6">
        <v>0</v>
      </c>
      <c r="R280" s="6">
        <v>0</v>
      </c>
      <c r="S280" s="6">
        <v>0</v>
      </c>
      <c r="T280" s="6">
        <v>0</v>
      </c>
      <c r="U280" s="15">
        <v>0</v>
      </c>
    </row>
    <row r="281" spans="1:21" x14ac:dyDescent="0.25">
      <c r="A281" s="25" t="s">
        <v>200</v>
      </c>
      <c r="B281" s="14">
        <v>0</v>
      </c>
      <c r="C281" s="6">
        <v>0</v>
      </c>
      <c r="D281" s="6">
        <v>0</v>
      </c>
      <c r="E281" s="6">
        <v>0</v>
      </c>
      <c r="F281" s="6">
        <v>0</v>
      </c>
      <c r="G281" s="6">
        <v>0</v>
      </c>
      <c r="H281" s="6">
        <v>0</v>
      </c>
      <c r="I281" s="6">
        <v>0</v>
      </c>
      <c r="J281" s="15">
        <v>0</v>
      </c>
      <c r="K281" s="14">
        <v>0</v>
      </c>
      <c r="L281" s="6">
        <v>0</v>
      </c>
      <c r="M281" s="6">
        <v>0</v>
      </c>
      <c r="N281" s="6">
        <v>0</v>
      </c>
      <c r="O281" s="6">
        <v>0</v>
      </c>
      <c r="P281" s="6">
        <v>0</v>
      </c>
      <c r="Q281" s="6">
        <v>0</v>
      </c>
      <c r="R281" s="6">
        <v>0</v>
      </c>
      <c r="S281" s="6">
        <v>0</v>
      </c>
      <c r="T281" s="6">
        <v>0</v>
      </c>
      <c r="U281" s="15">
        <v>0</v>
      </c>
    </row>
    <row r="282" spans="1:21" x14ac:dyDescent="0.25">
      <c r="A282" s="25" t="s">
        <v>201</v>
      </c>
      <c r="B282" s="14">
        <v>0</v>
      </c>
      <c r="C282" s="6">
        <v>0</v>
      </c>
      <c r="D282" s="6">
        <v>0</v>
      </c>
      <c r="E282" s="6">
        <v>0</v>
      </c>
      <c r="F282" s="6">
        <v>0</v>
      </c>
      <c r="G282" s="6">
        <v>0</v>
      </c>
      <c r="H282" s="6">
        <v>0</v>
      </c>
      <c r="I282" s="6">
        <v>0</v>
      </c>
      <c r="J282" s="15">
        <v>0</v>
      </c>
      <c r="K282" s="14">
        <v>0</v>
      </c>
      <c r="L282" s="6">
        <v>0</v>
      </c>
      <c r="M282" s="6">
        <v>0</v>
      </c>
      <c r="N282" s="6">
        <v>0</v>
      </c>
      <c r="O282" s="6">
        <v>0</v>
      </c>
      <c r="P282" s="6">
        <v>0</v>
      </c>
      <c r="Q282" s="6">
        <v>0</v>
      </c>
      <c r="R282" s="6">
        <v>0</v>
      </c>
      <c r="S282" s="6">
        <v>0</v>
      </c>
      <c r="T282" s="6">
        <v>0</v>
      </c>
      <c r="U282" s="15">
        <v>0</v>
      </c>
    </row>
    <row r="283" spans="1:21" x14ac:dyDescent="0.25">
      <c r="A283" s="25" t="s">
        <v>202</v>
      </c>
      <c r="B283" s="14">
        <v>0</v>
      </c>
      <c r="C283" s="6">
        <v>0</v>
      </c>
      <c r="D283" s="6">
        <v>0</v>
      </c>
      <c r="E283" s="6">
        <v>0</v>
      </c>
      <c r="F283" s="6">
        <v>0</v>
      </c>
      <c r="G283" s="6">
        <v>0</v>
      </c>
      <c r="H283" s="6">
        <v>0</v>
      </c>
      <c r="I283" s="6">
        <v>0</v>
      </c>
      <c r="J283" s="15">
        <v>0</v>
      </c>
      <c r="K283" s="14">
        <v>0</v>
      </c>
      <c r="L283" s="6">
        <v>0</v>
      </c>
      <c r="M283" s="6">
        <v>0</v>
      </c>
      <c r="N283" s="6">
        <v>0</v>
      </c>
      <c r="O283" s="6">
        <v>0</v>
      </c>
      <c r="P283" s="6">
        <v>0</v>
      </c>
      <c r="Q283" s="6">
        <v>0</v>
      </c>
      <c r="R283" s="6">
        <v>0</v>
      </c>
      <c r="S283" s="6">
        <v>0</v>
      </c>
      <c r="T283" s="6">
        <v>0</v>
      </c>
      <c r="U283" s="15">
        <v>0</v>
      </c>
    </row>
    <row r="284" spans="1:21" x14ac:dyDescent="0.25">
      <c r="A284" s="22" t="s">
        <v>157</v>
      </c>
      <c r="B284" s="12">
        <f t="shared" ref="B284:J284" si="77">SUM(B280:B283)</f>
        <v>0</v>
      </c>
      <c r="C284" s="5">
        <f t="shared" si="77"/>
        <v>0</v>
      </c>
      <c r="D284" s="5">
        <f t="shared" si="77"/>
        <v>0</v>
      </c>
      <c r="E284" s="5">
        <f t="shared" si="77"/>
        <v>0</v>
      </c>
      <c r="F284" s="5">
        <f t="shared" si="77"/>
        <v>0</v>
      </c>
      <c r="G284" s="5">
        <f t="shared" si="77"/>
        <v>0</v>
      </c>
      <c r="H284" s="5">
        <f t="shared" si="77"/>
        <v>0</v>
      </c>
      <c r="I284" s="5">
        <f t="shared" si="77"/>
        <v>0</v>
      </c>
      <c r="J284" s="13">
        <f t="shared" si="77"/>
        <v>0</v>
      </c>
      <c r="K284" s="12">
        <f t="shared" ref="K284:U284" si="78">SUM(K280:K283)</f>
        <v>0</v>
      </c>
      <c r="L284" s="5">
        <f t="shared" si="78"/>
        <v>0</v>
      </c>
      <c r="M284" s="5">
        <f t="shared" si="78"/>
        <v>0</v>
      </c>
      <c r="N284" s="5">
        <f t="shared" si="78"/>
        <v>0</v>
      </c>
      <c r="O284" s="5">
        <f t="shared" si="78"/>
        <v>0</v>
      </c>
      <c r="P284" s="5">
        <f t="shared" si="78"/>
        <v>0</v>
      </c>
      <c r="Q284" s="5">
        <f t="shared" si="78"/>
        <v>0</v>
      </c>
      <c r="R284" s="5">
        <f t="shared" si="78"/>
        <v>0</v>
      </c>
      <c r="S284" s="5">
        <f t="shared" si="78"/>
        <v>0</v>
      </c>
      <c r="T284" s="5">
        <f t="shared" si="78"/>
        <v>0</v>
      </c>
      <c r="U284" s="13">
        <f t="shared" si="78"/>
        <v>0</v>
      </c>
    </row>
    <row r="285" spans="1:21" x14ac:dyDescent="0.25">
      <c r="A285" s="24"/>
      <c r="B285" s="33"/>
      <c r="C285" s="34"/>
      <c r="D285" s="34"/>
      <c r="E285" s="34"/>
      <c r="F285" s="34"/>
      <c r="G285" s="34"/>
      <c r="H285" s="34"/>
      <c r="I285" s="34"/>
      <c r="J285" s="35"/>
      <c r="K285" s="33"/>
      <c r="L285" s="34"/>
      <c r="M285" s="34"/>
      <c r="N285" s="34"/>
      <c r="O285" s="34"/>
      <c r="P285" s="34"/>
      <c r="Q285" s="34"/>
      <c r="R285" s="34"/>
      <c r="S285" s="34"/>
      <c r="T285" s="34"/>
      <c r="U285" s="35"/>
    </row>
    <row r="286" spans="1:21" x14ac:dyDescent="0.25">
      <c r="A286" s="22" t="s">
        <v>197</v>
      </c>
      <c r="B286" s="33"/>
      <c r="C286" s="34"/>
      <c r="D286" s="34"/>
      <c r="E286" s="34"/>
      <c r="F286" s="34"/>
      <c r="G286" s="34"/>
      <c r="H286" s="34"/>
      <c r="I286" s="34"/>
      <c r="J286" s="35"/>
      <c r="K286" s="33"/>
      <c r="L286" s="34"/>
      <c r="M286" s="34"/>
      <c r="N286" s="34"/>
      <c r="O286" s="34"/>
      <c r="P286" s="34"/>
      <c r="Q286" s="34"/>
      <c r="R286" s="34"/>
      <c r="S286" s="34"/>
      <c r="T286" s="34"/>
      <c r="U286" s="35"/>
    </row>
    <row r="287" spans="1:21" x14ac:dyDescent="0.25">
      <c r="A287" s="25" t="s">
        <v>199</v>
      </c>
      <c r="B287" s="14">
        <v>0</v>
      </c>
      <c r="C287" s="6">
        <v>0</v>
      </c>
      <c r="D287" s="6">
        <v>0</v>
      </c>
      <c r="E287" s="6">
        <v>0</v>
      </c>
      <c r="F287" s="6">
        <v>0</v>
      </c>
      <c r="G287" s="6">
        <v>0</v>
      </c>
      <c r="H287" s="6">
        <v>0</v>
      </c>
      <c r="I287" s="6">
        <v>0</v>
      </c>
      <c r="J287" s="15">
        <v>0</v>
      </c>
      <c r="K287" s="14">
        <v>0</v>
      </c>
      <c r="L287" s="6">
        <v>0</v>
      </c>
      <c r="M287" s="6">
        <v>0</v>
      </c>
      <c r="N287" s="6">
        <v>0</v>
      </c>
      <c r="O287" s="6">
        <v>0</v>
      </c>
      <c r="P287" s="6">
        <v>0</v>
      </c>
      <c r="Q287" s="6">
        <v>0</v>
      </c>
      <c r="R287" s="6">
        <v>0</v>
      </c>
      <c r="S287" s="6">
        <v>0</v>
      </c>
      <c r="T287" s="6">
        <v>0</v>
      </c>
      <c r="U287" s="15">
        <v>0</v>
      </c>
    </row>
    <row r="288" spans="1:21" x14ac:dyDescent="0.25">
      <c r="A288" s="25" t="s">
        <v>200</v>
      </c>
      <c r="B288" s="14">
        <v>0</v>
      </c>
      <c r="C288" s="6">
        <v>0</v>
      </c>
      <c r="D288" s="6">
        <v>0</v>
      </c>
      <c r="E288" s="6">
        <v>0</v>
      </c>
      <c r="F288" s="6">
        <v>0</v>
      </c>
      <c r="G288" s="6">
        <v>0</v>
      </c>
      <c r="H288" s="6">
        <v>0</v>
      </c>
      <c r="I288" s="6">
        <v>0</v>
      </c>
      <c r="J288" s="15">
        <v>0</v>
      </c>
      <c r="K288" s="14">
        <v>0</v>
      </c>
      <c r="L288" s="6">
        <v>0</v>
      </c>
      <c r="M288" s="6">
        <v>0</v>
      </c>
      <c r="N288" s="6">
        <v>0</v>
      </c>
      <c r="O288" s="6">
        <v>0</v>
      </c>
      <c r="P288" s="6">
        <v>0</v>
      </c>
      <c r="Q288" s="6">
        <v>0</v>
      </c>
      <c r="R288" s="6">
        <v>0</v>
      </c>
      <c r="S288" s="6">
        <v>0</v>
      </c>
      <c r="T288" s="6">
        <v>0</v>
      </c>
      <c r="U288" s="15">
        <v>0</v>
      </c>
    </row>
    <row r="289" spans="1:21" x14ac:dyDescent="0.25">
      <c r="A289" s="25" t="s">
        <v>201</v>
      </c>
      <c r="B289" s="14">
        <v>0</v>
      </c>
      <c r="C289" s="6">
        <v>0</v>
      </c>
      <c r="D289" s="6">
        <v>0</v>
      </c>
      <c r="E289" s="6">
        <v>0</v>
      </c>
      <c r="F289" s="6">
        <v>0</v>
      </c>
      <c r="G289" s="6">
        <v>0</v>
      </c>
      <c r="H289" s="6">
        <v>0</v>
      </c>
      <c r="I289" s="6">
        <v>0</v>
      </c>
      <c r="J289" s="15">
        <v>0</v>
      </c>
      <c r="K289" s="14">
        <v>0</v>
      </c>
      <c r="L289" s="6">
        <v>0</v>
      </c>
      <c r="M289" s="6">
        <v>0</v>
      </c>
      <c r="N289" s="6">
        <v>0</v>
      </c>
      <c r="O289" s="6">
        <v>0</v>
      </c>
      <c r="P289" s="6">
        <v>0</v>
      </c>
      <c r="Q289" s="6">
        <v>0</v>
      </c>
      <c r="R289" s="6">
        <v>0</v>
      </c>
      <c r="S289" s="6">
        <v>0</v>
      </c>
      <c r="T289" s="6">
        <v>0</v>
      </c>
      <c r="U289" s="15">
        <v>0</v>
      </c>
    </row>
    <row r="290" spans="1:21" x14ac:dyDescent="0.25">
      <c r="A290" s="25" t="s">
        <v>202</v>
      </c>
      <c r="B290" s="14">
        <v>0</v>
      </c>
      <c r="C290" s="6">
        <v>0</v>
      </c>
      <c r="D290" s="6">
        <v>0</v>
      </c>
      <c r="E290" s="6">
        <v>0</v>
      </c>
      <c r="F290" s="6">
        <v>0</v>
      </c>
      <c r="G290" s="6">
        <v>0</v>
      </c>
      <c r="H290" s="6">
        <v>0</v>
      </c>
      <c r="I290" s="6">
        <v>0</v>
      </c>
      <c r="J290" s="15">
        <v>0</v>
      </c>
      <c r="K290" s="14">
        <v>0</v>
      </c>
      <c r="L290" s="6">
        <v>0</v>
      </c>
      <c r="M290" s="6">
        <v>0</v>
      </c>
      <c r="N290" s="6">
        <v>0</v>
      </c>
      <c r="O290" s="6">
        <v>0</v>
      </c>
      <c r="P290" s="6">
        <v>0</v>
      </c>
      <c r="Q290" s="6">
        <v>0</v>
      </c>
      <c r="R290" s="6">
        <v>0</v>
      </c>
      <c r="S290" s="6">
        <v>0</v>
      </c>
      <c r="T290" s="6">
        <v>0</v>
      </c>
      <c r="U290" s="15">
        <v>0</v>
      </c>
    </row>
    <row r="291" spans="1:21" ht="15.75" thickBot="1" x14ac:dyDescent="0.3">
      <c r="A291" s="26" t="s">
        <v>157</v>
      </c>
      <c r="B291" s="16">
        <f t="shared" ref="B291:J291" si="79">SUM(B287:B290)</f>
        <v>0</v>
      </c>
      <c r="C291" s="21">
        <f t="shared" si="79"/>
        <v>0</v>
      </c>
      <c r="D291" s="21">
        <f t="shared" si="79"/>
        <v>0</v>
      </c>
      <c r="E291" s="21">
        <f t="shared" si="79"/>
        <v>0</v>
      </c>
      <c r="F291" s="21">
        <f t="shared" si="79"/>
        <v>0</v>
      </c>
      <c r="G291" s="21">
        <f t="shared" si="79"/>
        <v>0</v>
      </c>
      <c r="H291" s="21">
        <f t="shared" si="79"/>
        <v>0</v>
      </c>
      <c r="I291" s="21">
        <f t="shared" si="79"/>
        <v>0</v>
      </c>
      <c r="J291" s="17">
        <f t="shared" si="79"/>
        <v>0</v>
      </c>
      <c r="K291" s="16">
        <f t="shared" ref="K291:U291" si="80">SUM(K287:K290)</f>
        <v>0</v>
      </c>
      <c r="L291" s="21">
        <f t="shared" si="80"/>
        <v>0</v>
      </c>
      <c r="M291" s="21">
        <f t="shared" si="80"/>
        <v>0</v>
      </c>
      <c r="N291" s="21">
        <f t="shared" si="80"/>
        <v>0</v>
      </c>
      <c r="O291" s="21">
        <f t="shared" si="80"/>
        <v>0</v>
      </c>
      <c r="P291" s="21">
        <f t="shared" si="80"/>
        <v>0</v>
      </c>
      <c r="Q291" s="21">
        <f t="shared" si="80"/>
        <v>0</v>
      </c>
      <c r="R291" s="21">
        <f t="shared" si="80"/>
        <v>0</v>
      </c>
      <c r="S291" s="21">
        <f t="shared" si="80"/>
        <v>0</v>
      </c>
      <c r="T291" s="21">
        <f t="shared" si="80"/>
        <v>0</v>
      </c>
      <c r="U291" s="17">
        <f t="shared" si="80"/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B13:J13"/>
    <mergeCell ref="K13:U13"/>
    <mergeCell ref="A13:A14"/>
  </mergeCells>
  <phoneticPr fontId="17" type="noConversion"/>
  <conditionalFormatting sqref="B1:U1048576">
    <cfRule type="cellIs" dxfId="15" priority="1" operator="equal">
      <formula>"Delinquent"</formula>
    </cfRule>
    <cfRule type="cellIs" dxfId="14" priority="2" operator="lessThan">
      <formula>0</formula>
    </cfRule>
  </conditionalFormatting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6:V291"/>
  <sheetViews>
    <sheetView showGridLines="0" workbookViewId="0"/>
  </sheetViews>
  <sheetFormatPr defaultRowHeight="15" x14ac:dyDescent="0.25"/>
  <cols>
    <col min="1" max="1" width="40.5703125" style="1" bestFit="1" customWidth="1"/>
    <col min="2" max="18" width="19.140625" style="45" customWidth="1"/>
    <col min="19" max="19" width="21.140625" style="45" customWidth="1"/>
    <col min="20" max="22" width="19.140625" style="45" customWidth="1"/>
    <col min="23" max="16384" width="9.140625" style="1"/>
  </cols>
  <sheetData>
    <row r="6" spans="1:22" ht="18" x14ac:dyDescent="0.25">
      <c r="A6" s="2" t="str">
        <f>Contents!A7</f>
        <v>Nevada Healthcare Quarterly Reports</v>
      </c>
    </row>
    <row r="7" spans="1:22" ht="18.75" x14ac:dyDescent="0.3">
      <c r="A7" s="42" t="str">
        <f>Contents!A8</f>
        <v>Acute Hospitals Financial Reports: First Quarter 2023 - Fourth Quarter 2023</v>
      </c>
      <c r="B7" s="48"/>
      <c r="C7" s="46"/>
      <c r="D7" s="46"/>
      <c r="E7" s="46"/>
      <c r="F7" s="46"/>
      <c r="G7" s="46"/>
      <c r="H7" s="46"/>
    </row>
    <row r="8" spans="1:22" ht="18.75" x14ac:dyDescent="0.3">
      <c r="A8" s="43" t="s">
        <v>54</v>
      </c>
      <c r="B8" s="48"/>
      <c r="C8" s="46"/>
      <c r="D8" s="46"/>
      <c r="E8" s="46"/>
      <c r="F8" s="46"/>
      <c r="G8" s="46"/>
      <c r="H8" s="46"/>
    </row>
    <row r="9" spans="1:22" ht="18.75" x14ac:dyDescent="0.3">
      <c r="A9" s="28" t="str">
        <f>Contents!A9</f>
        <v>Produced on August 8, 2024</v>
      </c>
      <c r="B9" s="48"/>
      <c r="C9" s="46"/>
      <c r="D9" s="46"/>
      <c r="E9" s="46"/>
      <c r="F9" s="46"/>
      <c r="G9" s="46"/>
      <c r="H9" s="46"/>
    </row>
    <row r="10" spans="1:22" ht="18.75" x14ac:dyDescent="0.3">
      <c r="A10" s="28" t="str">
        <f>Contents!A10</f>
        <v>Includes data submitted through August 6, 2024</v>
      </c>
      <c r="B10" s="48"/>
      <c r="C10" s="46"/>
      <c r="D10" s="46"/>
      <c r="E10" s="46"/>
      <c r="F10" s="46"/>
      <c r="G10" s="46"/>
      <c r="H10" s="46"/>
    </row>
    <row r="11" spans="1:22" x14ac:dyDescent="0.25">
      <c r="A11" s="3"/>
      <c r="B11" s="46"/>
      <c r="C11" s="46"/>
      <c r="D11" s="46"/>
      <c r="E11" s="46"/>
      <c r="F11" s="46"/>
      <c r="G11" s="46"/>
      <c r="H11" s="46"/>
    </row>
    <row r="12" spans="1:22" ht="15.75" customHeight="1" thickBot="1" x14ac:dyDescent="0.3">
      <c r="A12" s="29" t="s">
        <v>149</v>
      </c>
      <c r="B12" s="46"/>
      <c r="C12" s="46"/>
      <c r="D12" s="46"/>
      <c r="E12" s="46"/>
      <c r="F12" s="46"/>
      <c r="G12" s="46"/>
      <c r="H12" s="46"/>
    </row>
    <row r="13" spans="1:22" s="49" customFormat="1" x14ac:dyDescent="0.25">
      <c r="A13" s="55" t="s">
        <v>19</v>
      </c>
      <c r="B13" s="52" t="s">
        <v>54</v>
      </c>
      <c r="C13" s="53"/>
      <c r="D13" s="53"/>
      <c r="E13" s="53"/>
      <c r="F13" s="61"/>
      <c r="G13" s="61"/>
      <c r="H13" s="61"/>
      <c r="I13" s="61"/>
      <c r="J13" s="61"/>
      <c r="K13" s="61"/>
      <c r="L13" s="61"/>
      <c r="M13" s="61"/>
      <c r="N13" s="61"/>
      <c r="O13" s="61"/>
      <c r="P13" s="61"/>
      <c r="Q13" s="61"/>
      <c r="R13" s="61"/>
      <c r="S13" s="61"/>
      <c r="T13" s="61"/>
      <c r="U13" s="61"/>
      <c r="V13" s="54"/>
    </row>
    <row r="14" spans="1:22" s="49" customFormat="1" ht="46.5" customHeight="1" thickBot="1" x14ac:dyDescent="0.3">
      <c r="A14" s="65"/>
      <c r="B14" s="10" t="s">
        <v>55</v>
      </c>
      <c r="C14" s="4" t="s">
        <v>56</v>
      </c>
      <c r="D14" s="4" t="s">
        <v>57</v>
      </c>
      <c r="E14" s="4" t="s">
        <v>58</v>
      </c>
      <c r="F14" s="4" t="s">
        <v>59</v>
      </c>
      <c r="G14" s="4" t="s">
        <v>60</v>
      </c>
      <c r="H14" s="4" t="s">
        <v>61</v>
      </c>
      <c r="I14" s="4" t="s">
        <v>62</v>
      </c>
      <c r="J14" s="4" t="s">
        <v>63</v>
      </c>
      <c r="K14" s="4" t="s">
        <v>64</v>
      </c>
      <c r="L14" s="4" t="s">
        <v>65</v>
      </c>
      <c r="M14" s="4" t="s">
        <v>66</v>
      </c>
      <c r="N14" s="4" t="s">
        <v>67</v>
      </c>
      <c r="O14" s="4" t="s">
        <v>68</v>
      </c>
      <c r="P14" s="4" t="s">
        <v>69</v>
      </c>
      <c r="Q14" s="4" t="s">
        <v>70</v>
      </c>
      <c r="R14" s="4" t="s">
        <v>71</v>
      </c>
      <c r="S14" s="4" t="s">
        <v>72</v>
      </c>
      <c r="T14" s="4" t="s">
        <v>73</v>
      </c>
      <c r="U14" s="4" t="s">
        <v>74</v>
      </c>
      <c r="V14" s="11" t="s">
        <v>35</v>
      </c>
    </row>
    <row r="15" spans="1:22" x14ac:dyDescent="0.25">
      <c r="A15" s="22" t="s">
        <v>158</v>
      </c>
      <c r="B15" s="12">
        <f>SUM(B16:B18)</f>
        <v>3033205213.0600004</v>
      </c>
      <c r="C15" s="5">
        <f t="shared" ref="C15:U15" si="0">SUM(C16:C18)</f>
        <v>843970502.31000006</v>
      </c>
      <c r="D15" s="5">
        <f t="shared" si="0"/>
        <v>367360396.11000001</v>
      </c>
      <c r="E15" s="5">
        <f t="shared" si="0"/>
        <v>519917298.65999997</v>
      </c>
      <c r="F15" s="5">
        <f t="shared" si="0"/>
        <v>14898747.099999998</v>
      </c>
      <c r="G15" s="5">
        <f t="shared" si="0"/>
        <v>75633830.400000006</v>
      </c>
      <c r="H15" s="5">
        <f t="shared" si="0"/>
        <v>58334849.369999997</v>
      </c>
      <c r="I15" s="5">
        <f t="shared" si="0"/>
        <v>11563365.32</v>
      </c>
      <c r="J15" s="5">
        <f t="shared" si="0"/>
        <v>325408860.38</v>
      </c>
      <c r="K15" s="5">
        <f t="shared" si="0"/>
        <v>30398894.629999999</v>
      </c>
      <c r="L15" s="5">
        <f t="shared" si="0"/>
        <v>1417502443.0200002</v>
      </c>
      <c r="M15" s="5">
        <f t="shared" si="0"/>
        <v>100180922.47</v>
      </c>
      <c r="N15" s="5">
        <f t="shared" si="0"/>
        <v>298456682.01999998</v>
      </c>
      <c r="O15" s="5">
        <f t="shared" si="0"/>
        <v>412249023.23999995</v>
      </c>
      <c r="P15" s="5">
        <f t="shared" si="0"/>
        <v>60263152.560000002</v>
      </c>
      <c r="Q15" s="5">
        <f t="shared" si="0"/>
        <v>128782183.27999999</v>
      </c>
      <c r="R15" s="5">
        <f t="shared" si="0"/>
        <v>57463801.130000003</v>
      </c>
      <c r="S15" s="5">
        <f t="shared" si="0"/>
        <v>9076971.1699999999</v>
      </c>
      <c r="T15" s="5">
        <f t="shared" si="0"/>
        <v>81034090.099999994</v>
      </c>
      <c r="U15" s="5">
        <f t="shared" si="0"/>
        <v>145718023.25999999</v>
      </c>
      <c r="V15" s="18">
        <f t="shared" ref="V15" si="1">SUM(V16:V18)</f>
        <v>7991419249.5900002</v>
      </c>
    </row>
    <row r="16" spans="1:22" x14ac:dyDescent="0.25">
      <c r="A16" s="23" t="s">
        <v>146</v>
      </c>
      <c r="B16" s="12">
        <f>B25+B32+B39+B46+B53+B60+B67+B74+B81+B88+B95+B102+B109+B116+B123+B130+B137+B144</f>
        <v>2094335458.25</v>
      </c>
      <c r="C16" s="5">
        <f t="shared" ref="C16:U16" si="2">C25+C32+C39+C46+C53+C60+C67+C74+C81+C88+C95+C102+C109+C116+C123+C130+C137+C144</f>
        <v>629628775</v>
      </c>
      <c r="D16" s="5">
        <f t="shared" si="2"/>
        <v>243470359.23000002</v>
      </c>
      <c r="E16" s="5">
        <f t="shared" si="2"/>
        <v>287215789</v>
      </c>
      <c r="F16" s="5">
        <f t="shared" si="2"/>
        <v>10252947.27</v>
      </c>
      <c r="G16" s="5">
        <f t="shared" si="2"/>
        <v>65993732.900000006</v>
      </c>
      <c r="H16" s="5">
        <f t="shared" si="2"/>
        <v>28261648</v>
      </c>
      <c r="I16" s="5">
        <f t="shared" si="2"/>
        <v>9279427.9600000009</v>
      </c>
      <c r="J16" s="5">
        <f t="shared" si="2"/>
        <v>173087343.55000001</v>
      </c>
      <c r="K16" s="5">
        <f t="shared" si="2"/>
        <v>19374210.629999999</v>
      </c>
      <c r="L16" s="5">
        <f t="shared" si="2"/>
        <v>929948071.05000007</v>
      </c>
      <c r="M16" s="5">
        <f t="shared" si="2"/>
        <v>65120274.409999996</v>
      </c>
      <c r="N16" s="5">
        <f t="shared" si="2"/>
        <v>174550201.97000003</v>
      </c>
      <c r="O16" s="5">
        <f t="shared" si="2"/>
        <v>314260083.96999997</v>
      </c>
      <c r="P16" s="5">
        <f t="shared" si="2"/>
        <v>33736769.859999999</v>
      </c>
      <c r="Q16" s="5">
        <f t="shared" si="2"/>
        <v>100753529.48999998</v>
      </c>
      <c r="R16" s="5">
        <f t="shared" si="2"/>
        <v>40900208.990000002</v>
      </c>
      <c r="S16" s="5">
        <f t="shared" si="2"/>
        <v>1410054.17</v>
      </c>
      <c r="T16" s="5">
        <f t="shared" si="2"/>
        <v>52818340.970000006</v>
      </c>
      <c r="U16" s="5">
        <f t="shared" si="2"/>
        <v>99804620.040000007</v>
      </c>
      <c r="V16" s="18">
        <f t="shared" ref="V16" si="3">V25+V32+V39+V46+V53+V60+V67+V74+V81+V88+V95+V102+V109+V116+V123+V130+V137+V144</f>
        <v>5374201846.7099991</v>
      </c>
    </row>
    <row r="17" spans="1:22" x14ac:dyDescent="0.25">
      <c r="A17" s="23" t="s">
        <v>147</v>
      </c>
      <c r="B17" s="12">
        <f>B151+B158+B165+B172+B179+B186+B193</f>
        <v>703981591.25999999</v>
      </c>
      <c r="C17" s="5">
        <f t="shared" ref="C17:U17" si="4">C151+C158+C165+C172+C179+C186+C193</f>
        <v>156824999.24000001</v>
      </c>
      <c r="D17" s="5">
        <f t="shared" si="4"/>
        <v>98889682.899999991</v>
      </c>
      <c r="E17" s="5">
        <f t="shared" si="4"/>
        <v>218476940.66</v>
      </c>
      <c r="F17" s="5">
        <f t="shared" si="4"/>
        <v>2714904.9699999997</v>
      </c>
      <c r="G17" s="5">
        <f t="shared" si="4"/>
        <v>5894470.9399999995</v>
      </c>
      <c r="H17" s="5">
        <f t="shared" si="4"/>
        <v>27540410.149999999</v>
      </c>
      <c r="I17" s="5">
        <f t="shared" si="4"/>
        <v>1372055.8399999996</v>
      </c>
      <c r="J17" s="5">
        <f t="shared" si="4"/>
        <v>111613997.97</v>
      </c>
      <c r="K17" s="5">
        <f t="shared" si="4"/>
        <v>7436177.5499999998</v>
      </c>
      <c r="L17" s="5">
        <f t="shared" si="4"/>
        <v>432548657.51999998</v>
      </c>
      <c r="M17" s="5">
        <f t="shared" si="4"/>
        <v>24782039.719999999</v>
      </c>
      <c r="N17" s="5">
        <f t="shared" si="4"/>
        <v>96621329.020000011</v>
      </c>
      <c r="O17" s="5">
        <f t="shared" si="4"/>
        <v>74972237.349999994</v>
      </c>
      <c r="P17" s="5">
        <f t="shared" si="4"/>
        <v>21844542.609999999</v>
      </c>
      <c r="Q17" s="5">
        <f t="shared" si="4"/>
        <v>19952272.029999997</v>
      </c>
      <c r="R17" s="5">
        <f t="shared" si="4"/>
        <v>12042533.66</v>
      </c>
      <c r="S17" s="5">
        <f t="shared" si="4"/>
        <v>0</v>
      </c>
      <c r="T17" s="5">
        <f t="shared" si="4"/>
        <v>19708551.949999999</v>
      </c>
      <c r="U17" s="5">
        <f t="shared" si="4"/>
        <v>28036642.27</v>
      </c>
      <c r="V17" s="18">
        <f t="shared" ref="V17" si="5">V151+V158+V165+V172+V179+V186+V193</f>
        <v>2065254037.6100001</v>
      </c>
    </row>
    <row r="18" spans="1:22" x14ac:dyDescent="0.25">
      <c r="A18" s="23" t="s">
        <v>148</v>
      </c>
      <c r="B18" s="12">
        <f>B200+B207+B214+B221+B228+B235+B242+B249+B256+B263+B270+B277+B284+B291</f>
        <v>234888163.55000001</v>
      </c>
      <c r="C18" s="5">
        <f t="shared" ref="C18:U18" si="6">C200+C207+C214+C221+C228+C235+C242+C249+C256+C263+C270+C277+C284+C291</f>
        <v>57516728.07</v>
      </c>
      <c r="D18" s="5">
        <f t="shared" si="6"/>
        <v>25000353.980000004</v>
      </c>
      <c r="E18" s="5">
        <f t="shared" si="6"/>
        <v>14224569</v>
      </c>
      <c r="F18" s="5">
        <f t="shared" si="6"/>
        <v>1930894.8599999999</v>
      </c>
      <c r="G18" s="5">
        <f t="shared" si="6"/>
        <v>3745626.56</v>
      </c>
      <c r="H18" s="5">
        <f t="shared" si="6"/>
        <v>2532791.2200000002</v>
      </c>
      <c r="I18" s="5">
        <f t="shared" si="6"/>
        <v>911881.52</v>
      </c>
      <c r="J18" s="5">
        <f t="shared" si="6"/>
        <v>40707518.859999999</v>
      </c>
      <c r="K18" s="5">
        <f t="shared" si="6"/>
        <v>3588506.45</v>
      </c>
      <c r="L18" s="5">
        <f t="shared" si="6"/>
        <v>55005714.449999996</v>
      </c>
      <c r="M18" s="5">
        <f t="shared" si="6"/>
        <v>10278608.34</v>
      </c>
      <c r="N18" s="5">
        <f t="shared" si="6"/>
        <v>27285151.030000001</v>
      </c>
      <c r="O18" s="5">
        <f t="shared" si="6"/>
        <v>23016701.920000006</v>
      </c>
      <c r="P18" s="5">
        <f t="shared" si="6"/>
        <v>4681840.09</v>
      </c>
      <c r="Q18" s="5">
        <f t="shared" si="6"/>
        <v>8076381.7599999998</v>
      </c>
      <c r="R18" s="5">
        <f t="shared" si="6"/>
        <v>4521058.4799999995</v>
      </c>
      <c r="S18" s="5">
        <f t="shared" si="6"/>
        <v>7666917</v>
      </c>
      <c r="T18" s="5">
        <f t="shared" si="6"/>
        <v>8507197.1799999997</v>
      </c>
      <c r="U18" s="5">
        <f t="shared" si="6"/>
        <v>17876760.949999999</v>
      </c>
      <c r="V18" s="18">
        <f t="shared" ref="V18" si="7">V200+V207+V214+V221+V228+V235+V242+V249+V256+V263+V270+V277+V284+V291</f>
        <v>551963365.26999998</v>
      </c>
    </row>
    <row r="19" spans="1:22" x14ac:dyDescent="0.25">
      <c r="A19" s="24"/>
      <c r="B19" s="33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47"/>
    </row>
    <row r="20" spans="1:22" x14ac:dyDescent="0.25">
      <c r="A20" s="22" t="s">
        <v>160</v>
      </c>
      <c r="B20" s="33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47"/>
    </row>
    <row r="21" spans="1:22" x14ac:dyDescent="0.25">
      <c r="A21" s="25" t="s">
        <v>199</v>
      </c>
      <c r="B21" s="14">
        <v>28086224.949999999</v>
      </c>
      <c r="C21" s="6">
        <v>6954891.0999999996</v>
      </c>
      <c r="D21" s="6">
        <v>4611223.29</v>
      </c>
      <c r="E21" s="6">
        <v>6499546</v>
      </c>
      <c r="F21" s="6">
        <v>170739.88</v>
      </c>
      <c r="G21" s="6">
        <v>2319645.0299999998</v>
      </c>
      <c r="H21" s="6">
        <v>0</v>
      </c>
      <c r="I21" s="6">
        <v>50388.25</v>
      </c>
      <c r="J21" s="6">
        <v>1562113.46</v>
      </c>
      <c r="K21" s="6">
        <v>35022.269999999997</v>
      </c>
      <c r="L21" s="6">
        <v>12854230.07</v>
      </c>
      <c r="M21" s="6">
        <v>945781.78</v>
      </c>
      <c r="N21" s="6">
        <v>2981827.94</v>
      </c>
      <c r="O21" s="6">
        <v>6788011.3300000001</v>
      </c>
      <c r="P21" s="6">
        <v>273530.90999999997</v>
      </c>
      <c r="Q21" s="6">
        <v>1971075.58</v>
      </c>
      <c r="R21" s="6">
        <v>1135383.82</v>
      </c>
      <c r="S21" s="6">
        <v>0</v>
      </c>
      <c r="T21" s="6">
        <v>788236.47</v>
      </c>
      <c r="U21" s="6">
        <v>428441.34</v>
      </c>
      <c r="V21" s="19">
        <v>78456313.469999999</v>
      </c>
    </row>
    <row r="22" spans="1:22" x14ac:dyDescent="0.25">
      <c r="A22" s="25" t="s">
        <v>200</v>
      </c>
      <c r="B22" s="14">
        <v>26537678.640000001</v>
      </c>
      <c r="C22" s="6">
        <v>7454217.9900000002</v>
      </c>
      <c r="D22" s="6">
        <v>4548223.79</v>
      </c>
      <c r="E22" s="6">
        <v>6474504.5</v>
      </c>
      <c r="F22" s="6">
        <v>166620.69</v>
      </c>
      <c r="G22" s="6">
        <v>2319645.0299999998</v>
      </c>
      <c r="H22" s="6">
        <v>0</v>
      </c>
      <c r="I22" s="6">
        <v>137489.75</v>
      </c>
      <c r="J22" s="6">
        <v>2831166.17</v>
      </c>
      <c r="K22" s="6">
        <v>24801.24</v>
      </c>
      <c r="L22" s="6">
        <v>11488902.01</v>
      </c>
      <c r="M22" s="6">
        <v>1038415.33</v>
      </c>
      <c r="N22" s="6">
        <v>2814566.04</v>
      </c>
      <c r="O22" s="6">
        <v>7315116.4900000002</v>
      </c>
      <c r="P22" s="6">
        <v>267557.87</v>
      </c>
      <c r="Q22" s="6">
        <v>2181895.4500000002</v>
      </c>
      <c r="R22" s="6">
        <v>1131227.67</v>
      </c>
      <c r="S22" s="6">
        <v>0</v>
      </c>
      <c r="T22" s="6">
        <v>581899.59</v>
      </c>
      <c r="U22" s="6">
        <v>536973.68999999994</v>
      </c>
      <c r="V22" s="19">
        <v>77850901.939999998</v>
      </c>
    </row>
    <row r="23" spans="1:22" x14ac:dyDescent="0.25">
      <c r="A23" s="25" t="s">
        <v>201</v>
      </c>
      <c r="B23" s="14">
        <v>26218512.41</v>
      </c>
      <c r="C23" s="6">
        <v>6878550.4199999999</v>
      </c>
      <c r="D23" s="6">
        <v>3633968.33</v>
      </c>
      <c r="E23" s="6">
        <v>6455411</v>
      </c>
      <c r="F23" s="6">
        <v>326759.81</v>
      </c>
      <c r="G23" s="6">
        <v>2327845.02</v>
      </c>
      <c r="H23" s="6">
        <v>0</v>
      </c>
      <c r="I23" s="6">
        <v>93951</v>
      </c>
      <c r="J23" s="6">
        <v>2769572.9</v>
      </c>
      <c r="K23" s="6">
        <v>17683.189999999999</v>
      </c>
      <c r="L23" s="6">
        <v>11641353.32</v>
      </c>
      <c r="M23" s="6">
        <v>866580.99</v>
      </c>
      <c r="N23" s="6">
        <v>3155851.15</v>
      </c>
      <c r="O23" s="6">
        <v>7382323.7800000003</v>
      </c>
      <c r="P23" s="6">
        <v>273843.81</v>
      </c>
      <c r="Q23" s="6">
        <v>1941018.59</v>
      </c>
      <c r="R23" s="6">
        <v>1150522.0900000001</v>
      </c>
      <c r="S23" s="6">
        <v>0</v>
      </c>
      <c r="T23" s="6">
        <v>743217.28</v>
      </c>
      <c r="U23" s="6">
        <v>756849.91</v>
      </c>
      <c r="V23" s="19">
        <v>76633815</v>
      </c>
    </row>
    <row r="24" spans="1:22" x14ac:dyDescent="0.25">
      <c r="A24" s="25" t="s">
        <v>202</v>
      </c>
      <c r="B24" s="14">
        <v>26485704.350000001</v>
      </c>
      <c r="C24" s="6">
        <v>7236994.0499999998</v>
      </c>
      <c r="D24" s="6">
        <v>4011245.14</v>
      </c>
      <c r="E24" s="6">
        <v>6527090</v>
      </c>
      <c r="F24" s="6">
        <v>286725.03000000003</v>
      </c>
      <c r="G24" s="6">
        <v>2307836.33</v>
      </c>
      <c r="H24" s="6">
        <v>0</v>
      </c>
      <c r="I24" s="6">
        <v>-117646.49</v>
      </c>
      <c r="J24" s="6">
        <v>2838339.48</v>
      </c>
      <c r="K24" s="6">
        <v>20092.25</v>
      </c>
      <c r="L24" s="6">
        <v>11301903.23</v>
      </c>
      <c r="M24" s="6">
        <v>1034606.08</v>
      </c>
      <c r="N24" s="6">
        <v>2621646.85</v>
      </c>
      <c r="O24" s="6">
        <v>7313242.7999999998</v>
      </c>
      <c r="P24" s="6">
        <v>222900.41</v>
      </c>
      <c r="Q24" s="6">
        <v>1914184.68</v>
      </c>
      <c r="R24" s="6">
        <v>1202178.5</v>
      </c>
      <c r="S24" s="6">
        <v>0</v>
      </c>
      <c r="T24" s="6">
        <v>592648</v>
      </c>
      <c r="U24" s="6">
        <v>966520.42</v>
      </c>
      <c r="V24" s="19">
        <v>76766211.109999999</v>
      </c>
    </row>
    <row r="25" spans="1:22" x14ac:dyDescent="0.25">
      <c r="A25" s="22" t="s">
        <v>157</v>
      </c>
      <c r="B25" s="12">
        <f t="shared" ref="B25:V25" si="8">SUM(B21:B24)</f>
        <v>107328120.34999999</v>
      </c>
      <c r="C25" s="5">
        <f t="shared" si="8"/>
        <v>28524653.559999999</v>
      </c>
      <c r="D25" s="5">
        <f t="shared" si="8"/>
        <v>16804660.550000001</v>
      </c>
      <c r="E25" s="5">
        <f t="shared" si="8"/>
        <v>25956551.5</v>
      </c>
      <c r="F25" s="5">
        <f t="shared" si="8"/>
        <v>950845.41</v>
      </c>
      <c r="G25" s="5">
        <f t="shared" si="8"/>
        <v>9274971.4100000001</v>
      </c>
      <c r="H25" s="5">
        <f t="shared" si="8"/>
        <v>0</v>
      </c>
      <c r="I25" s="5">
        <f t="shared" si="8"/>
        <v>164182.51</v>
      </c>
      <c r="J25" s="5">
        <f t="shared" si="8"/>
        <v>10001192.01</v>
      </c>
      <c r="K25" s="5">
        <f t="shared" si="8"/>
        <v>97598.95</v>
      </c>
      <c r="L25" s="5">
        <f t="shared" si="8"/>
        <v>47286388.629999995</v>
      </c>
      <c r="M25" s="5">
        <f t="shared" si="8"/>
        <v>3885384.1799999997</v>
      </c>
      <c r="N25" s="5">
        <f t="shared" si="8"/>
        <v>11573891.98</v>
      </c>
      <c r="O25" s="5">
        <f t="shared" si="8"/>
        <v>28798694.400000002</v>
      </c>
      <c r="P25" s="5">
        <f t="shared" si="8"/>
        <v>1037833.0000000001</v>
      </c>
      <c r="Q25" s="5">
        <f t="shared" si="8"/>
        <v>8008174.2999999998</v>
      </c>
      <c r="R25" s="5">
        <f t="shared" si="8"/>
        <v>4619312.08</v>
      </c>
      <c r="S25" s="5">
        <f t="shared" si="8"/>
        <v>0</v>
      </c>
      <c r="T25" s="5">
        <f t="shared" si="8"/>
        <v>2706001.34</v>
      </c>
      <c r="U25" s="5">
        <f t="shared" si="8"/>
        <v>2688785.36</v>
      </c>
      <c r="V25" s="18">
        <f t="shared" si="8"/>
        <v>309707241.51999998</v>
      </c>
    </row>
    <row r="26" spans="1:22" x14ac:dyDescent="0.25">
      <c r="A26" s="24"/>
      <c r="B26" s="33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47"/>
    </row>
    <row r="27" spans="1:22" x14ac:dyDescent="0.25">
      <c r="A27" s="22" t="s">
        <v>203</v>
      </c>
      <c r="B27" s="33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47"/>
    </row>
    <row r="28" spans="1:22" x14ac:dyDescent="0.25">
      <c r="A28" s="25" t="s">
        <v>199</v>
      </c>
      <c r="B28" s="14">
        <v>11664167.279999999</v>
      </c>
      <c r="C28" s="6">
        <v>4167084.37</v>
      </c>
      <c r="D28" s="6">
        <v>161142.5</v>
      </c>
      <c r="E28" s="6">
        <v>1251171</v>
      </c>
      <c r="F28" s="6">
        <v>136593.46</v>
      </c>
      <c r="G28" s="6">
        <v>577701.48</v>
      </c>
      <c r="H28" s="6">
        <v>0</v>
      </c>
      <c r="I28" s="6">
        <v>0</v>
      </c>
      <c r="J28" s="6">
        <v>457316.64</v>
      </c>
      <c r="K28" s="6">
        <v>18771.29</v>
      </c>
      <c r="L28" s="6">
        <v>1949464.67</v>
      </c>
      <c r="M28" s="6">
        <v>385057.63</v>
      </c>
      <c r="N28" s="6">
        <v>1268610.33</v>
      </c>
      <c r="O28" s="6">
        <v>3936600.52</v>
      </c>
      <c r="P28" s="6">
        <v>119938.83</v>
      </c>
      <c r="Q28" s="6">
        <v>1193514.3400000001</v>
      </c>
      <c r="R28" s="6">
        <v>442240.74</v>
      </c>
      <c r="S28" s="6">
        <v>0</v>
      </c>
      <c r="T28" s="6">
        <v>527095.02</v>
      </c>
      <c r="U28" s="6">
        <v>370073.9</v>
      </c>
      <c r="V28" s="19">
        <v>28626544</v>
      </c>
    </row>
    <row r="29" spans="1:22" x14ac:dyDescent="0.25">
      <c r="A29" s="25" t="s">
        <v>200</v>
      </c>
      <c r="B29" s="14">
        <v>529127.26</v>
      </c>
      <c r="C29" s="6">
        <v>108698.17</v>
      </c>
      <c r="D29" s="6">
        <v>101450.19</v>
      </c>
      <c r="E29" s="6">
        <v>0</v>
      </c>
      <c r="F29" s="6">
        <v>0</v>
      </c>
      <c r="G29" s="6">
        <v>0</v>
      </c>
      <c r="H29" s="6">
        <v>0</v>
      </c>
      <c r="I29" s="6">
        <v>10980.71</v>
      </c>
      <c r="J29" s="6">
        <v>-89794.53</v>
      </c>
      <c r="K29" s="6">
        <v>19048.169999999998</v>
      </c>
      <c r="L29" s="6">
        <v>-115600.73</v>
      </c>
      <c r="M29" s="6">
        <v>10201.89</v>
      </c>
      <c r="N29" s="6">
        <v>13952.13</v>
      </c>
      <c r="O29" s="6">
        <v>532970.52</v>
      </c>
      <c r="P29" s="6">
        <v>14186.97</v>
      </c>
      <c r="Q29" s="6">
        <v>215303.38</v>
      </c>
      <c r="R29" s="6">
        <v>225406.84</v>
      </c>
      <c r="S29" s="6">
        <v>0</v>
      </c>
      <c r="T29" s="6">
        <v>262369.7</v>
      </c>
      <c r="U29" s="6">
        <v>408996.9</v>
      </c>
      <c r="V29" s="19">
        <v>2247297.5699999998</v>
      </c>
    </row>
    <row r="30" spans="1:22" x14ac:dyDescent="0.25">
      <c r="A30" s="25" t="s">
        <v>201</v>
      </c>
      <c r="B30" s="14">
        <v>275360.71000000002</v>
      </c>
      <c r="C30" s="6">
        <v>27708.28</v>
      </c>
      <c r="D30" s="6">
        <v>98248.47</v>
      </c>
      <c r="E30" s="6">
        <v>0</v>
      </c>
      <c r="F30" s="6">
        <v>283591</v>
      </c>
      <c r="G30" s="6">
        <v>0</v>
      </c>
      <c r="H30" s="6">
        <v>0</v>
      </c>
      <c r="I30" s="6">
        <v>15547.31</v>
      </c>
      <c r="J30" s="6">
        <v>3000</v>
      </c>
      <c r="K30" s="6">
        <v>16581.37</v>
      </c>
      <c r="L30" s="6">
        <v>-111016.62</v>
      </c>
      <c r="M30" s="6">
        <v>5468.09</v>
      </c>
      <c r="N30" s="6">
        <v>-610.32000000000005</v>
      </c>
      <c r="O30" s="6">
        <v>603618.53</v>
      </c>
      <c r="P30" s="6">
        <v>-2763.05</v>
      </c>
      <c r="Q30" s="6">
        <v>194877.53</v>
      </c>
      <c r="R30" s="6">
        <v>133391.26999999999</v>
      </c>
      <c r="S30" s="6">
        <v>0</v>
      </c>
      <c r="T30" s="6">
        <v>391153.77</v>
      </c>
      <c r="U30" s="6">
        <v>278054.09000000003</v>
      </c>
      <c r="V30" s="19">
        <v>2212210.4300000002</v>
      </c>
    </row>
    <row r="31" spans="1:22" x14ac:dyDescent="0.25">
      <c r="A31" s="25" t="s">
        <v>202</v>
      </c>
      <c r="B31" s="14">
        <v>287956.68</v>
      </c>
      <c r="C31" s="6">
        <v>20267.23</v>
      </c>
      <c r="D31" s="6">
        <v>58255.99</v>
      </c>
      <c r="E31" s="6">
        <v>0</v>
      </c>
      <c r="F31" s="6">
        <v>172584.78</v>
      </c>
      <c r="G31" s="6">
        <v>0</v>
      </c>
      <c r="H31" s="6">
        <v>0</v>
      </c>
      <c r="I31" s="6">
        <v>99.99</v>
      </c>
      <c r="J31" s="6">
        <v>0</v>
      </c>
      <c r="K31" s="6">
        <v>11028.73</v>
      </c>
      <c r="L31" s="6">
        <v>-80409.89</v>
      </c>
      <c r="M31" s="6">
        <v>664.15</v>
      </c>
      <c r="N31" s="6">
        <v>-24474.33</v>
      </c>
      <c r="O31" s="6">
        <v>486350.4</v>
      </c>
      <c r="P31" s="6">
        <v>-10666.36</v>
      </c>
      <c r="Q31" s="6">
        <v>180432.55</v>
      </c>
      <c r="R31" s="6">
        <v>182799.78</v>
      </c>
      <c r="S31" s="6">
        <v>0</v>
      </c>
      <c r="T31" s="6">
        <v>228583.84</v>
      </c>
      <c r="U31" s="6">
        <v>225842.65</v>
      </c>
      <c r="V31" s="19">
        <v>1739316.19</v>
      </c>
    </row>
    <row r="32" spans="1:22" x14ac:dyDescent="0.25">
      <c r="A32" s="22" t="s">
        <v>157</v>
      </c>
      <c r="B32" s="12">
        <f t="shared" ref="B32:V32" si="9">SUM(B28:B31)</f>
        <v>12756611.93</v>
      </c>
      <c r="C32" s="5">
        <f t="shared" si="9"/>
        <v>4323758.0500000007</v>
      </c>
      <c r="D32" s="5">
        <f t="shared" si="9"/>
        <v>419097.15</v>
      </c>
      <c r="E32" s="5">
        <f t="shared" si="9"/>
        <v>1251171</v>
      </c>
      <c r="F32" s="5">
        <f t="shared" si="9"/>
        <v>592769.24</v>
      </c>
      <c r="G32" s="5">
        <f t="shared" si="9"/>
        <v>577701.48</v>
      </c>
      <c r="H32" s="5">
        <f t="shared" si="9"/>
        <v>0</v>
      </c>
      <c r="I32" s="5">
        <f t="shared" si="9"/>
        <v>26628.01</v>
      </c>
      <c r="J32" s="5">
        <f t="shared" si="9"/>
        <v>370522.11</v>
      </c>
      <c r="K32" s="5">
        <f t="shared" si="9"/>
        <v>65429.56</v>
      </c>
      <c r="L32" s="5">
        <f t="shared" si="9"/>
        <v>1642437.43</v>
      </c>
      <c r="M32" s="5">
        <f t="shared" si="9"/>
        <v>401391.76000000007</v>
      </c>
      <c r="N32" s="5">
        <f t="shared" si="9"/>
        <v>1257477.8099999998</v>
      </c>
      <c r="O32" s="5">
        <f t="shared" si="9"/>
        <v>5559539.9700000007</v>
      </c>
      <c r="P32" s="5">
        <f t="shared" si="9"/>
        <v>120696.39</v>
      </c>
      <c r="Q32" s="5">
        <f t="shared" si="9"/>
        <v>1784127.8000000003</v>
      </c>
      <c r="R32" s="5">
        <f t="shared" si="9"/>
        <v>983838.63</v>
      </c>
      <c r="S32" s="5">
        <f t="shared" si="9"/>
        <v>0</v>
      </c>
      <c r="T32" s="5">
        <f t="shared" si="9"/>
        <v>1409202.33</v>
      </c>
      <c r="U32" s="5">
        <f t="shared" si="9"/>
        <v>1282967.54</v>
      </c>
      <c r="V32" s="18">
        <f t="shared" si="9"/>
        <v>34825368.189999998</v>
      </c>
    </row>
    <row r="33" spans="1:22" x14ac:dyDescent="0.25">
      <c r="A33" s="24"/>
      <c r="B33" s="33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47"/>
    </row>
    <row r="34" spans="1:22" x14ac:dyDescent="0.25">
      <c r="A34" s="22" t="s">
        <v>161</v>
      </c>
      <c r="B34" s="33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47"/>
    </row>
    <row r="35" spans="1:22" x14ac:dyDescent="0.25">
      <c r="A35" s="25" t="s">
        <v>199</v>
      </c>
      <c r="B35" s="14">
        <v>825631</v>
      </c>
      <c r="C35" s="6">
        <v>158909</v>
      </c>
      <c r="D35" s="6">
        <v>57741</v>
      </c>
      <c r="E35" s="6">
        <v>0</v>
      </c>
      <c r="F35" s="6">
        <v>0</v>
      </c>
      <c r="G35" s="6">
        <v>27935</v>
      </c>
      <c r="H35" s="6">
        <v>0</v>
      </c>
      <c r="I35" s="6">
        <v>31085</v>
      </c>
      <c r="J35" s="6">
        <v>0</v>
      </c>
      <c r="K35" s="6">
        <v>612992</v>
      </c>
      <c r="L35" s="6">
        <v>163876</v>
      </c>
      <c r="M35" s="6">
        <v>0</v>
      </c>
      <c r="N35" s="6">
        <v>138195</v>
      </c>
      <c r="O35" s="6">
        <v>130694</v>
      </c>
      <c r="P35" s="6">
        <v>426187</v>
      </c>
      <c r="Q35" s="6">
        <v>175377</v>
      </c>
      <c r="R35" s="6">
        <v>33847</v>
      </c>
      <c r="S35" s="6">
        <v>0</v>
      </c>
      <c r="T35" s="6">
        <v>48574</v>
      </c>
      <c r="U35" s="6">
        <v>141339</v>
      </c>
      <c r="V35" s="19">
        <v>2972382</v>
      </c>
    </row>
    <row r="36" spans="1:22" x14ac:dyDescent="0.25">
      <c r="A36" s="25" t="s">
        <v>200</v>
      </c>
      <c r="B36" s="14">
        <v>825972</v>
      </c>
      <c r="C36" s="6">
        <v>162430</v>
      </c>
      <c r="D36" s="6">
        <v>49136</v>
      </c>
      <c r="E36" s="6">
        <v>0</v>
      </c>
      <c r="F36" s="6">
        <v>0</v>
      </c>
      <c r="G36" s="6">
        <v>27945</v>
      </c>
      <c r="H36" s="6">
        <v>0</v>
      </c>
      <c r="I36" s="6">
        <v>25233</v>
      </c>
      <c r="J36" s="6">
        <v>0</v>
      </c>
      <c r="K36" s="6">
        <v>613431</v>
      </c>
      <c r="L36" s="6">
        <v>142666</v>
      </c>
      <c r="M36" s="6">
        <v>0</v>
      </c>
      <c r="N36" s="6">
        <v>151860</v>
      </c>
      <c r="O36" s="6">
        <v>134740</v>
      </c>
      <c r="P36" s="6">
        <v>423051</v>
      </c>
      <c r="Q36" s="6">
        <v>91458</v>
      </c>
      <c r="R36" s="6">
        <v>33847</v>
      </c>
      <c r="S36" s="6">
        <v>0</v>
      </c>
      <c r="T36" s="6">
        <v>53667</v>
      </c>
      <c r="U36" s="6">
        <v>188232</v>
      </c>
      <c r="V36" s="19">
        <v>2923668</v>
      </c>
    </row>
    <row r="37" spans="1:22" x14ac:dyDescent="0.25">
      <c r="A37" s="25" t="s">
        <v>201</v>
      </c>
      <c r="B37" s="14">
        <v>865432</v>
      </c>
      <c r="C37" s="6">
        <v>166372</v>
      </c>
      <c r="D37" s="6">
        <v>67970</v>
      </c>
      <c r="E37" s="6">
        <v>0</v>
      </c>
      <c r="F37" s="6">
        <v>0</v>
      </c>
      <c r="G37" s="6">
        <v>27951</v>
      </c>
      <c r="H37" s="6">
        <v>0</v>
      </c>
      <c r="I37" s="6">
        <v>25429</v>
      </c>
      <c r="J37" s="6">
        <v>0</v>
      </c>
      <c r="K37" s="6">
        <v>605708</v>
      </c>
      <c r="L37" s="6">
        <v>220787</v>
      </c>
      <c r="M37" s="6">
        <v>0</v>
      </c>
      <c r="N37" s="6">
        <v>139403</v>
      </c>
      <c r="O37" s="6">
        <v>148849</v>
      </c>
      <c r="P37" s="6">
        <v>409243</v>
      </c>
      <c r="Q37" s="6">
        <v>56074</v>
      </c>
      <c r="R37" s="6">
        <v>31208</v>
      </c>
      <c r="S37" s="6">
        <v>0</v>
      </c>
      <c r="T37" s="6">
        <v>55007</v>
      </c>
      <c r="U37" s="6">
        <v>201904</v>
      </c>
      <c r="V37" s="19">
        <v>3021337</v>
      </c>
    </row>
    <row r="38" spans="1:22" x14ac:dyDescent="0.25">
      <c r="A38" s="25" t="s">
        <v>202</v>
      </c>
      <c r="B38" s="14">
        <v>845016</v>
      </c>
      <c r="C38" s="6">
        <v>188914</v>
      </c>
      <c r="D38" s="6">
        <v>88534</v>
      </c>
      <c r="E38" s="6">
        <v>0</v>
      </c>
      <c r="F38" s="6">
        <v>0</v>
      </c>
      <c r="G38" s="6">
        <v>28731</v>
      </c>
      <c r="H38" s="6">
        <v>0</v>
      </c>
      <c r="I38" s="6">
        <v>41308</v>
      </c>
      <c r="J38" s="6">
        <v>0</v>
      </c>
      <c r="K38" s="6">
        <v>701320</v>
      </c>
      <c r="L38" s="6">
        <v>167080</v>
      </c>
      <c r="M38" s="6">
        <v>0</v>
      </c>
      <c r="N38" s="6">
        <v>146406</v>
      </c>
      <c r="O38" s="6">
        <v>162439</v>
      </c>
      <c r="P38" s="6">
        <v>388976</v>
      </c>
      <c r="Q38" s="6">
        <v>80502</v>
      </c>
      <c r="R38" s="6">
        <v>53661</v>
      </c>
      <c r="S38" s="6">
        <v>0</v>
      </c>
      <c r="T38" s="6">
        <v>48720</v>
      </c>
      <c r="U38" s="6">
        <v>214612</v>
      </c>
      <c r="V38" s="19">
        <v>3156219</v>
      </c>
    </row>
    <row r="39" spans="1:22" x14ac:dyDescent="0.25">
      <c r="A39" s="22" t="s">
        <v>157</v>
      </c>
      <c r="B39" s="12">
        <f t="shared" ref="B39:V39" si="10">SUM(B35:B38)</f>
        <v>3362051</v>
      </c>
      <c r="C39" s="5">
        <f t="shared" si="10"/>
        <v>676625</v>
      </c>
      <c r="D39" s="5">
        <f t="shared" si="10"/>
        <v>263381</v>
      </c>
      <c r="E39" s="5">
        <f t="shared" si="10"/>
        <v>0</v>
      </c>
      <c r="F39" s="5">
        <f t="shared" si="10"/>
        <v>0</v>
      </c>
      <c r="G39" s="5">
        <f t="shared" si="10"/>
        <v>112562</v>
      </c>
      <c r="H39" s="5">
        <f t="shared" si="10"/>
        <v>0</v>
      </c>
      <c r="I39" s="5">
        <f t="shared" si="10"/>
        <v>123055</v>
      </c>
      <c r="J39" s="5">
        <f t="shared" si="10"/>
        <v>0</v>
      </c>
      <c r="K39" s="5">
        <f t="shared" si="10"/>
        <v>2533451</v>
      </c>
      <c r="L39" s="5">
        <f t="shared" si="10"/>
        <v>694409</v>
      </c>
      <c r="M39" s="5">
        <f t="shared" si="10"/>
        <v>0</v>
      </c>
      <c r="N39" s="5">
        <f t="shared" si="10"/>
        <v>575864</v>
      </c>
      <c r="O39" s="5">
        <f t="shared" si="10"/>
        <v>576722</v>
      </c>
      <c r="P39" s="5">
        <f t="shared" si="10"/>
        <v>1647457</v>
      </c>
      <c r="Q39" s="5">
        <f t="shared" si="10"/>
        <v>403411</v>
      </c>
      <c r="R39" s="5">
        <f t="shared" si="10"/>
        <v>152563</v>
      </c>
      <c r="S39" s="5">
        <f t="shared" si="10"/>
        <v>0</v>
      </c>
      <c r="T39" s="5">
        <f t="shared" si="10"/>
        <v>205968</v>
      </c>
      <c r="U39" s="5">
        <f t="shared" si="10"/>
        <v>746087</v>
      </c>
      <c r="V39" s="18">
        <f t="shared" si="10"/>
        <v>12073606</v>
      </c>
    </row>
    <row r="40" spans="1:22" x14ac:dyDescent="0.25">
      <c r="A40" s="24"/>
      <c r="B40" s="33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47"/>
    </row>
    <row r="41" spans="1:22" x14ac:dyDescent="0.25">
      <c r="A41" s="22" t="s">
        <v>162</v>
      </c>
      <c r="B41" s="33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47"/>
    </row>
    <row r="42" spans="1:22" x14ac:dyDescent="0.25">
      <c r="A42" s="25" t="s">
        <v>199</v>
      </c>
      <c r="B42" s="14">
        <v>1226489</v>
      </c>
      <c r="C42" s="6">
        <v>211360</v>
      </c>
      <c r="D42" s="6">
        <v>76072</v>
      </c>
      <c r="E42" s="6">
        <v>0</v>
      </c>
      <c r="F42" s="6">
        <v>0</v>
      </c>
      <c r="G42" s="6">
        <v>47952</v>
      </c>
      <c r="H42" s="6">
        <v>0</v>
      </c>
      <c r="I42" s="6">
        <v>32834</v>
      </c>
      <c r="J42" s="6">
        <v>0</v>
      </c>
      <c r="K42" s="6">
        <v>913098</v>
      </c>
      <c r="L42" s="6">
        <v>351278</v>
      </c>
      <c r="M42" s="6">
        <v>0</v>
      </c>
      <c r="N42" s="6">
        <v>181762</v>
      </c>
      <c r="O42" s="6">
        <v>175453</v>
      </c>
      <c r="P42" s="6">
        <v>542093</v>
      </c>
      <c r="Q42" s="6">
        <v>170609</v>
      </c>
      <c r="R42" s="6">
        <v>61125</v>
      </c>
      <c r="S42" s="6">
        <v>0</v>
      </c>
      <c r="T42" s="6">
        <v>76188</v>
      </c>
      <c r="U42" s="6">
        <v>322604</v>
      </c>
      <c r="V42" s="19">
        <v>4388917</v>
      </c>
    </row>
    <row r="43" spans="1:22" x14ac:dyDescent="0.25">
      <c r="A43" s="25" t="s">
        <v>200</v>
      </c>
      <c r="B43" s="14">
        <v>1271677</v>
      </c>
      <c r="C43" s="6">
        <v>205296</v>
      </c>
      <c r="D43" s="6">
        <v>64826</v>
      </c>
      <c r="E43" s="6">
        <v>0</v>
      </c>
      <c r="F43" s="6">
        <v>0</v>
      </c>
      <c r="G43" s="6">
        <v>49291</v>
      </c>
      <c r="H43" s="6">
        <v>0</v>
      </c>
      <c r="I43" s="6">
        <v>18989</v>
      </c>
      <c r="J43" s="6">
        <v>0</v>
      </c>
      <c r="K43" s="6">
        <v>890793</v>
      </c>
      <c r="L43" s="6">
        <v>336319</v>
      </c>
      <c r="M43" s="6">
        <v>0</v>
      </c>
      <c r="N43" s="6">
        <v>183612</v>
      </c>
      <c r="O43" s="6">
        <v>185078</v>
      </c>
      <c r="P43" s="6">
        <v>537656</v>
      </c>
      <c r="Q43" s="6">
        <v>168080</v>
      </c>
      <c r="R43" s="6">
        <v>61125</v>
      </c>
      <c r="S43" s="6">
        <v>0</v>
      </c>
      <c r="T43" s="6">
        <v>73150</v>
      </c>
      <c r="U43" s="6">
        <v>479437</v>
      </c>
      <c r="V43" s="19">
        <v>4525329</v>
      </c>
    </row>
    <row r="44" spans="1:22" x14ac:dyDescent="0.25">
      <c r="A44" s="25" t="s">
        <v>201</v>
      </c>
      <c r="B44" s="14">
        <v>1201598</v>
      </c>
      <c r="C44" s="6">
        <v>208022</v>
      </c>
      <c r="D44" s="6">
        <v>69980</v>
      </c>
      <c r="E44" s="6">
        <v>0</v>
      </c>
      <c r="F44" s="6">
        <v>0</v>
      </c>
      <c r="G44" s="6">
        <v>49960</v>
      </c>
      <c r="H44" s="6">
        <v>0</v>
      </c>
      <c r="I44" s="6">
        <v>51541</v>
      </c>
      <c r="J44" s="6">
        <v>0</v>
      </c>
      <c r="K44" s="6">
        <v>891486</v>
      </c>
      <c r="L44" s="6">
        <v>344544</v>
      </c>
      <c r="M44" s="6">
        <v>0</v>
      </c>
      <c r="N44" s="6">
        <v>182467</v>
      </c>
      <c r="O44" s="6">
        <v>198720</v>
      </c>
      <c r="P44" s="6">
        <v>538976</v>
      </c>
      <c r="Q44" s="6">
        <v>145333</v>
      </c>
      <c r="R44" s="6">
        <v>58573</v>
      </c>
      <c r="S44" s="6">
        <v>0</v>
      </c>
      <c r="T44" s="6">
        <v>72494</v>
      </c>
      <c r="U44" s="6">
        <v>376068</v>
      </c>
      <c r="V44" s="19">
        <v>4389762</v>
      </c>
    </row>
    <row r="45" spans="1:22" x14ac:dyDescent="0.25">
      <c r="A45" s="25" t="s">
        <v>202</v>
      </c>
      <c r="B45" s="14">
        <v>1255363</v>
      </c>
      <c r="C45" s="6">
        <v>252758</v>
      </c>
      <c r="D45" s="6">
        <v>82779</v>
      </c>
      <c r="E45" s="6">
        <v>0</v>
      </c>
      <c r="F45" s="6">
        <v>0</v>
      </c>
      <c r="G45" s="6">
        <v>51240</v>
      </c>
      <c r="H45" s="6">
        <v>0</v>
      </c>
      <c r="I45" s="6">
        <v>56518</v>
      </c>
      <c r="J45" s="6">
        <v>0</v>
      </c>
      <c r="K45" s="6">
        <v>1002699</v>
      </c>
      <c r="L45" s="6">
        <v>337583</v>
      </c>
      <c r="M45" s="6">
        <v>0</v>
      </c>
      <c r="N45" s="6">
        <v>187309</v>
      </c>
      <c r="O45" s="6">
        <v>261617</v>
      </c>
      <c r="P45" s="6">
        <v>484550</v>
      </c>
      <c r="Q45" s="6">
        <v>185669</v>
      </c>
      <c r="R45" s="6">
        <v>91620</v>
      </c>
      <c r="S45" s="6">
        <v>0</v>
      </c>
      <c r="T45" s="6">
        <v>68814</v>
      </c>
      <c r="U45" s="6">
        <v>445674</v>
      </c>
      <c r="V45" s="19">
        <v>4764193</v>
      </c>
    </row>
    <row r="46" spans="1:22" x14ac:dyDescent="0.25">
      <c r="A46" s="22" t="s">
        <v>157</v>
      </c>
      <c r="B46" s="12">
        <f t="shared" ref="B46:V46" si="11">SUM(B42:B45)</f>
        <v>4955127</v>
      </c>
      <c r="C46" s="5">
        <f t="shared" si="11"/>
        <v>877436</v>
      </c>
      <c r="D46" s="5">
        <f t="shared" si="11"/>
        <v>293657</v>
      </c>
      <c r="E46" s="5">
        <f t="shared" si="11"/>
        <v>0</v>
      </c>
      <c r="F46" s="5">
        <f t="shared" si="11"/>
        <v>0</v>
      </c>
      <c r="G46" s="5">
        <f t="shared" si="11"/>
        <v>198443</v>
      </c>
      <c r="H46" s="5">
        <f t="shared" si="11"/>
        <v>0</v>
      </c>
      <c r="I46" s="5">
        <f t="shared" si="11"/>
        <v>159882</v>
      </c>
      <c r="J46" s="5">
        <f t="shared" si="11"/>
        <v>0</v>
      </c>
      <c r="K46" s="5">
        <f t="shared" si="11"/>
        <v>3698076</v>
      </c>
      <c r="L46" s="5">
        <f t="shared" si="11"/>
        <v>1369724</v>
      </c>
      <c r="M46" s="5">
        <f t="shared" si="11"/>
        <v>0</v>
      </c>
      <c r="N46" s="5">
        <f t="shared" si="11"/>
        <v>735150</v>
      </c>
      <c r="O46" s="5">
        <f t="shared" si="11"/>
        <v>820868</v>
      </c>
      <c r="P46" s="5">
        <f t="shared" si="11"/>
        <v>2103275</v>
      </c>
      <c r="Q46" s="5">
        <f t="shared" si="11"/>
        <v>669691</v>
      </c>
      <c r="R46" s="5">
        <f t="shared" si="11"/>
        <v>272443</v>
      </c>
      <c r="S46" s="5">
        <f t="shared" si="11"/>
        <v>0</v>
      </c>
      <c r="T46" s="5">
        <f t="shared" si="11"/>
        <v>290646</v>
      </c>
      <c r="U46" s="5">
        <f t="shared" si="11"/>
        <v>1623783</v>
      </c>
      <c r="V46" s="18">
        <f t="shared" si="11"/>
        <v>18068201</v>
      </c>
    </row>
    <row r="47" spans="1:22" x14ac:dyDescent="0.25">
      <c r="A47" s="24"/>
      <c r="B47" s="33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47"/>
    </row>
    <row r="48" spans="1:22" x14ac:dyDescent="0.25">
      <c r="A48" s="22" t="s">
        <v>163</v>
      </c>
      <c r="B48" s="33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47"/>
    </row>
    <row r="49" spans="1:22" x14ac:dyDescent="0.25">
      <c r="A49" s="25" t="s">
        <v>199</v>
      </c>
      <c r="B49" s="14">
        <v>915591</v>
      </c>
      <c r="C49" s="6">
        <v>184925</v>
      </c>
      <c r="D49" s="6">
        <v>60829</v>
      </c>
      <c r="E49" s="6">
        <v>0</v>
      </c>
      <c r="F49" s="6">
        <v>0</v>
      </c>
      <c r="G49" s="6">
        <v>30263</v>
      </c>
      <c r="H49" s="6">
        <v>0</v>
      </c>
      <c r="I49" s="6">
        <v>31316</v>
      </c>
      <c r="J49" s="6">
        <v>0</v>
      </c>
      <c r="K49" s="6">
        <v>452618</v>
      </c>
      <c r="L49" s="6">
        <v>264853</v>
      </c>
      <c r="M49" s="6">
        <v>0</v>
      </c>
      <c r="N49" s="6">
        <v>170044</v>
      </c>
      <c r="O49" s="6">
        <v>141199</v>
      </c>
      <c r="P49" s="6">
        <v>538914</v>
      </c>
      <c r="Q49" s="6">
        <v>134631</v>
      </c>
      <c r="R49" s="6">
        <v>44348</v>
      </c>
      <c r="S49" s="6">
        <v>0</v>
      </c>
      <c r="T49" s="6">
        <v>55392</v>
      </c>
      <c r="U49" s="6">
        <v>207523</v>
      </c>
      <c r="V49" s="19">
        <v>3232446</v>
      </c>
    </row>
    <row r="50" spans="1:22" x14ac:dyDescent="0.25">
      <c r="A50" s="25" t="s">
        <v>200</v>
      </c>
      <c r="B50" s="14">
        <v>1041550</v>
      </c>
      <c r="C50" s="6">
        <v>193551</v>
      </c>
      <c r="D50" s="6">
        <v>50739</v>
      </c>
      <c r="E50" s="6">
        <v>0</v>
      </c>
      <c r="F50" s="6">
        <v>0</v>
      </c>
      <c r="G50" s="6">
        <v>30719</v>
      </c>
      <c r="H50" s="6">
        <v>0</v>
      </c>
      <c r="I50" s="6">
        <v>23005</v>
      </c>
      <c r="J50" s="6">
        <v>0</v>
      </c>
      <c r="K50" s="6">
        <v>485712</v>
      </c>
      <c r="L50" s="6">
        <v>190923</v>
      </c>
      <c r="M50" s="6">
        <v>0</v>
      </c>
      <c r="N50" s="6">
        <v>175558</v>
      </c>
      <c r="O50" s="6">
        <v>141078</v>
      </c>
      <c r="P50" s="6">
        <v>527252</v>
      </c>
      <c r="Q50" s="6">
        <v>149542</v>
      </c>
      <c r="R50" s="6">
        <v>44348</v>
      </c>
      <c r="S50" s="6">
        <v>0</v>
      </c>
      <c r="T50" s="6">
        <v>74162</v>
      </c>
      <c r="U50" s="6">
        <v>255007</v>
      </c>
      <c r="V50" s="19">
        <v>3383146</v>
      </c>
    </row>
    <row r="51" spans="1:22" x14ac:dyDescent="0.25">
      <c r="A51" s="25" t="s">
        <v>201</v>
      </c>
      <c r="B51" s="14">
        <v>997555</v>
      </c>
      <c r="C51" s="6">
        <v>198037</v>
      </c>
      <c r="D51" s="6">
        <v>61573</v>
      </c>
      <c r="E51" s="6">
        <v>0</v>
      </c>
      <c r="F51" s="6">
        <v>0</v>
      </c>
      <c r="G51" s="6">
        <v>30948</v>
      </c>
      <c r="H51" s="6">
        <v>0</v>
      </c>
      <c r="I51" s="6">
        <v>34376</v>
      </c>
      <c r="J51" s="6">
        <v>0</v>
      </c>
      <c r="K51" s="6">
        <v>476804</v>
      </c>
      <c r="L51" s="6">
        <v>249157</v>
      </c>
      <c r="M51" s="6">
        <v>0</v>
      </c>
      <c r="N51" s="6">
        <v>162095</v>
      </c>
      <c r="O51" s="6">
        <v>163741</v>
      </c>
      <c r="P51" s="6">
        <v>516259</v>
      </c>
      <c r="Q51" s="6">
        <v>137838</v>
      </c>
      <c r="R51" s="6">
        <v>44781</v>
      </c>
      <c r="S51" s="6">
        <v>0</v>
      </c>
      <c r="T51" s="6">
        <v>59549</v>
      </c>
      <c r="U51" s="6">
        <v>243120</v>
      </c>
      <c r="V51" s="19">
        <v>3375833</v>
      </c>
    </row>
    <row r="52" spans="1:22" x14ac:dyDescent="0.25">
      <c r="A52" s="25" t="s">
        <v>202</v>
      </c>
      <c r="B52" s="14">
        <v>1081618</v>
      </c>
      <c r="C52" s="6">
        <v>267037</v>
      </c>
      <c r="D52" s="6">
        <v>77160</v>
      </c>
      <c r="E52" s="6">
        <v>0</v>
      </c>
      <c r="F52" s="6">
        <v>0</v>
      </c>
      <c r="G52" s="6">
        <v>31523</v>
      </c>
      <c r="H52" s="6">
        <v>0</v>
      </c>
      <c r="I52" s="6">
        <v>42616</v>
      </c>
      <c r="J52" s="6">
        <v>0</v>
      </c>
      <c r="K52" s="6">
        <v>529751</v>
      </c>
      <c r="L52" s="6">
        <v>227394</v>
      </c>
      <c r="M52" s="6">
        <v>0</v>
      </c>
      <c r="N52" s="6">
        <v>164932</v>
      </c>
      <c r="O52" s="6">
        <v>178120</v>
      </c>
      <c r="P52" s="6">
        <v>514588</v>
      </c>
      <c r="Q52" s="6">
        <v>136185</v>
      </c>
      <c r="R52" s="6">
        <v>58378</v>
      </c>
      <c r="S52" s="6">
        <v>0</v>
      </c>
      <c r="T52" s="6">
        <v>48700</v>
      </c>
      <c r="U52" s="6">
        <v>271440</v>
      </c>
      <c r="V52" s="19">
        <v>3629442</v>
      </c>
    </row>
    <row r="53" spans="1:22" x14ac:dyDescent="0.25">
      <c r="A53" s="22" t="s">
        <v>157</v>
      </c>
      <c r="B53" s="12">
        <f t="shared" ref="B53:V53" si="12">SUM(B49:B52)</f>
        <v>4036314</v>
      </c>
      <c r="C53" s="5">
        <f t="shared" si="12"/>
        <v>843550</v>
      </c>
      <c r="D53" s="5">
        <f t="shared" si="12"/>
        <v>250301</v>
      </c>
      <c r="E53" s="5">
        <f t="shared" si="12"/>
        <v>0</v>
      </c>
      <c r="F53" s="5">
        <f t="shared" si="12"/>
        <v>0</v>
      </c>
      <c r="G53" s="5">
        <f t="shared" si="12"/>
        <v>123453</v>
      </c>
      <c r="H53" s="5">
        <f t="shared" si="12"/>
        <v>0</v>
      </c>
      <c r="I53" s="5">
        <f t="shared" si="12"/>
        <v>131313</v>
      </c>
      <c r="J53" s="5">
        <f t="shared" si="12"/>
        <v>0</v>
      </c>
      <c r="K53" s="5">
        <f t="shared" si="12"/>
        <v>1944885</v>
      </c>
      <c r="L53" s="5">
        <f t="shared" si="12"/>
        <v>932327</v>
      </c>
      <c r="M53" s="5">
        <f t="shared" si="12"/>
        <v>0</v>
      </c>
      <c r="N53" s="5">
        <f t="shared" si="12"/>
        <v>672629</v>
      </c>
      <c r="O53" s="5">
        <f t="shared" si="12"/>
        <v>624138</v>
      </c>
      <c r="P53" s="5">
        <f t="shared" si="12"/>
        <v>2097013</v>
      </c>
      <c r="Q53" s="5">
        <f t="shared" si="12"/>
        <v>558196</v>
      </c>
      <c r="R53" s="5">
        <f t="shared" si="12"/>
        <v>191855</v>
      </c>
      <c r="S53" s="5">
        <f t="shared" si="12"/>
        <v>0</v>
      </c>
      <c r="T53" s="5">
        <f t="shared" si="12"/>
        <v>237803</v>
      </c>
      <c r="U53" s="5">
        <f t="shared" si="12"/>
        <v>977090</v>
      </c>
      <c r="V53" s="18">
        <f t="shared" si="12"/>
        <v>13620867</v>
      </c>
    </row>
    <row r="54" spans="1:22" x14ac:dyDescent="0.25">
      <c r="A54" s="24"/>
      <c r="B54" s="33"/>
      <c r="C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47"/>
    </row>
    <row r="55" spans="1:22" x14ac:dyDescent="0.25">
      <c r="A55" s="22" t="s">
        <v>164</v>
      </c>
      <c r="B55" s="33"/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47"/>
    </row>
    <row r="56" spans="1:22" x14ac:dyDescent="0.25">
      <c r="A56" s="25" t="s">
        <v>199</v>
      </c>
      <c r="B56" s="14">
        <v>708110</v>
      </c>
      <c r="C56" s="6">
        <v>121775</v>
      </c>
      <c r="D56" s="6">
        <v>45856</v>
      </c>
      <c r="E56" s="6">
        <v>0</v>
      </c>
      <c r="F56" s="6">
        <v>0</v>
      </c>
      <c r="G56" s="6">
        <v>21375</v>
      </c>
      <c r="H56" s="6">
        <v>0</v>
      </c>
      <c r="I56" s="6">
        <v>23044</v>
      </c>
      <c r="J56" s="6">
        <v>0</v>
      </c>
      <c r="K56" s="6">
        <v>384058</v>
      </c>
      <c r="L56" s="6">
        <v>227982</v>
      </c>
      <c r="M56" s="6">
        <v>0</v>
      </c>
      <c r="N56" s="6">
        <v>163584</v>
      </c>
      <c r="O56" s="6">
        <v>126987</v>
      </c>
      <c r="P56" s="6">
        <v>504747</v>
      </c>
      <c r="Q56" s="6">
        <v>76035</v>
      </c>
      <c r="R56" s="6">
        <v>43076</v>
      </c>
      <c r="S56" s="6">
        <v>0</v>
      </c>
      <c r="T56" s="6">
        <v>51502</v>
      </c>
      <c r="U56" s="6">
        <v>125326</v>
      </c>
      <c r="V56" s="19">
        <v>2623457</v>
      </c>
    </row>
    <row r="57" spans="1:22" x14ac:dyDescent="0.25">
      <c r="A57" s="25" t="s">
        <v>200</v>
      </c>
      <c r="B57" s="14">
        <v>740903</v>
      </c>
      <c r="C57" s="6">
        <v>125393</v>
      </c>
      <c r="D57" s="6">
        <v>37334</v>
      </c>
      <c r="E57" s="6">
        <v>0</v>
      </c>
      <c r="F57" s="6">
        <v>0</v>
      </c>
      <c r="G57" s="6">
        <v>21447</v>
      </c>
      <c r="H57" s="6">
        <v>0</v>
      </c>
      <c r="I57" s="6">
        <v>29106</v>
      </c>
      <c r="J57" s="6">
        <v>0</v>
      </c>
      <c r="K57" s="6">
        <v>368705</v>
      </c>
      <c r="L57" s="6">
        <v>104895</v>
      </c>
      <c r="M57" s="6">
        <v>0</v>
      </c>
      <c r="N57" s="6">
        <v>174518</v>
      </c>
      <c r="O57" s="6">
        <v>136656</v>
      </c>
      <c r="P57" s="6">
        <v>504646</v>
      </c>
      <c r="Q57" s="6">
        <v>87863</v>
      </c>
      <c r="R57" s="6">
        <v>43076</v>
      </c>
      <c r="S57" s="6">
        <v>0</v>
      </c>
      <c r="T57" s="6">
        <v>64780</v>
      </c>
      <c r="U57" s="6">
        <v>119818</v>
      </c>
      <c r="V57" s="19">
        <v>2559140</v>
      </c>
    </row>
    <row r="58" spans="1:22" x14ac:dyDescent="0.25">
      <c r="A58" s="25" t="s">
        <v>201</v>
      </c>
      <c r="B58" s="14">
        <v>739510</v>
      </c>
      <c r="C58" s="6">
        <v>129230</v>
      </c>
      <c r="D58" s="6">
        <v>56546</v>
      </c>
      <c r="E58" s="6">
        <v>0</v>
      </c>
      <c r="F58" s="6">
        <v>0</v>
      </c>
      <c r="G58" s="6">
        <v>21483</v>
      </c>
      <c r="H58" s="6">
        <v>0</v>
      </c>
      <c r="I58" s="6">
        <v>31572</v>
      </c>
      <c r="J58" s="6">
        <v>0</v>
      </c>
      <c r="K58" s="6">
        <v>372352</v>
      </c>
      <c r="L58" s="6">
        <v>159072</v>
      </c>
      <c r="M58" s="6">
        <v>0</v>
      </c>
      <c r="N58" s="6">
        <v>169938</v>
      </c>
      <c r="O58" s="6">
        <v>128480</v>
      </c>
      <c r="P58" s="6">
        <v>480308</v>
      </c>
      <c r="Q58" s="6">
        <v>111002</v>
      </c>
      <c r="R58" s="6">
        <v>41166</v>
      </c>
      <c r="S58" s="6">
        <v>0</v>
      </c>
      <c r="T58" s="6">
        <v>52618</v>
      </c>
      <c r="U58" s="6">
        <v>157731</v>
      </c>
      <c r="V58" s="19">
        <v>2651008</v>
      </c>
    </row>
    <row r="59" spans="1:22" x14ac:dyDescent="0.25">
      <c r="A59" s="25" t="s">
        <v>202</v>
      </c>
      <c r="B59" s="14">
        <v>764040</v>
      </c>
      <c r="C59" s="6">
        <v>142773</v>
      </c>
      <c r="D59" s="6">
        <v>76783</v>
      </c>
      <c r="E59" s="6">
        <v>0</v>
      </c>
      <c r="F59" s="6">
        <v>0</v>
      </c>
      <c r="G59" s="6">
        <v>21966</v>
      </c>
      <c r="H59" s="6">
        <v>0</v>
      </c>
      <c r="I59" s="6">
        <v>38161</v>
      </c>
      <c r="J59" s="6">
        <v>0</v>
      </c>
      <c r="K59" s="6">
        <v>425433</v>
      </c>
      <c r="L59" s="6">
        <v>152294</v>
      </c>
      <c r="M59" s="6">
        <v>0</v>
      </c>
      <c r="N59" s="6">
        <v>170852</v>
      </c>
      <c r="O59" s="6">
        <v>137076</v>
      </c>
      <c r="P59" s="6">
        <v>465721</v>
      </c>
      <c r="Q59" s="6">
        <v>63193</v>
      </c>
      <c r="R59" s="6">
        <v>56823</v>
      </c>
      <c r="S59" s="6">
        <v>0</v>
      </c>
      <c r="T59" s="6">
        <v>49097</v>
      </c>
      <c r="U59" s="6">
        <v>193344</v>
      </c>
      <c r="V59" s="19">
        <v>2757556</v>
      </c>
    </row>
    <row r="60" spans="1:22" x14ac:dyDescent="0.25">
      <c r="A60" s="22" t="s">
        <v>157</v>
      </c>
      <c r="B60" s="12">
        <f t="shared" ref="B60:V60" si="13">SUM(B56:B59)</f>
        <v>2952563</v>
      </c>
      <c r="C60" s="5">
        <f t="shared" si="13"/>
        <v>519171</v>
      </c>
      <c r="D60" s="5">
        <f t="shared" si="13"/>
        <v>216519</v>
      </c>
      <c r="E60" s="5">
        <f t="shared" si="13"/>
        <v>0</v>
      </c>
      <c r="F60" s="5">
        <f t="shared" si="13"/>
        <v>0</v>
      </c>
      <c r="G60" s="5">
        <f t="shared" si="13"/>
        <v>86271</v>
      </c>
      <c r="H60" s="5">
        <f t="shared" si="13"/>
        <v>0</v>
      </c>
      <c r="I60" s="5">
        <f t="shared" si="13"/>
        <v>121883</v>
      </c>
      <c r="J60" s="5">
        <f t="shared" si="13"/>
        <v>0</v>
      </c>
      <c r="K60" s="5">
        <f t="shared" si="13"/>
        <v>1550548</v>
      </c>
      <c r="L60" s="5">
        <f t="shared" si="13"/>
        <v>644243</v>
      </c>
      <c r="M60" s="5">
        <f t="shared" si="13"/>
        <v>0</v>
      </c>
      <c r="N60" s="5">
        <f t="shared" si="13"/>
        <v>678892</v>
      </c>
      <c r="O60" s="5">
        <f t="shared" si="13"/>
        <v>529199</v>
      </c>
      <c r="P60" s="5">
        <f t="shared" si="13"/>
        <v>1955422</v>
      </c>
      <c r="Q60" s="5">
        <f t="shared" si="13"/>
        <v>338093</v>
      </c>
      <c r="R60" s="5">
        <f t="shared" si="13"/>
        <v>184141</v>
      </c>
      <c r="S60" s="5">
        <f t="shared" si="13"/>
        <v>0</v>
      </c>
      <c r="T60" s="5">
        <f t="shared" si="13"/>
        <v>217997</v>
      </c>
      <c r="U60" s="5">
        <f t="shared" si="13"/>
        <v>596219</v>
      </c>
      <c r="V60" s="18">
        <f t="shared" si="13"/>
        <v>10591161</v>
      </c>
    </row>
    <row r="61" spans="1:22" x14ac:dyDescent="0.25">
      <c r="A61" s="24"/>
      <c r="B61" s="33"/>
      <c r="C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47"/>
    </row>
    <row r="62" spans="1:22" x14ac:dyDescent="0.25">
      <c r="A62" s="22" t="s">
        <v>165</v>
      </c>
      <c r="B62" s="33"/>
      <c r="C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47"/>
    </row>
    <row r="63" spans="1:22" x14ac:dyDescent="0.25">
      <c r="A63" s="25" t="s">
        <v>199</v>
      </c>
      <c r="B63" s="14">
        <v>25206832.579999998</v>
      </c>
      <c r="C63" s="6">
        <v>6718142.0700000003</v>
      </c>
      <c r="D63" s="6">
        <v>6346617.8399999999</v>
      </c>
      <c r="E63" s="6">
        <v>7763921</v>
      </c>
      <c r="F63" s="6">
        <v>156340.79</v>
      </c>
      <c r="G63" s="6">
        <v>1370077.47</v>
      </c>
      <c r="H63" s="6">
        <v>0</v>
      </c>
      <c r="I63" s="6">
        <v>58620.75</v>
      </c>
      <c r="J63" s="6">
        <v>1358065.12</v>
      </c>
      <c r="K63" s="6">
        <v>49454.83</v>
      </c>
      <c r="L63" s="6">
        <v>12542194.869999999</v>
      </c>
      <c r="M63" s="6">
        <v>1016728.66</v>
      </c>
      <c r="N63" s="6">
        <v>3514908.07</v>
      </c>
      <c r="O63" s="6">
        <v>7387713.4400000004</v>
      </c>
      <c r="P63" s="6">
        <v>330861.26</v>
      </c>
      <c r="Q63" s="6">
        <v>1425475.08</v>
      </c>
      <c r="R63" s="6">
        <v>1233371.74</v>
      </c>
      <c r="S63" s="6">
        <v>0</v>
      </c>
      <c r="T63" s="6">
        <v>622180.73</v>
      </c>
      <c r="U63" s="6">
        <v>321378.59000000003</v>
      </c>
      <c r="V63" s="19">
        <v>77422884.890000001</v>
      </c>
    </row>
    <row r="64" spans="1:22" x14ac:dyDescent="0.25">
      <c r="A64" s="25" t="s">
        <v>200</v>
      </c>
      <c r="B64" s="14">
        <v>25099460.780000001</v>
      </c>
      <c r="C64" s="6">
        <v>7192851.4800000004</v>
      </c>
      <c r="D64" s="6">
        <v>6065732.0999999996</v>
      </c>
      <c r="E64" s="6">
        <v>7741063</v>
      </c>
      <c r="F64" s="6">
        <v>154428.99</v>
      </c>
      <c r="G64" s="6">
        <v>1370077.47</v>
      </c>
      <c r="H64" s="6">
        <v>0</v>
      </c>
      <c r="I64" s="6">
        <v>161627.25</v>
      </c>
      <c r="J64" s="6">
        <v>1509601.68</v>
      </c>
      <c r="K64" s="6">
        <v>18102.75</v>
      </c>
      <c r="L64" s="6">
        <v>10721557.029999999</v>
      </c>
      <c r="M64" s="6">
        <v>995712.02</v>
      </c>
      <c r="N64" s="6">
        <v>3434780.24</v>
      </c>
      <c r="O64" s="6">
        <v>7959272.0300000003</v>
      </c>
      <c r="P64" s="6">
        <v>304579.05</v>
      </c>
      <c r="Q64" s="6">
        <v>1536416.18</v>
      </c>
      <c r="R64" s="6">
        <v>1138840.46</v>
      </c>
      <c r="S64" s="6">
        <v>0</v>
      </c>
      <c r="T64" s="6">
        <v>574552.35</v>
      </c>
      <c r="U64" s="6">
        <v>383067.63</v>
      </c>
      <c r="V64" s="19">
        <v>76361722.489999995</v>
      </c>
    </row>
    <row r="65" spans="1:22" x14ac:dyDescent="0.25">
      <c r="A65" s="25" t="s">
        <v>201</v>
      </c>
      <c r="B65" s="14">
        <v>27257183.23</v>
      </c>
      <c r="C65" s="6">
        <v>6854002.3099999996</v>
      </c>
      <c r="D65" s="6">
        <v>5051777.7</v>
      </c>
      <c r="E65" s="6">
        <v>7640833</v>
      </c>
      <c r="F65" s="6">
        <v>291138.63</v>
      </c>
      <c r="G65" s="6">
        <v>1370077.47</v>
      </c>
      <c r="H65" s="6">
        <v>0</v>
      </c>
      <c r="I65" s="6">
        <v>110124</v>
      </c>
      <c r="J65" s="6">
        <v>1590966.78</v>
      </c>
      <c r="K65" s="6">
        <v>23109.040000000001</v>
      </c>
      <c r="L65" s="6">
        <v>12355482.99</v>
      </c>
      <c r="M65" s="6">
        <v>992769.27</v>
      </c>
      <c r="N65" s="6">
        <v>3533785.62</v>
      </c>
      <c r="O65" s="6">
        <v>8152576.6500000004</v>
      </c>
      <c r="P65" s="6">
        <v>332186.11</v>
      </c>
      <c r="Q65" s="6">
        <v>1636037.19</v>
      </c>
      <c r="R65" s="6">
        <v>1177832.51</v>
      </c>
      <c r="S65" s="6">
        <v>0</v>
      </c>
      <c r="T65" s="6">
        <v>655224.01</v>
      </c>
      <c r="U65" s="6">
        <v>535342.56000000006</v>
      </c>
      <c r="V65" s="19">
        <v>79560449.069999993</v>
      </c>
    </row>
    <row r="66" spans="1:22" x14ac:dyDescent="0.25">
      <c r="A66" s="25" t="s">
        <v>202</v>
      </c>
      <c r="B66" s="14">
        <v>27502015.260000002</v>
      </c>
      <c r="C66" s="6">
        <v>7572429.0800000001</v>
      </c>
      <c r="D66" s="6">
        <v>5832383.8700000001</v>
      </c>
      <c r="E66" s="6">
        <v>7649667.5</v>
      </c>
      <c r="F66" s="6">
        <v>256961.22</v>
      </c>
      <c r="G66" s="6">
        <v>1349806.57</v>
      </c>
      <c r="H66" s="6">
        <v>0</v>
      </c>
      <c r="I66" s="6">
        <v>-92248.71</v>
      </c>
      <c r="J66" s="6">
        <v>1228631.83</v>
      </c>
      <c r="K66" s="6">
        <v>21482.799999999999</v>
      </c>
      <c r="L66" s="6">
        <v>13572769.41</v>
      </c>
      <c r="M66" s="6">
        <v>1058850.75</v>
      </c>
      <c r="N66" s="6">
        <v>3608270.26</v>
      </c>
      <c r="O66" s="6">
        <v>8316187.0599999996</v>
      </c>
      <c r="P66" s="6">
        <v>294596.3</v>
      </c>
      <c r="Q66" s="6">
        <v>1885469.98</v>
      </c>
      <c r="R66" s="6">
        <v>1197526.6000000001</v>
      </c>
      <c r="S66" s="6">
        <v>0</v>
      </c>
      <c r="T66" s="6">
        <v>568465.26</v>
      </c>
      <c r="U66" s="6">
        <v>401256.08</v>
      </c>
      <c r="V66" s="19">
        <v>82224521.120000005</v>
      </c>
    </row>
    <row r="67" spans="1:22" x14ac:dyDescent="0.25">
      <c r="A67" s="22" t="s">
        <v>157</v>
      </c>
      <c r="B67" s="12">
        <f t="shared" ref="B67:V67" si="14">SUM(B63:B66)</f>
        <v>105065491.85000001</v>
      </c>
      <c r="C67" s="5">
        <f t="shared" si="14"/>
        <v>28337424.939999998</v>
      </c>
      <c r="D67" s="5">
        <f t="shared" si="14"/>
        <v>23296511.510000002</v>
      </c>
      <c r="E67" s="5">
        <f t="shared" si="14"/>
        <v>30795484.5</v>
      </c>
      <c r="F67" s="5">
        <f t="shared" si="14"/>
        <v>858869.63</v>
      </c>
      <c r="G67" s="5">
        <f t="shared" si="14"/>
        <v>5460038.9800000004</v>
      </c>
      <c r="H67" s="5">
        <f t="shared" si="14"/>
        <v>0</v>
      </c>
      <c r="I67" s="5">
        <f t="shared" si="14"/>
        <v>238123.28999999998</v>
      </c>
      <c r="J67" s="5">
        <f t="shared" si="14"/>
        <v>5687265.4100000001</v>
      </c>
      <c r="K67" s="5">
        <f t="shared" si="14"/>
        <v>112149.42</v>
      </c>
      <c r="L67" s="5">
        <f t="shared" si="14"/>
        <v>49192004.299999997</v>
      </c>
      <c r="M67" s="5">
        <f t="shared" si="14"/>
        <v>4064060.7</v>
      </c>
      <c r="N67" s="5">
        <f t="shared" si="14"/>
        <v>14091744.189999999</v>
      </c>
      <c r="O67" s="5">
        <f t="shared" si="14"/>
        <v>31815749.18</v>
      </c>
      <c r="P67" s="5">
        <f t="shared" si="14"/>
        <v>1262222.72</v>
      </c>
      <c r="Q67" s="5">
        <f t="shared" si="14"/>
        <v>6483398.4299999997</v>
      </c>
      <c r="R67" s="5">
        <f t="shared" si="14"/>
        <v>4747571.3100000005</v>
      </c>
      <c r="S67" s="5">
        <f t="shared" si="14"/>
        <v>0</v>
      </c>
      <c r="T67" s="5">
        <f t="shared" si="14"/>
        <v>2420422.35</v>
      </c>
      <c r="U67" s="5">
        <f t="shared" si="14"/>
        <v>1641044.86</v>
      </c>
      <c r="V67" s="18">
        <f t="shared" si="14"/>
        <v>315569577.56999999</v>
      </c>
    </row>
    <row r="68" spans="1:22" x14ac:dyDescent="0.25">
      <c r="A68" s="24"/>
      <c r="B68" s="33"/>
      <c r="C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47"/>
    </row>
    <row r="69" spans="1:22" x14ac:dyDescent="0.25">
      <c r="A69" s="22" t="s">
        <v>166</v>
      </c>
      <c r="B69" s="33"/>
      <c r="C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47"/>
    </row>
    <row r="70" spans="1:22" x14ac:dyDescent="0.25">
      <c r="A70" s="25" t="s">
        <v>199</v>
      </c>
      <c r="B70" s="14">
        <v>55801369</v>
      </c>
      <c r="C70" s="6">
        <v>16842294</v>
      </c>
      <c r="D70" s="6">
        <v>7164885</v>
      </c>
      <c r="E70" s="6">
        <v>6344182</v>
      </c>
      <c r="F70" s="6">
        <v>183871</v>
      </c>
      <c r="G70" s="6">
        <v>2198092</v>
      </c>
      <c r="H70" s="6">
        <v>1458699</v>
      </c>
      <c r="I70" s="6">
        <v>0</v>
      </c>
      <c r="J70" s="6">
        <v>5328712</v>
      </c>
      <c r="K70" s="6">
        <v>0</v>
      </c>
      <c r="L70" s="6">
        <v>26832207</v>
      </c>
      <c r="M70" s="6">
        <v>0</v>
      </c>
      <c r="N70" s="6">
        <v>12753648</v>
      </c>
      <c r="O70" s="6">
        <v>0</v>
      </c>
      <c r="P70" s="6">
        <v>1291664</v>
      </c>
      <c r="Q70" s="6">
        <v>2950871</v>
      </c>
      <c r="R70" s="6">
        <v>1569681</v>
      </c>
      <c r="S70" s="6">
        <v>0</v>
      </c>
      <c r="T70" s="6">
        <v>1416716</v>
      </c>
      <c r="U70" s="6">
        <v>4265583</v>
      </c>
      <c r="V70" s="19">
        <v>146402474</v>
      </c>
    </row>
    <row r="71" spans="1:22" x14ac:dyDescent="0.25">
      <c r="A71" s="25" t="s">
        <v>200</v>
      </c>
      <c r="B71" s="14">
        <v>54950565</v>
      </c>
      <c r="C71" s="6">
        <v>15263521</v>
      </c>
      <c r="D71" s="6">
        <v>7344024</v>
      </c>
      <c r="E71" s="6">
        <v>6586595</v>
      </c>
      <c r="F71" s="6">
        <v>189138</v>
      </c>
      <c r="G71" s="6">
        <v>2194294</v>
      </c>
      <c r="H71" s="6">
        <v>1518550</v>
      </c>
      <c r="I71" s="6">
        <v>0</v>
      </c>
      <c r="J71" s="6">
        <v>5228109</v>
      </c>
      <c r="K71" s="6">
        <v>0</v>
      </c>
      <c r="L71" s="6">
        <v>27276452</v>
      </c>
      <c r="M71" s="6">
        <v>0</v>
      </c>
      <c r="N71" s="6">
        <v>12597193</v>
      </c>
      <c r="O71" s="6">
        <v>0</v>
      </c>
      <c r="P71" s="6">
        <v>1240259</v>
      </c>
      <c r="Q71" s="6">
        <v>2808295</v>
      </c>
      <c r="R71" s="6">
        <v>1437180</v>
      </c>
      <c r="S71" s="6">
        <v>0</v>
      </c>
      <c r="T71" s="6">
        <v>1517095</v>
      </c>
      <c r="U71" s="6">
        <v>5277177</v>
      </c>
      <c r="V71" s="19">
        <v>145428447</v>
      </c>
    </row>
    <row r="72" spans="1:22" x14ac:dyDescent="0.25">
      <c r="A72" s="25" t="s">
        <v>201</v>
      </c>
      <c r="B72" s="14">
        <v>56393878</v>
      </c>
      <c r="C72" s="6">
        <v>15852033</v>
      </c>
      <c r="D72" s="6">
        <v>6798662</v>
      </c>
      <c r="E72" s="6">
        <v>6356430</v>
      </c>
      <c r="F72" s="6">
        <v>193056</v>
      </c>
      <c r="G72" s="6">
        <v>2195408</v>
      </c>
      <c r="H72" s="6">
        <v>1138117</v>
      </c>
      <c r="I72" s="6">
        <v>0</v>
      </c>
      <c r="J72" s="6">
        <v>5754620</v>
      </c>
      <c r="K72" s="6">
        <v>0</v>
      </c>
      <c r="L72" s="6">
        <v>27924939</v>
      </c>
      <c r="M72" s="6">
        <v>0</v>
      </c>
      <c r="N72" s="6">
        <v>12532697</v>
      </c>
      <c r="O72" s="6">
        <v>0</v>
      </c>
      <c r="P72" s="6">
        <v>1179954</v>
      </c>
      <c r="Q72" s="6">
        <v>2716631</v>
      </c>
      <c r="R72" s="6">
        <v>1897412</v>
      </c>
      <c r="S72" s="6">
        <v>0</v>
      </c>
      <c r="T72" s="6">
        <v>2047136</v>
      </c>
      <c r="U72" s="6">
        <v>4326243</v>
      </c>
      <c r="V72" s="19">
        <v>147307216</v>
      </c>
    </row>
    <row r="73" spans="1:22" x14ac:dyDescent="0.25">
      <c r="A73" s="25" t="s">
        <v>202</v>
      </c>
      <c r="B73" s="14">
        <v>57550868</v>
      </c>
      <c r="C73" s="6">
        <v>16621840</v>
      </c>
      <c r="D73" s="6">
        <v>7012934</v>
      </c>
      <c r="E73" s="6">
        <v>6425938</v>
      </c>
      <c r="F73" s="6">
        <v>212345</v>
      </c>
      <c r="G73" s="6">
        <v>2549986</v>
      </c>
      <c r="H73" s="6">
        <v>963817</v>
      </c>
      <c r="I73" s="6">
        <v>0</v>
      </c>
      <c r="J73" s="6">
        <v>6822504</v>
      </c>
      <c r="K73" s="6">
        <v>0</v>
      </c>
      <c r="L73" s="6">
        <v>29592400</v>
      </c>
      <c r="M73" s="6">
        <v>0</v>
      </c>
      <c r="N73" s="6">
        <v>13011245</v>
      </c>
      <c r="O73" s="6">
        <v>0</v>
      </c>
      <c r="P73" s="6">
        <v>970252</v>
      </c>
      <c r="Q73" s="6">
        <v>2800293</v>
      </c>
      <c r="R73" s="6">
        <v>945937</v>
      </c>
      <c r="S73" s="6">
        <v>0</v>
      </c>
      <c r="T73" s="6">
        <v>1671300</v>
      </c>
      <c r="U73" s="6">
        <v>4311944</v>
      </c>
      <c r="V73" s="19">
        <v>151463603</v>
      </c>
    </row>
    <row r="74" spans="1:22" x14ac:dyDescent="0.25">
      <c r="A74" s="22" t="s">
        <v>157</v>
      </c>
      <c r="B74" s="12">
        <f t="shared" ref="B74:V74" si="15">SUM(B70:B73)</f>
        <v>224696680</v>
      </c>
      <c r="C74" s="5">
        <f t="shared" si="15"/>
        <v>64579688</v>
      </c>
      <c r="D74" s="5">
        <f t="shared" si="15"/>
        <v>28320505</v>
      </c>
      <c r="E74" s="5">
        <f t="shared" si="15"/>
        <v>25713145</v>
      </c>
      <c r="F74" s="5">
        <f t="shared" si="15"/>
        <v>778410</v>
      </c>
      <c r="G74" s="5">
        <f t="shared" si="15"/>
        <v>9137780</v>
      </c>
      <c r="H74" s="5">
        <f t="shared" si="15"/>
        <v>5079183</v>
      </c>
      <c r="I74" s="5">
        <f t="shared" si="15"/>
        <v>0</v>
      </c>
      <c r="J74" s="5">
        <f t="shared" si="15"/>
        <v>23133945</v>
      </c>
      <c r="K74" s="5">
        <f t="shared" si="15"/>
        <v>0</v>
      </c>
      <c r="L74" s="5">
        <f t="shared" si="15"/>
        <v>111625998</v>
      </c>
      <c r="M74" s="5">
        <f t="shared" si="15"/>
        <v>0</v>
      </c>
      <c r="N74" s="5">
        <f t="shared" si="15"/>
        <v>50894783</v>
      </c>
      <c r="O74" s="5">
        <f t="shared" si="15"/>
        <v>0</v>
      </c>
      <c r="P74" s="5">
        <f t="shared" si="15"/>
        <v>4682129</v>
      </c>
      <c r="Q74" s="5">
        <f t="shared" si="15"/>
        <v>11276090</v>
      </c>
      <c r="R74" s="5">
        <f t="shared" si="15"/>
        <v>5850210</v>
      </c>
      <c r="S74" s="5">
        <f t="shared" si="15"/>
        <v>0</v>
      </c>
      <c r="T74" s="5">
        <f t="shared" si="15"/>
        <v>6652247</v>
      </c>
      <c r="U74" s="5">
        <f t="shared" si="15"/>
        <v>18180947</v>
      </c>
      <c r="V74" s="18">
        <f t="shared" si="15"/>
        <v>590601740</v>
      </c>
    </row>
    <row r="75" spans="1:22" x14ac:dyDescent="0.25">
      <c r="A75" s="24"/>
      <c r="B75" s="33"/>
      <c r="C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47"/>
    </row>
    <row r="76" spans="1:22" x14ac:dyDescent="0.25">
      <c r="A76" s="22" t="s">
        <v>167</v>
      </c>
      <c r="B76" s="33"/>
      <c r="C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47"/>
    </row>
    <row r="77" spans="1:22" x14ac:dyDescent="0.25">
      <c r="A77" s="25" t="s">
        <v>199</v>
      </c>
      <c r="B77" s="14">
        <v>12263037.32</v>
      </c>
      <c r="C77" s="6">
        <v>4014680.27</v>
      </c>
      <c r="D77" s="6">
        <v>890203.62</v>
      </c>
      <c r="E77" s="6">
        <v>1477107.77</v>
      </c>
      <c r="F77" s="6">
        <v>156703.26</v>
      </c>
      <c r="G77" s="6">
        <v>165447.24</v>
      </c>
      <c r="H77" s="6">
        <v>33239.910000000003</v>
      </c>
      <c r="I77" s="6">
        <v>42903.4</v>
      </c>
      <c r="J77" s="6">
        <v>519212.72</v>
      </c>
      <c r="K77" s="6">
        <v>80058.45</v>
      </c>
      <c r="L77" s="6">
        <v>1905782.39</v>
      </c>
      <c r="M77" s="6">
        <v>896927.17</v>
      </c>
      <c r="N77" s="6">
        <v>1129790.81</v>
      </c>
      <c r="O77" s="6">
        <v>908665.03</v>
      </c>
      <c r="P77" s="6">
        <v>674714.96</v>
      </c>
      <c r="Q77" s="6">
        <v>249097.88</v>
      </c>
      <c r="R77" s="6">
        <v>348013.79</v>
      </c>
      <c r="S77" s="6">
        <v>166742</v>
      </c>
      <c r="T77" s="6">
        <v>351349.1</v>
      </c>
      <c r="U77" s="6">
        <v>210649.94</v>
      </c>
      <c r="V77" s="19">
        <v>26484327.030000001</v>
      </c>
    </row>
    <row r="78" spans="1:22" x14ac:dyDescent="0.25">
      <c r="A78" s="25" t="s">
        <v>200</v>
      </c>
      <c r="B78" s="14">
        <v>12668155.41</v>
      </c>
      <c r="C78" s="6">
        <v>3859432.84</v>
      </c>
      <c r="D78" s="6">
        <v>880676.25</v>
      </c>
      <c r="E78" s="6">
        <v>1421535.31</v>
      </c>
      <c r="F78" s="6">
        <v>183936.17</v>
      </c>
      <c r="G78" s="6">
        <v>174047.24</v>
      </c>
      <c r="H78" s="6">
        <v>41425.29</v>
      </c>
      <c r="I78" s="6">
        <v>56298.2</v>
      </c>
      <c r="J78" s="6">
        <v>513862.94</v>
      </c>
      <c r="K78" s="6">
        <v>120688.23</v>
      </c>
      <c r="L78" s="6">
        <v>1723240.93</v>
      </c>
      <c r="M78" s="6">
        <v>808995.16</v>
      </c>
      <c r="N78" s="6">
        <v>1064849.5</v>
      </c>
      <c r="O78" s="6">
        <v>1000029.05</v>
      </c>
      <c r="P78" s="6">
        <v>-74701.89</v>
      </c>
      <c r="Q78" s="6">
        <v>286520.78999999998</v>
      </c>
      <c r="R78" s="6">
        <v>329952.71999999997</v>
      </c>
      <c r="S78" s="6">
        <v>164848</v>
      </c>
      <c r="T78" s="6">
        <v>392332.89</v>
      </c>
      <c r="U78" s="6">
        <v>188014.71</v>
      </c>
      <c r="V78" s="19">
        <v>25804139.739999998</v>
      </c>
    </row>
    <row r="79" spans="1:22" x14ac:dyDescent="0.25">
      <c r="A79" s="25" t="s">
        <v>201</v>
      </c>
      <c r="B79" s="14">
        <v>12999708.25</v>
      </c>
      <c r="C79" s="6">
        <v>4310533.45</v>
      </c>
      <c r="D79" s="6">
        <v>861064.74</v>
      </c>
      <c r="E79" s="6">
        <v>1481948.97</v>
      </c>
      <c r="F79" s="6">
        <v>38874.69</v>
      </c>
      <c r="G79" s="6">
        <v>277559.8</v>
      </c>
      <c r="H79" s="6">
        <v>39245</v>
      </c>
      <c r="I79" s="6">
        <v>35371.550000000003</v>
      </c>
      <c r="J79" s="6">
        <v>536375.17000000004</v>
      </c>
      <c r="K79" s="6">
        <v>150613.37</v>
      </c>
      <c r="L79" s="6">
        <v>1997875.84</v>
      </c>
      <c r="M79" s="6">
        <v>811360.76</v>
      </c>
      <c r="N79" s="6">
        <v>1134332.3700000001</v>
      </c>
      <c r="O79" s="6">
        <v>1009519.71</v>
      </c>
      <c r="P79" s="6">
        <v>320967.95</v>
      </c>
      <c r="Q79" s="6">
        <v>326527.42</v>
      </c>
      <c r="R79" s="6">
        <v>374597.37</v>
      </c>
      <c r="S79" s="6">
        <v>168420.17</v>
      </c>
      <c r="T79" s="6">
        <v>571849.72</v>
      </c>
      <c r="U79" s="6">
        <v>149718.60999999999</v>
      </c>
      <c r="V79" s="19">
        <v>27596464.91</v>
      </c>
    </row>
    <row r="80" spans="1:22" x14ac:dyDescent="0.25">
      <c r="A80" s="25" t="s">
        <v>202</v>
      </c>
      <c r="B80" s="14">
        <v>12987970.15</v>
      </c>
      <c r="C80" s="6">
        <v>4004782.34</v>
      </c>
      <c r="D80" s="6">
        <v>841313</v>
      </c>
      <c r="E80" s="6">
        <v>1545451.95</v>
      </c>
      <c r="F80" s="6">
        <v>112923.41</v>
      </c>
      <c r="G80" s="6">
        <v>392440.81</v>
      </c>
      <c r="H80" s="6">
        <v>38116.839999999997</v>
      </c>
      <c r="I80" s="6">
        <v>33938.120000000003</v>
      </c>
      <c r="J80" s="6">
        <v>564051.49</v>
      </c>
      <c r="K80" s="6">
        <v>192159.29</v>
      </c>
      <c r="L80" s="6">
        <v>2281688.2999999998</v>
      </c>
      <c r="M80" s="6">
        <v>829429.58</v>
      </c>
      <c r="N80" s="6">
        <v>1112178.1399999999</v>
      </c>
      <c r="O80" s="6">
        <v>974690.93</v>
      </c>
      <c r="P80" s="6">
        <v>281910.68</v>
      </c>
      <c r="Q80" s="6">
        <v>303411.03999999998</v>
      </c>
      <c r="R80" s="6">
        <v>326691.42</v>
      </c>
      <c r="S80" s="6">
        <v>910044</v>
      </c>
      <c r="T80" s="6">
        <v>458916.26</v>
      </c>
      <c r="U80" s="6">
        <v>202900.15</v>
      </c>
      <c r="V80" s="19">
        <v>28395007.899999999</v>
      </c>
    </row>
    <row r="81" spans="1:22" x14ac:dyDescent="0.25">
      <c r="A81" s="22" t="s">
        <v>157</v>
      </c>
      <c r="B81" s="12">
        <f t="shared" ref="B81:V81" si="16">SUM(B77:B80)</f>
        <v>50918871.130000003</v>
      </c>
      <c r="C81" s="5">
        <f t="shared" si="16"/>
        <v>16189428.899999999</v>
      </c>
      <c r="D81" s="5">
        <f t="shared" si="16"/>
        <v>3473257.6100000003</v>
      </c>
      <c r="E81" s="5">
        <f t="shared" si="16"/>
        <v>5926044</v>
      </c>
      <c r="F81" s="5">
        <f t="shared" si="16"/>
        <v>492437.53</v>
      </c>
      <c r="G81" s="5">
        <f t="shared" si="16"/>
        <v>1009495.0900000001</v>
      </c>
      <c r="H81" s="5">
        <f t="shared" si="16"/>
        <v>152027.04</v>
      </c>
      <c r="I81" s="5">
        <f t="shared" si="16"/>
        <v>168511.27000000002</v>
      </c>
      <c r="J81" s="5">
        <f t="shared" si="16"/>
        <v>2133502.3200000003</v>
      </c>
      <c r="K81" s="5">
        <f t="shared" si="16"/>
        <v>543519.34</v>
      </c>
      <c r="L81" s="5">
        <f t="shared" si="16"/>
        <v>7908587.46</v>
      </c>
      <c r="M81" s="5">
        <f t="shared" si="16"/>
        <v>3346712.67</v>
      </c>
      <c r="N81" s="5">
        <f t="shared" si="16"/>
        <v>4441150.82</v>
      </c>
      <c r="O81" s="5">
        <f t="shared" si="16"/>
        <v>3892904.72</v>
      </c>
      <c r="P81" s="5">
        <f t="shared" si="16"/>
        <v>1202891.7</v>
      </c>
      <c r="Q81" s="5">
        <f t="shared" si="16"/>
        <v>1165557.1299999999</v>
      </c>
      <c r="R81" s="5">
        <f t="shared" si="16"/>
        <v>1379255.2999999998</v>
      </c>
      <c r="S81" s="5">
        <f t="shared" si="16"/>
        <v>1410054.17</v>
      </c>
      <c r="T81" s="5">
        <f t="shared" si="16"/>
        <v>1774447.97</v>
      </c>
      <c r="U81" s="5">
        <f t="shared" si="16"/>
        <v>751283.41</v>
      </c>
      <c r="V81" s="18">
        <f t="shared" si="16"/>
        <v>108279939.57999998</v>
      </c>
    </row>
    <row r="82" spans="1:22" x14ac:dyDescent="0.25">
      <c r="A82" s="24"/>
      <c r="B82" s="33"/>
      <c r="C82" s="34"/>
      <c r="D82" s="34"/>
      <c r="E82" s="34"/>
      <c r="F82" s="34"/>
      <c r="G82" s="34"/>
      <c r="H82" s="34"/>
      <c r="I82" s="34"/>
      <c r="J82" s="34"/>
      <c r="K82" s="34"/>
      <c r="L82" s="34"/>
      <c r="M82" s="34"/>
      <c r="N82" s="34"/>
      <c r="O82" s="34"/>
      <c r="P82" s="34"/>
      <c r="Q82" s="34"/>
      <c r="R82" s="34"/>
      <c r="S82" s="34"/>
      <c r="T82" s="34"/>
      <c r="U82" s="34"/>
      <c r="V82" s="47"/>
    </row>
    <row r="83" spans="1:22" x14ac:dyDescent="0.25">
      <c r="A83" s="22" t="s">
        <v>168</v>
      </c>
      <c r="B83" s="33"/>
      <c r="C83" s="34"/>
      <c r="D83" s="34"/>
      <c r="E83" s="34"/>
      <c r="F83" s="34"/>
      <c r="G83" s="34"/>
      <c r="H83" s="34"/>
      <c r="I83" s="34"/>
      <c r="J83" s="34"/>
      <c r="K83" s="34"/>
      <c r="L83" s="34"/>
      <c r="M83" s="34"/>
      <c r="N83" s="34"/>
      <c r="O83" s="34"/>
      <c r="P83" s="34"/>
      <c r="Q83" s="34"/>
      <c r="R83" s="34"/>
      <c r="S83" s="34"/>
      <c r="T83" s="34"/>
      <c r="U83" s="34"/>
      <c r="V83" s="47"/>
    </row>
    <row r="84" spans="1:22" x14ac:dyDescent="0.25">
      <c r="A84" s="25" t="s">
        <v>199</v>
      </c>
      <c r="B84" s="14">
        <v>27928259</v>
      </c>
      <c r="C84" s="6">
        <v>8678180</v>
      </c>
      <c r="D84" s="6">
        <v>4153176</v>
      </c>
      <c r="E84" s="6">
        <v>3382485</v>
      </c>
      <c r="F84" s="6">
        <v>90915</v>
      </c>
      <c r="G84" s="6">
        <v>1120981</v>
      </c>
      <c r="H84" s="6">
        <v>185716</v>
      </c>
      <c r="I84" s="6">
        <v>0</v>
      </c>
      <c r="J84" s="6">
        <v>2193844</v>
      </c>
      <c r="K84" s="6">
        <v>82125</v>
      </c>
      <c r="L84" s="6">
        <v>12992178</v>
      </c>
      <c r="M84" s="6">
        <v>944114</v>
      </c>
      <c r="N84" s="6">
        <v>1102653</v>
      </c>
      <c r="O84" s="6">
        <v>6023854</v>
      </c>
      <c r="P84" s="6">
        <v>846454</v>
      </c>
      <c r="Q84" s="6">
        <v>1347241</v>
      </c>
      <c r="R84" s="6">
        <v>289852</v>
      </c>
      <c r="S84" s="6">
        <v>0</v>
      </c>
      <c r="T84" s="6">
        <v>701093</v>
      </c>
      <c r="U84" s="6">
        <v>3070440</v>
      </c>
      <c r="V84" s="19">
        <v>75133560</v>
      </c>
    </row>
    <row r="85" spans="1:22" x14ac:dyDescent="0.25">
      <c r="A85" s="25" t="s">
        <v>200</v>
      </c>
      <c r="B85" s="14">
        <v>28796792</v>
      </c>
      <c r="C85" s="6">
        <v>8141414</v>
      </c>
      <c r="D85" s="6">
        <v>3863553</v>
      </c>
      <c r="E85" s="6">
        <v>3502209</v>
      </c>
      <c r="F85" s="6">
        <v>90714</v>
      </c>
      <c r="G85" s="6">
        <v>1121066</v>
      </c>
      <c r="H85" s="6">
        <v>197277</v>
      </c>
      <c r="I85" s="6">
        <v>655</v>
      </c>
      <c r="J85" s="6">
        <v>2330690</v>
      </c>
      <c r="K85" s="6">
        <v>130385</v>
      </c>
      <c r="L85" s="6">
        <v>13532253</v>
      </c>
      <c r="M85" s="6">
        <v>865985</v>
      </c>
      <c r="N85" s="6">
        <v>1172834</v>
      </c>
      <c r="O85" s="6">
        <v>6237341</v>
      </c>
      <c r="P85" s="6">
        <v>641774</v>
      </c>
      <c r="Q85" s="6">
        <v>1507959</v>
      </c>
      <c r="R85" s="6">
        <v>325248</v>
      </c>
      <c r="S85" s="6">
        <v>0</v>
      </c>
      <c r="T85" s="6">
        <v>878613</v>
      </c>
      <c r="U85" s="6">
        <v>3272524</v>
      </c>
      <c r="V85" s="19">
        <v>76609286</v>
      </c>
    </row>
    <row r="86" spans="1:22" x14ac:dyDescent="0.25">
      <c r="A86" s="25" t="s">
        <v>201</v>
      </c>
      <c r="B86" s="14">
        <v>30549763</v>
      </c>
      <c r="C86" s="6">
        <v>8764564</v>
      </c>
      <c r="D86" s="6">
        <v>3878008</v>
      </c>
      <c r="E86" s="6">
        <v>3566579</v>
      </c>
      <c r="F86" s="6">
        <v>90716</v>
      </c>
      <c r="G86" s="6">
        <v>1129835</v>
      </c>
      <c r="H86" s="6">
        <v>9977</v>
      </c>
      <c r="I86" s="6">
        <v>64</v>
      </c>
      <c r="J86" s="6">
        <v>2845797</v>
      </c>
      <c r="K86" s="6">
        <v>141864</v>
      </c>
      <c r="L86" s="6">
        <v>13758893</v>
      </c>
      <c r="M86" s="6">
        <v>789442</v>
      </c>
      <c r="N86" s="6">
        <v>1185409</v>
      </c>
      <c r="O86" s="6">
        <v>6104317</v>
      </c>
      <c r="P86" s="6">
        <v>679148</v>
      </c>
      <c r="Q86" s="6">
        <v>1506099</v>
      </c>
      <c r="R86" s="6">
        <v>271199</v>
      </c>
      <c r="S86" s="6">
        <v>0</v>
      </c>
      <c r="T86" s="6">
        <v>1170357</v>
      </c>
      <c r="U86" s="6">
        <v>3266825</v>
      </c>
      <c r="V86" s="19">
        <v>79708856</v>
      </c>
    </row>
    <row r="87" spans="1:22" x14ac:dyDescent="0.25">
      <c r="A87" s="25" t="s">
        <v>202</v>
      </c>
      <c r="B87" s="14">
        <v>30820262</v>
      </c>
      <c r="C87" s="6">
        <v>8901909</v>
      </c>
      <c r="D87" s="6">
        <v>3987618</v>
      </c>
      <c r="E87" s="6">
        <v>3522268</v>
      </c>
      <c r="F87" s="6">
        <v>96614</v>
      </c>
      <c r="G87" s="6">
        <v>1614098</v>
      </c>
      <c r="H87" s="6">
        <v>111836</v>
      </c>
      <c r="I87" s="6">
        <v>-2869</v>
      </c>
      <c r="J87" s="6">
        <v>2891382</v>
      </c>
      <c r="K87" s="6">
        <v>138562</v>
      </c>
      <c r="L87" s="6">
        <v>14915248</v>
      </c>
      <c r="M87" s="6">
        <v>913529</v>
      </c>
      <c r="N87" s="6">
        <v>1266135</v>
      </c>
      <c r="O87" s="6">
        <v>6128656</v>
      </c>
      <c r="P87" s="6">
        <v>610004</v>
      </c>
      <c r="Q87" s="6">
        <v>1560763</v>
      </c>
      <c r="R87" s="6">
        <v>305859</v>
      </c>
      <c r="S87" s="6">
        <v>0</v>
      </c>
      <c r="T87" s="6">
        <v>764899</v>
      </c>
      <c r="U87" s="6">
        <v>3259210</v>
      </c>
      <c r="V87" s="19">
        <v>81805983</v>
      </c>
    </row>
    <row r="88" spans="1:22" x14ac:dyDescent="0.25">
      <c r="A88" s="22" t="s">
        <v>157</v>
      </c>
      <c r="B88" s="12">
        <f t="shared" ref="B88:V88" si="17">SUM(B84:B87)</f>
        <v>118095076</v>
      </c>
      <c r="C88" s="5">
        <f t="shared" si="17"/>
        <v>34486067</v>
      </c>
      <c r="D88" s="5">
        <f t="shared" si="17"/>
        <v>15882355</v>
      </c>
      <c r="E88" s="5">
        <f t="shared" si="17"/>
        <v>13973541</v>
      </c>
      <c r="F88" s="5">
        <f t="shared" si="17"/>
        <v>368959</v>
      </c>
      <c r="G88" s="5">
        <f t="shared" si="17"/>
        <v>4985980</v>
      </c>
      <c r="H88" s="5">
        <f t="shared" si="17"/>
        <v>504806</v>
      </c>
      <c r="I88" s="5">
        <f t="shared" si="17"/>
        <v>-2150</v>
      </c>
      <c r="J88" s="5">
        <f t="shared" si="17"/>
        <v>10261713</v>
      </c>
      <c r="K88" s="5">
        <f t="shared" si="17"/>
        <v>492936</v>
      </c>
      <c r="L88" s="5">
        <f t="shared" si="17"/>
        <v>55198572</v>
      </c>
      <c r="M88" s="5">
        <f t="shared" si="17"/>
        <v>3513070</v>
      </c>
      <c r="N88" s="5">
        <f t="shared" si="17"/>
        <v>4727031</v>
      </c>
      <c r="O88" s="5">
        <f t="shared" si="17"/>
        <v>24494168</v>
      </c>
      <c r="P88" s="5">
        <f t="shared" si="17"/>
        <v>2777380</v>
      </c>
      <c r="Q88" s="5">
        <f t="shared" si="17"/>
        <v>5922062</v>
      </c>
      <c r="R88" s="5">
        <f t="shared" si="17"/>
        <v>1192158</v>
      </c>
      <c r="S88" s="5">
        <f t="shared" si="17"/>
        <v>0</v>
      </c>
      <c r="T88" s="5">
        <f t="shared" si="17"/>
        <v>3514962</v>
      </c>
      <c r="U88" s="5">
        <f t="shared" si="17"/>
        <v>12868999</v>
      </c>
      <c r="V88" s="18">
        <f t="shared" si="17"/>
        <v>313257685</v>
      </c>
    </row>
    <row r="89" spans="1:22" x14ac:dyDescent="0.25">
      <c r="A89" s="24"/>
      <c r="B89" s="33"/>
      <c r="C89" s="34"/>
      <c r="D89" s="34"/>
      <c r="E89" s="34"/>
      <c r="F89" s="34"/>
      <c r="G89" s="34"/>
      <c r="H89" s="34"/>
      <c r="I89" s="34"/>
      <c r="J89" s="34"/>
      <c r="K89" s="34"/>
      <c r="L89" s="34"/>
      <c r="M89" s="34"/>
      <c r="N89" s="34"/>
      <c r="O89" s="34"/>
      <c r="P89" s="34"/>
      <c r="Q89" s="34"/>
      <c r="R89" s="34"/>
      <c r="S89" s="34"/>
      <c r="T89" s="34"/>
      <c r="U89" s="34"/>
      <c r="V89" s="47"/>
    </row>
    <row r="90" spans="1:22" x14ac:dyDescent="0.25">
      <c r="A90" s="22" t="s">
        <v>169</v>
      </c>
      <c r="B90" s="33"/>
      <c r="C90" s="34"/>
      <c r="D90" s="34"/>
      <c r="E90" s="34"/>
      <c r="F90" s="34"/>
      <c r="G90" s="34"/>
      <c r="H90" s="34"/>
      <c r="I90" s="34"/>
      <c r="J90" s="34"/>
      <c r="K90" s="34"/>
      <c r="L90" s="34"/>
      <c r="M90" s="34"/>
      <c r="N90" s="34"/>
      <c r="O90" s="34"/>
      <c r="P90" s="34"/>
      <c r="Q90" s="34"/>
      <c r="R90" s="34"/>
      <c r="S90" s="34"/>
      <c r="T90" s="34"/>
      <c r="U90" s="34"/>
      <c r="V90" s="47"/>
    </row>
    <row r="91" spans="1:22" x14ac:dyDescent="0.25">
      <c r="A91" s="25" t="s">
        <v>199</v>
      </c>
      <c r="B91" s="14">
        <v>28021659.079999998</v>
      </c>
      <c r="C91" s="6">
        <v>7159174.7199999997</v>
      </c>
      <c r="D91" s="6">
        <v>3302740.59</v>
      </c>
      <c r="E91" s="6">
        <v>5824521</v>
      </c>
      <c r="F91" s="6">
        <v>187780.47</v>
      </c>
      <c r="G91" s="6">
        <v>1374551.16</v>
      </c>
      <c r="H91" s="6">
        <v>0</v>
      </c>
      <c r="I91" s="6">
        <v>90550.75</v>
      </c>
      <c r="J91" s="6">
        <v>3158881.52</v>
      </c>
      <c r="K91" s="6">
        <v>47170.51</v>
      </c>
      <c r="L91" s="6">
        <v>16291774.439999999</v>
      </c>
      <c r="M91" s="6">
        <v>1062373.5900000001</v>
      </c>
      <c r="N91" s="6">
        <v>2843668.93</v>
      </c>
      <c r="O91" s="6">
        <v>8042732.3399999999</v>
      </c>
      <c r="P91" s="6">
        <v>265027.40999999997</v>
      </c>
      <c r="Q91" s="6">
        <v>2203726.2599999998</v>
      </c>
      <c r="R91" s="6">
        <v>1243045.7</v>
      </c>
      <c r="S91" s="6">
        <v>0</v>
      </c>
      <c r="T91" s="6">
        <v>679219.95</v>
      </c>
      <c r="U91" s="6">
        <v>334101.09000000003</v>
      </c>
      <c r="V91" s="19">
        <v>82132699.510000005</v>
      </c>
    </row>
    <row r="92" spans="1:22" x14ac:dyDescent="0.25">
      <c r="A92" s="25" t="s">
        <v>200</v>
      </c>
      <c r="B92" s="14">
        <v>27357781.43</v>
      </c>
      <c r="C92" s="6">
        <v>7443828.7599999998</v>
      </c>
      <c r="D92" s="6">
        <v>3265534.73</v>
      </c>
      <c r="E92" s="6">
        <v>5883324.5</v>
      </c>
      <c r="F92" s="6">
        <v>182643.54</v>
      </c>
      <c r="G92" s="6">
        <v>1374551.16</v>
      </c>
      <c r="H92" s="6">
        <v>0</v>
      </c>
      <c r="I92" s="6">
        <v>111247.25</v>
      </c>
      <c r="J92" s="6">
        <v>2572134.81</v>
      </c>
      <c r="K92" s="6">
        <v>38866.43</v>
      </c>
      <c r="L92" s="6">
        <v>16839668.27</v>
      </c>
      <c r="M92" s="6">
        <v>933551.88</v>
      </c>
      <c r="N92" s="6">
        <v>3032268.03</v>
      </c>
      <c r="O92" s="6">
        <v>8636610.4800000004</v>
      </c>
      <c r="P92" s="6">
        <v>210067.24</v>
      </c>
      <c r="Q92" s="6">
        <v>1934478.73</v>
      </c>
      <c r="R92" s="6">
        <v>1224029.29</v>
      </c>
      <c r="S92" s="6">
        <v>0</v>
      </c>
      <c r="T92" s="6">
        <v>524469.82999999996</v>
      </c>
      <c r="U92" s="6">
        <v>458244.28</v>
      </c>
      <c r="V92" s="19">
        <v>82023300.640000001</v>
      </c>
    </row>
    <row r="93" spans="1:22" x14ac:dyDescent="0.25">
      <c r="A93" s="25" t="s">
        <v>201</v>
      </c>
      <c r="B93" s="14">
        <v>29280663.289999999</v>
      </c>
      <c r="C93" s="6">
        <v>7576335.9500000002</v>
      </c>
      <c r="D93" s="6">
        <v>3209575.68</v>
      </c>
      <c r="E93" s="6">
        <v>5837624</v>
      </c>
      <c r="F93" s="6">
        <v>355503.02</v>
      </c>
      <c r="G93" s="6">
        <v>1374551.16</v>
      </c>
      <c r="H93" s="6">
        <v>0</v>
      </c>
      <c r="I93" s="6">
        <v>100911</v>
      </c>
      <c r="J93" s="6">
        <v>2754761.48</v>
      </c>
      <c r="K93" s="6">
        <v>37216.49</v>
      </c>
      <c r="L93" s="6">
        <v>16116091.58</v>
      </c>
      <c r="M93" s="6">
        <v>1060803.93</v>
      </c>
      <c r="N93" s="6">
        <v>3141674.7</v>
      </c>
      <c r="O93" s="6">
        <v>9062256.3499999996</v>
      </c>
      <c r="P93" s="6">
        <v>266844.73</v>
      </c>
      <c r="Q93" s="6">
        <v>2900754.5</v>
      </c>
      <c r="R93" s="6">
        <v>1217559.52</v>
      </c>
      <c r="S93" s="6">
        <v>0</v>
      </c>
      <c r="T93" s="6">
        <v>674921.35</v>
      </c>
      <c r="U93" s="6">
        <v>788875.02</v>
      </c>
      <c r="V93" s="19">
        <v>85756923.75</v>
      </c>
    </row>
    <row r="94" spans="1:22" x14ac:dyDescent="0.25">
      <c r="A94" s="25" t="s">
        <v>202</v>
      </c>
      <c r="B94" s="14">
        <v>30095862.350000001</v>
      </c>
      <c r="C94" s="6">
        <v>7890367.0199999996</v>
      </c>
      <c r="D94" s="6">
        <v>3065650.95</v>
      </c>
      <c r="E94" s="6">
        <v>5849188.5</v>
      </c>
      <c r="F94" s="6">
        <v>362288.15</v>
      </c>
      <c r="G94" s="6">
        <v>1354203.19</v>
      </c>
      <c r="H94" s="6">
        <v>0</v>
      </c>
      <c r="I94" s="6">
        <v>-50197.17</v>
      </c>
      <c r="J94" s="6">
        <v>2732196.02</v>
      </c>
      <c r="K94" s="6">
        <v>44084.7</v>
      </c>
      <c r="L94" s="6">
        <v>17092906.870000001</v>
      </c>
      <c r="M94" s="6">
        <v>1203718.3</v>
      </c>
      <c r="N94" s="6">
        <v>3146600.21</v>
      </c>
      <c r="O94" s="6">
        <v>9104135.1999999993</v>
      </c>
      <c r="P94" s="6">
        <v>192702.33</v>
      </c>
      <c r="Q94" s="6">
        <v>2688978.84</v>
      </c>
      <c r="R94" s="6">
        <v>1287874.51</v>
      </c>
      <c r="S94" s="6">
        <v>0</v>
      </c>
      <c r="T94" s="6">
        <v>487629.01</v>
      </c>
      <c r="U94" s="6">
        <v>924313.14</v>
      </c>
      <c r="V94" s="19">
        <v>87472502.120000005</v>
      </c>
    </row>
    <row r="95" spans="1:22" x14ac:dyDescent="0.25">
      <c r="A95" s="22" t="s">
        <v>157</v>
      </c>
      <c r="B95" s="12">
        <f t="shared" ref="B95:V95" si="18">SUM(B91:B94)</f>
        <v>114755966.15000001</v>
      </c>
      <c r="C95" s="5">
        <f t="shared" si="18"/>
        <v>30069706.449999999</v>
      </c>
      <c r="D95" s="5">
        <f t="shared" si="18"/>
        <v>12843501.949999999</v>
      </c>
      <c r="E95" s="5">
        <f t="shared" si="18"/>
        <v>23394658</v>
      </c>
      <c r="F95" s="5">
        <f t="shared" si="18"/>
        <v>1088215.1800000002</v>
      </c>
      <c r="G95" s="5">
        <f t="shared" si="18"/>
        <v>5477856.6699999999</v>
      </c>
      <c r="H95" s="5">
        <f t="shared" si="18"/>
        <v>0</v>
      </c>
      <c r="I95" s="5">
        <f t="shared" si="18"/>
        <v>252511.83000000002</v>
      </c>
      <c r="J95" s="5">
        <f t="shared" si="18"/>
        <v>11217973.83</v>
      </c>
      <c r="K95" s="5">
        <f t="shared" si="18"/>
        <v>167338.13</v>
      </c>
      <c r="L95" s="5">
        <f t="shared" si="18"/>
        <v>66340441.159999996</v>
      </c>
      <c r="M95" s="5">
        <f t="shared" si="18"/>
        <v>4260447.7</v>
      </c>
      <c r="N95" s="5">
        <f t="shared" si="18"/>
        <v>12164211.870000001</v>
      </c>
      <c r="O95" s="5">
        <f t="shared" si="18"/>
        <v>34845734.370000005</v>
      </c>
      <c r="P95" s="5">
        <f t="shared" si="18"/>
        <v>934641.70999999985</v>
      </c>
      <c r="Q95" s="5">
        <f t="shared" si="18"/>
        <v>9727938.3300000001</v>
      </c>
      <c r="R95" s="5">
        <f t="shared" si="18"/>
        <v>4972509.0200000005</v>
      </c>
      <c r="S95" s="5">
        <f t="shared" si="18"/>
        <v>0</v>
      </c>
      <c r="T95" s="5">
        <f t="shared" si="18"/>
        <v>2366240.1399999997</v>
      </c>
      <c r="U95" s="5">
        <f t="shared" si="18"/>
        <v>2505533.5300000003</v>
      </c>
      <c r="V95" s="18">
        <f t="shared" si="18"/>
        <v>337385426.01999998</v>
      </c>
    </row>
    <row r="96" spans="1:22" x14ac:dyDescent="0.25">
      <c r="A96" s="24"/>
      <c r="B96" s="33"/>
      <c r="C96" s="34"/>
      <c r="D96" s="34"/>
      <c r="E96" s="34"/>
      <c r="F96" s="34"/>
      <c r="G96" s="34"/>
      <c r="H96" s="34"/>
      <c r="I96" s="34"/>
      <c r="J96" s="34"/>
      <c r="K96" s="34"/>
      <c r="L96" s="34"/>
      <c r="M96" s="34"/>
      <c r="N96" s="34"/>
      <c r="O96" s="34"/>
      <c r="P96" s="34"/>
      <c r="Q96" s="34"/>
      <c r="R96" s="34"/>
      <c r="S96" s="34"/>
      <c r="T96" s="34"/>
      <c r="U96" s="34"/>
      <c r="V96" s="47"/>
    </row>
    <row r="97" spans="1:22" x14ac:dyDescent="0.25">
      <c r="A97" s="22" t="s">
        <v>170</v>
      </c>
      <c r="B97" s="33"/>
      <c r="C97" s="34"/>
      <c r="D97" s="34"/>
      <c r="E97" s="34"/>
      <c r="F97" s="34"/>
      <c r="G97" s="34"/>
      <c r="H97" s="34"/>
      <c r="I97" s="34"/>
      <c r="J97" s="34"/>
      <c r="K97" s="34"/>
      <c r="L97" s="34"/>
      <c r="M97" s="34"/>
      <c r="N97" s="34"/>
      <c r="O97" s="34"/>
      <c r="P97" s="34"/>
      <c r="Q97" s="34"/>
      <c r="R97" s="34"/>
      <c r="S97" s="34"/>
      <c r="T97" s="34"/>
      <c r="U97" s="34"/>
      <c r="V97" s="47"/>
    </row>
    <row r="98" spans="1:22" x14ac:dyDescent="0.25">
      <c r="A98" s="25" t="s">
        <v>199</v>
      </c>
      <c r="B98" s="14">
        <v>3708578</v>
      </c>
      <c r="C98" s="6">
        <v>1096748</v>
      </c>
      <c r="D98" s="6">
        <v>443832</v>
      </c>
      <c r="E98" s="6">
        <v>763023</v>
      </c>
      <c r="F98" s="6">
        <v>0</v>
      </c>
      <c r="G98" s="6">
        <v>175151</v>
      </c>
      <c r="H98" s="6">
        <v>1989</v>
      </c>
      <c r="I98" s="6">
        <v>13236</v>
      </c>
      <c r="J98" s="6">
        <v>62072</v>
      </c>
      <c r="K98" s="6">
        <v>131045</v>
      </c>
      <c r="L98" s="6">
        <v>386021</v>
      </c>
      <c r="M98" s="6">
        <v>238965</v>
      </c>
      <c r="N98" s="6">
        <v>179611</v>
      </c>
      <c r="O98" s="6">
        <v>363664</v>
      </c>
      <c r="P98" s="6">
        <v>57241</v>
      </c>
      <c r="Q98" s="6">
        <v>124616</v>
      </c>
      <c r="R98" s="6">
        <v>1944</v>
      </c>
      <c r="S98" s="6">
        <v>0</v>
      </c>
      <c r="T98" s="6">
        <v>343649</v>
      </c>
      <c r="U98" s="6">
        <v>77759</v>
      </c>
      <c r="V98" s="19">
        <v>8169144</v>
      </c>
    </row>
    <row r="99" spans="1:22" x14ac:dyDescent="0.25">
      <c r="A99" s="25" t="s">
        <v>200</v>
      </c>
      <c r="B99" s="14">
        <v>3649682</v>
      </c>
      <c r="C99" s="6">
        <v>1059698</v>
      </c>
      <c r="D99" s="6">
        <v>445649</v>
      </c>
      <c r="E99" s="6">
        <v>884591</v>
      </c>
      <c r="F99" s="6">
        <v>0</v>
      </c>
      <c r="G99" s="6">
        <v>175151</v>
      </c>
      <c r="H99" s="6">
        <v>1989</v>
      </c>
      <c r="I99" s="6">
        <v>20652</v>
      </c>
      <c r="J99" s="6">
        <v>60089</v>
      </c>
      <c r="K99" s="6">
        <v>166882</v>
      </c>
      <c r="L99" s="6">
        <v>212128</v>
      </c>
      <c r="M99" s="6">
        <v>171041</v>
      </c>
      <c r="N99" s="6">
        <v>104567</v>
      </c>
      <c r="O99" s="6">
        <v>348044</v>
      </c>
      <c r="P99" s="6">
        <v>48122</v>
      </c>
      <c r="Q99" s="6">
        <v>231692</v>
      </c>
      <c r="R99" s="6">
        <v>0</v>
      </c>
      <c r="S99" s="6">
        <v>0</v>
      </c>
      <c r="T99" s="6">
        <v>262546</v>
      </c>
      <c r="U99" s="6">
        <v>-7936</v>
      </c>
      <c r="V99" s="19">
        <v>7834587</v>
      </c>
    </row>
    <row r="100" spans="1:22" x14ac:dyDescent="0.25">
      <c r="A100" s="25" t="s">
        <v>201</v>
      </c>
      <c r="B100" s="14">
        <v>3728525</v>
      </c>
      <c r="C100" s="6">
        <v>1050361</v>
      </c>
      <c r="D100" s="6">
        <v>448902</v>
      </c>
      <c r="E100" s="6">
        <v>966068</v>
      </c>
      <c r="F100" s="6">
        <v>0</v>
      </c>
      <c r="G100" s="6">
        <v>-36125</v>
      </c>
      <c r="H100" s="6">
        <v>4456</v>
      </c>
      <c r="I100" s="6">
        <v>25102</v>
      </c>
      <c r="J100" s="6">
        <v>61447</v>
      </c>
      <c r="K100" s="6">
        <v>89424</v>
      </c>
      <c r="L100" s="6">
        <v>300861</v>
      </c>
      <c r="M100" s="6">
        <v>199110</v>
      </c>
      <c r="N100" s="6">
        <v>42582</v>
      </c>
      <c r="O100" s="6">
        <v>227349</v>
      </c>
      <c r="P100" s="6">
        <v>58425</v>
      </c>
      <c r="Q100" s="6">
        <v>224860</v>
      </c>
      <c r="R100" s="6">
        <v>20</v>
      </c>
      <c r="S100" s="6">
        <v>0</v>
      </c>
      <c r="T100" s="6">
        <v>317273</v>
      </c>
      <c r="U100" s="6">
        <v>109619</v>
      </c>
      <c r="V100" s="19">
        <v>7818259</v>
      </c>
    </row>
    <row r="101" spans="1:22" x14ac:dyDescent="0.25">
      <c r="A101" s="25" t="s">
        <v>202</v>
      </c>
      <c r="B101" s="14">
        <v>3751504</v>
      </c>
      <c r="C101" s="6">
        <v>1049981</v>
      </c>
      <c r="D101" s="6">
        <v>431315</v>
      </c>
      <c r="E101" s="6">
        <v>890228</v>
      </c>
      <c r="F101" s="6">
        <v>0</v>
      </c>
      <c r="G101" s="6">
        <v>99515</v>
      </c>
      <c r="H101" s="6">
        <v>4380</v>
      </c>
      <c r="I101" s="6">
        <v>7771</v>
      </c>
      <c r="J101" s="6">
        <v>34564</v>
      </c>
      <c r="K101" s="6">
        <v>87973</v>
      </c>
      <c r="L101" s="6">
        <v>341053</v>
      </c>
      <c r="M101" s="6">
        <v>186914</v>
      </c>
      <c r="N101" s="6">
        <v>-11859</v>
      </c>
      <c r="O101" s="6">
        <v>175889</v>
      </c>
      <c r="P101" s="6">
        <v>61009</v>
      </c>
      <c r="Q101" s="6">
        <v>307939</v>
      </c>
      <c r="R101" s="6">
        <v>3730</v>
      </c>
      <c r="S101" s="6">
        <v>0</v>
      </c>
      <c r="T101" s="6">
        <v>230550</v>
      </c>
      <c r="U101" s="6">
        <v>91753</v>
      </c>
      <c r="V101" s="19">
        <v>7744209</v>
      </c>
    </row>
    <row r="102" spans="1:22" x14ac:dyDescent="0.25">
      <c r="A102" s="22" t="s">
        <v>157</v>
      </c>
      <c r="B102" s="12">
        <f t="shared" ref="B102:V102" si="19">SUM(B98:B101)</f>
        <v>14838289</v>
      </c>
      <c r="C102" s="5">
        <f t="shared" si="19"/>
        <v>4256788</v>
      </c>
      <c r="D102" s="5">
        <f t="shared" si="19"/>
        <v>1769698</v>
      </c>
      <c r="E102" s="5">
        <f t="shared" si="19"/>
        <v>3503910</v>
      </c>
      <c r="F102" s="5">
        <f t="shared" si="19"/>
        <v>0</v>
      </c>
      <c r="G102" s="5">
        <f t="shared" si="19"/>
        <v>413692</v>
      </c>
      <c r="H102" s="5">
        <f t="shared" si="19"/>
        <v>12814</v>
      </c>
      <c r="I102" s="5">
        <f t="shared" si="19"/>
        <v>66761</v>
      </c>
      <c r="J102" s="5">
        <f t="shared" si="19"/>
        <v>218172</v>
      </c>
      <c r="K102" s="5">
        <f t="shared" si="19"/>
        <v>475324</v>
      </c>
      <c r="L102" s="5">
        <f t="shared" si="19"/>
        <v>1240063</v>
      </c>
      <c r="M102" s="5">
        <f t="shared" si="19"/>
        <v>796030</v>
      </c>
      <c r="N102" s="5">
        <f t="shared" si="19"/>
        <v>314901</v>
      </c>
      <c r="O102" s="5">
        <f t="shared" si="19"/>
        <v>1114946</v>
      </c>
      <c r="P102" s="5">
        <f t="shared" si="19"/>
        <v>224797</v>
      </c>
      <c r="Q102" s="5">
        <f t="shared" si="19"/>
        <v>889107</v>
      </c>
      <c r="R102" s="5">
        <f t="shared" si="19"/>
        <v>5694</v>
      </c>
      <c r="S102" s="5">
        <f t="shared" si="19"/>
        <v>0</v>
      </c>
      <c r="T102" s="5">
        <f t="shared" si="19"/>
        <v>1154018</v>
      </c>
      <c r="U102" s="5">
        <f t="shared" si="19"/>
        <v>271195</v>
      </c>
      <c r="V102" s="18">
        <f t="shared" si="19"/>
        <v>31566199</v>
      </c>
    </row>
    <row r="103" spans="1:22" x14ac:dyDescent="0.25">
      <c r="A103" s="24"/>
      <c r="B103" s="33"/>
      <c r="C103" s="34"/>
      <c r="D103" s="34"/>
      <c r="E103" s="34"/>
      <c r="F103" s="34"/>
      <c r="G103" s="34"/>
      <c r="H103" s="34"/>
      <c r="I103" s="34"/>
      <c r="J103" s="34"/>
      <c r="K103" s="34"/>
      <c r="L103" s="34"/>
      <c r="M103" s="34"/>
      <c r="N103" s="34"/>
      <c r="O103" s="34"/>
      <c r="P103" s="34"/>
      <c r="Q103" s="34"/>
      <c r="R103" s="34"/>
      <c r="S103" s="34"/>
      <c r="T103" s="34"/>
      <c r="U103" s="34"/>
      <c r="V103" s="47"/>
    </row>
    <row r="104" spans="1:22" x14ac:dyDescent="0.25">
      <c r="A104" s="22" t="s">
        <v>171</v>
      </c>
      <c r="B104" s="33"/>
      <c r="C104" s="34"/>
      <c r="D104" s="34"/>
      <c r="E104" s="34"/>
      <c r="F104" s="34"/>
      <c r="G104" s="34"/>
      <c r="H104" s="34"/>
      <c r="I104" s="34"/>
      <c r="J104" s="34"/>
      <c r="K104" s="34"/>
      <c r="L104" s="34"/>
      <c r="M104" s="34"/>
      <c r="N104" s="34"/>
      <c r="O104" s="34"/>
      <c r="P104" s="34"/>
      <c r="Q104" s="34"/>
      <c r="R104" s="34"/>
      <c r="S104" s="34"/>
      <c r="T104" s="34"/>
      <c r="U104" s="34"/>
      <c r="V104" s="47"/>
    </row>
    <row r="105" spans="1:22" x14ac:dyDescent="0.25">
      <c r="A105" s="25" t="s">
        <v>199</v>
      </c>
      <c r="B105" s="14">
        <v>19945135</v>
      </c>
      <c r="C105" s="6">
        <v>5723373</v>
      </c>
      <c r="D105" s="6">
        <v>2369112</v>
      </c>
      <c r="E105" s="6">
        <v>5159988</v>
      </c>
      <c r="F105" s="6">
        <v>0</v>
      </c>
      <c r="G105" s="6">
        <v>420250</v>
      </c>
      <c r="H105" s="6">
        <v>2740080</v>
      </c>
      <c r="I105" s="6">
        <v>127254</v>
      </c>
      <c r="J105" s="6">
        <v>3124591</v>
      </c>
      <c r="K105" s="6">
        <v>397285</v>
      </c>
      <c r="L105" s="6">
        <v>8060372</v>
      </c>
      <c r="M105" s="6">
        <v>1285918</v>
      </c>
      <c r="N105" s="6">
        <v>723260</v>
      </c>
      <c r="O105" s="6">
        <v>916925</v>
      </c>
      <c r="P105" s="6">
        <v>358799</v>
      </c>
      <c r="Q105" s="6">
        <v>1239321</v>
      </c>
      <c r="R105" s="6">
        <v>101672</v>
      </c>
      <c r="S105" s="6">
        <v>0</v>
      </c>
      <c r="T105" s="6">
        <v>870097</v>
      </c>
      <c r="U105" s="6">
        <v>243598</v>
      </c>
      <c r="V105" s="19">
        <v>53807030</v>
      </c>
    </row>
    <row r="106" spans="1:22" x14ac:dyDescent="0.25">
      <c r="A106" s="25" t="s">
        <v>200</v>
      </c>
      <c r="B106" s="14">
        <v>19552440</v>
      </c>
      <c r="C106" s="6">
        <v>5581026</v>
      </c>
      <c r="D106" s="6">
        <v>2647168</v>
      </c>
      <c r="E106" s="6">
        <v>5326173</v>
      </c>
      <c r="F106" s="6">
        <v>0</v>
      </c>
      <c r="G106" s="6">
        <v>420250</v>
      </c>
      <c r="H106" s="6">
        <v>2800352</v>
      </c>
      <c r="I106" s="6">
        <v>171819</v>
      </c>
      <c r="J106" s="6">
        <v>3476543</v>
      </c>
      <c r="K106" s="6">
        <v>634728</v>
      </c>
      <c r="L106" s="6">
        <v>6623091</v>
      </c>
      <c r="M106" s="6">
        <v>1333784</v>
      </c>
      <c r="N106" s="6">
        <v>854016</v>
      </c>
      <c r="O106" s="6">
        <v>1106077</v>
      </c>
      <c r="P106" s="6">
        <v>380485</v>
      </c>
      <c r="Q106" s="6">
        <v>881105</v>
      </c>
      <c r="R106" s="6">
        <v>15751</v>
      </c>
      <c r="S106" s="6">
        <v>0</v>
      </c>
      <c r="T106" s="6">
        <v>715114</v>
      </c>
      <c r="U106" s="6">
        <v>426483</v>
      </c>
      <c r="V106" s="19">
        <v>52946405</v>
      </c>
    </row>
    <row r="107" spans="1:22" x14ac:dyDescent="0.25">
      <c r="A107" s="25" t="s">
        <v>201</v>
      </c>
      <c r="B107" s="14">
        <v>18705496</v>
      </c>
      <c r="C107" s="6">
        <v>5487206</v>
      </c>
      <c r="D107" s="6">
        <v>2514146</v>
      </c>
      <c r="E107" s="6">
        <v>5823012</v>
      </c>
      <c r="F107" s="6">
        <v>0</v>
      </c>
      <c r="G107" s="6">
        <v>410765</v>
      </c>
      <c r="H107" s="6">
        <v>2942093</v>
      </c>
      <c r="I107" s="6">
        <v>179097</v>
      </c>
      <c r="J107" s="6">
        <v>3790442</v>
      </c>
      <c r="K107" s="6">
        <v>191740</v>
      </c>
      <c r="L107" s="6">
        <v>7001742</v>
      </c>
      <c r="M107" s="6">
        <v>1128668</v>
      </c>
      <c r="N107" s="6">
        <v>809988</v>
      </c>
      <c r="O107" s="6">
        <v>928570</v>
      </c>
      <c r="P107" s="6">
        <v>357531</v>
      </c>
      <c r="Q107" s="6">
        <v>781294</v>
      </c>
      <c r="R107" s="6">
        <v>49196</v>
      </c>
      <c r="S107" s="6">
        <v>0</v>
      </c>
      <c r="T107" s="6">
        <v>961234</v>
      </c>
      <c r="U107" s="6">
        <v>524077.78</v>
      </c>
      <c r="V107" s="19">
        <v>52586297.780000001</v>
      </c>
    </row>
    <row r="108" spans="1:22" x14ac:dyDescent="0.25">
      <c r="A108" s="25" t="s">
        <v>202</v>
      </c>
      <c r="B108" s="14">
        <v>20920079</v>
      </c>
      <c r="C108" s="6">
        <v>5498879</v>
      </c>
      <c r="D108" s="6">
        <v>2397132</v>
      </c>
      <c r="E108" s="6">
        <v>5232708</v>
      </c>
      <c r="F108" s="6">
        <v>0</v>
      </c>
      <c r="G108" s="6">
        <v>427640</v>
      </c>
      <c r="H108" s="6">
        <v>3017956</v>
      </c>
      <c r="I108" s="6">
        <v>151815</v>
      </c>
      <c r="J108" s="6">
        <v>4184292</v>
      </c>
      <c r="K108" s="6">
        <v>192075</v>
      </c>
      <c r="L108" s="6">
        <v>8360344</v>
      </c>
      <c r="M108" s="6">
        <v>1388661</v>
      </c>
      <c r="N108" s="6">
        <v>734978</v>
      </c>
      <c r="O108" s="6">
        <v>955850</v>
      </c>
      <c r="P108" s="6">
        <v>356186</v>
      </c>
      <c r="Q108" s="6">
        <v>937093</v>
      </c>
      <c r="R108" s="6">
        <v>4108</v>
      </c>
      <c r="S108" s="6">
        <v>0</v>
      </c>
      <c r="T108" s="6">
        <v>674352</v>
      </c>
      <c r="U108" s="6">
        <v>465608</v>
      </c>
      <c r="V108" s="19">
        <v>55899756</v>
      </c>
    </row>
    <row r="109" spans="1:22" x14ac:dyDescent="0.25">
      <c r="A109" s="22" t="s">
        <v>157</v>
      </c>
      <c r="B109" s="12">
        <f t="shared" ref="B109:V109" si="20">SUM(B105:B108)</f>
        <v>79123150</v>
      </c>
      <c r="C109" s="5">
        <f t="shared" si="20"/>
        <v>22290484</v>
      </c>
      <c r="D109" s="5">
        <f t="shared" si="20"/>
        <v>9927558</v>
      </c>
      <c r="E109" s="5">
        <f t="shared" si="20"/>
        <v>21541881</v>
      </c>
      <c r="F109" s="5">
        <f t="shared" si="20"/>
        <v>0</v>
      </c>
      <c r="G109" s="5">
        <f t="shared" si="20"/>
        <v>1678905</v>
      </c>
      <c r="H109" s="5">
        <f t="shared" si="20"/>
        <v>11500481</v>
      </c>
      <c r="I109" s="5">
        <f t="shared" si="20"/>
        <v>629985</v>
      </c>
      <c r="J109" s="5">
        <f t="shared" si="20"/>
        <v>14575868</v>
      </c>
      <c r="K109" s="5">
        <f t="shared" si="20"/>
        <v>1415828</v>
      </c>
      <c r="L109" s="5">
        <f t="shared" si="20"/>
        <v>30045549</v>
      </c>
      <c r="M109" s="5">
        <f t="shared" si="20"/>
        <v>5137031</v>
      </c>
      <c r="N109" s="5">
        <f t="shared" si="20"/>
        <v>3122242</v>
      </c>
      <c r="O109" s="5">
        <f t="shared" si="20"/>
        <v>3907422</v>
      </c>
      <c r="P109" s="5">
        <f t="shared" si="20"/>
        <v>1453001</v>
      </c>
      <c r="Q109" s="5">
        <f t="shared" si="20"/>
        <v>3838813</v>
      </c>
      <c r="R109" s="5">
        <f t="shared" si="20"/>
        <v>170727</v>
      </c>
      <c r="S109" s="5">
        <f t="shared" si="20"/>
        <v>0</v>
      </c>
      <c r="T109" s="5">
        <f t="shared" si="20"/>
        <v>3220797</v>
      </c>
      <c r="U109" s="5">
        <f t="shared" si="20"/>
        <v>1659766.78</v>
      </c>
      <c r="V109" s="18">
        <f t="shared" si="20"/>
        <v>215239488.78</v>
      </c>
    </row>
    <row r="110" spans="1:22" x14ac:dyDescent="0.25">
      <c r="A110" s="24"/>
      <c r="B110" s="33"/>
      <c r="C110" s="34"/>
      <c r="D110" s="34"/>
      <c r="E110" s="34"/>
      <c r="F110" s="34"/>
      <c r="G110" s="34"/>
      <c r="H110" s="34"/>
      <c r="I110" s="34"/>
      <c r="J110" s="34"/>
      <c r="K110" s="34"/>
      <c r="L110" s="34"/>
      <c r="M110" s="34"/>
      <c r="N110" s="34"/>
      <c r="O110" s="34"/>
      <c r="P110" s="34"/>
      <c r="Q110" s="34"/>
      <c r="R110" s="34"/>
      <c r="S110" s="34"/>
      <c r="T110" s="34"/>
      <c r="U110" s="34"/>
      <c r="V110" s="47"/>
    </row>
    <row r="111" spans="1:22" x14ac:dyDescent="0.25">
      <c r="A111" s="22" t="s">
        <v>172</v>
      </c>
      <c r="B111" s="33"/>
      <c r="C111" s="34"/>
      <c r="D111" s="34"/>
      <c r="E111" s="34"/>
      <c r="F111" s="34"/>
      <c r="G111" s="34"/>
      <c r="H111" s="34"/>
      <c r="I111" s="34"/>
      <c r="J111" s="34"/>
      <c r="K111" s="34"/>
      <c r="L111" s="34"/>
      <c r="M111" s="34"/>
      <c r="N111" s="34"/>
      <c r="O111" s="34"/>
      <c r="P111" s="34"/>
      <c r="Q111" s="34"/>
      <c r="R111" s="34"/>
      <c r="S111" s="34"/>
      <c r="T111" s="34"/>
      <c r="U111" s="34"/>
      <c r="V111" s="47"/>
    </row>
    <row r="112" spans="1:22" x14ac:dyDescent="0.25">
      <c r="A112" s="25" t="s">
        <v>199</v>
      </c>
      <c r="B112" s="14">
        <v>56015121</v>
      </c>
      <c r="C112" s="6">
        <v>15612333</v>
      </c>
      <c r="D112" s="6">
        <v>4936953</v>
      </c>
      <c r="E112" s="6">
        <v>12549875</v>
      </c>
      <c r="F112" s="6">
        <v>0</v>
      </c>
      <c r="G112" s="6">
        <v>1242603</v>
      </c>
      <c r="H112" s="6">
        <v>1147867</v>
      </c>
      <c r="I112" s="6">
        <v>628563</v>
      </c>
      <c r="J112" s="6">
        <v>2775919</v>
      </c>
      <c r="K112" s="6">
        <v>1031273</v>
      </c>
      <c r="L112" s="6">
        <v>23663524</v>
      </c>
      <c r="M112" s="6">
        <v>2898192</v>
      </c>
      <c r="N112" s="6">
        <v>2017044</v>
      </c>
      <c r="O112" s="6">
        <v>1951063</v>
      </c>
      <c r="P112" s="6">
        <v>922544</v>
      </c>
      <c r="Q112" s="6">
        <v>2012297</v>
      </c>
      <c r="R112" s="6">
        <v>32972</v>
      </c>
      <c r="S112" s="6">
        <v>0</v>
      </c>
      <c r="T112" s="6">
        <v>1174560</v>
      </c>
      <c r="U112" s="6">
        <v>1096266</v>
      </c>
      <c r="V112" s="19">
        <v>131708969</v>
      </c>
    </row>
    <row r="113" spans="1:22" x14ac:dyDescent="0.25">
      <c r="A113" s="25" t="s">
        <v>200</v>
      </c>
      <c r="B113" s="14">
        <v>56247937</v>
      </c>
      <c r="C113" s="6">
        <v>15105092</v>
      </c>
      <c r="D113" s="6">
        <v>4719343</v>
      </c>
      <c r="E113" s="6">
        <v>12734081</v>
      </c>
      <c r="F113" s="6">
        <v>0</v>
      </c>
      <c r="G113" s="6">
        <v>1242603</v>
      </c>
      <c r="H113" s="6">
        <v>1110345</v>
      </c>
      <c r="I113" s="6">
        <v>508559</v>
      </c>
      <c r="J113" s="6">
        <v>1766793</v>
      </c>
      <c r="K113" s="6">
        <v>2106237</v>
      </c>
      <c r="L113" s="6">
        <v>23390579</v>
      </c>
      <c r="M113" s="6">
        <v>2739595</v>
      </c>
      <c r="N113" s="6">
        <v>2256563</v>
      </c>
      <c r="O113" s="6">
        <v>1834236</v>
      </c>
      <c r="P113" s="6">
        <v>821406</v>
      </c>
      <c r="Q113" s="6">
        <v>1607638</v>
      </c>
      <c r="R113" s="6">
        <v>24183</v>
      </c>
      <c r="S113" s="6">
        <v>0</v>
      </c>
      <c r="T113" s="6">
        <v>1006437</v>
      </c>
      <c r="U113" s="6">
        <v>1491473</v>
      </c>
      <c r="V113" s="19">
        <v>130713100</v>
      </c>
    </row>
    <row r="114" spans="1:22" x14ac:dyDescent="0.25">
      <c r="A114" s="25" t="s">
        <v>201</v>
      </c>
      <c r="B114" s="14">
        <v>58391898</v>
      </c>
      <c r="C114" s="6">
        <v>14967046</v>
      </c>
      <c r="D114" s="6">
        <v>5132951</v>
      </c>
      <c r="E114" s="6">
        <v>13897483</v>
      </c>
      <c r="F114" s="6">
        <v>0</v>
      </c>
      <c r="G114" s="6">
        <v>1252708</v>
      </c>
      <c r="H114" s="6">
        <v>1165223</v>
      </c>
      <c r="I114" s="6">
        <v>537867</v>
      </c>
      <c r="J114" s="6">
        <v>-929656</v>
      </c>
      <c r="K114" s="6">
        <v>829522</v>
      </c>
      <c r="L114" s="6">
        <v>24718057</v>
      </c>
      <c r="M114" s="6">
        <v>2949538</v>
      </c>
      <c r="N114" s="6">
        <v>2305970</v>
      </c>
      <c r="O114" s="6">
        <v>2281489</v>
      </c>
      <c r="P114" s="6">
        <v>845763</v>
      </c>
      <c r="Q114" s="6">
        <v>1682407</v>
      </c>
      <c r="R114" s="6">
        <v>9250</v>
      </c>
      <c r="S114" s="6">
        <v>0</v>
      </c>
      <c r="T114" s="6">
        <v>1398296</v>
      </c>
      <c r="U114" s="6">
        <v>1775817</v>
      </c>
      <c r="V114" s="19">
        <v>133211629</v>
      </c>
    </row>
    <row r="115" spans="1:22" x14ac:dyDescent="0.25">
      <c r="A115" s="25" t="s">
        <v>202</v>
      </c>
      <c r="B115" s="14">
        <v>59984600</v>
      </c>
      <c r="C115" s="6">
        <v>14978133</v>
      </c>
      <c r="D115" s="6">
        <v>4699186</v>
      </c>
      <c r="E115" s="6">
        <v>12711598</v>
      </c>
      <c r="F115" s="6">
        <v>0</v>
      </c>
      <c r="G115" s="6">
        <v>1298806</v>
      </c>
      <c r="H115" s="6">
        <v>1122110</v>
      </c>
      <c r="I115" s="6">
        <v>480835</v>
      </c>
      <c r="J115" s="6">
        <v>1393877</v>
      </c>
      <c r="K115" s="6">
        <v>606206</v>
      </c>
      <c r="L115" s="6">
        <v>23958489</v>
      </c>
      <c r="M115" s="6">
        <v>2674321</v>
      </c>
      <c r="N115" s="6">
        <v>1947085</v>
      </c>
      <c r="O115" s="6">
        <v>2144094</v>
      </c>
      <c r="P115" s="6">
        <v>849120</v>
      </c>
      <c r="Q115" s="6">
        <v>1682262</v>
      </c>
      <c r="R115" s="6">
        <v>39572</v>
      </c>
      <c r="S115" s="6">
        <v>0</v>
      </c>
      <c r="T115" s="6">
        <v>948480</v>
      </c>
      <c r="U115" s="6">
        <v>1420870</v>
      </c>
      <c r="V115" s="19">
        <v>132939644</v>
      </c>
    </row>
    <row r="116" spans="1:22" x14ac:dyDescent="0.25">
      <c r="A116" s="22" t="s">
        <v>157</v>
      </c>
      <c r="B116" s="12">
        <f t="shared" ref="B116:V116" si="21">SUM(B112:B115)</f>
        <v>230639556</v>
      </c>
      <c r="C116" s="5">
        <f t="shared" si="21"/>
        <v>60662604</v>
      </c>
      <c r="D116" s="5">
        <f t="shared" si="21"/>
        <v>19488433</v>
      </c>
      <c r="E116" s="5">
        <f t="shared" si="21"/>
        <v>51893037</v>
      </c>
      <c r="F116" s="5">
        <f t="shared" si="21"/>
        <v>0</v>
      </c>
      <c r="G116" s="5">
        <f t="shared" si="21"/>
        <v>5036720</v>
      </c>
      <c r="H116" s="5">
        <f t="shared" si="21"/>
        <v>4545545</v>
      </c>
      <c r="I116" s="5">
        <f t="shared" si="21"/>
        <v>2155824</v>
      </c>
      <c r="J116" s="5">
        <f t="shared" si="21"/>
        <v>5006933</v>
      </c>
      <c r="K116" s="5">
        <f t="shared" si="21"/>
        <v>4573238</v>
      </c>
      <c r="L116" s="5">
        <f t="shared" si="21"/>
        <v>95730649</v>
      </c>
      <c r="M116" s="5">
        <f t="shared" si="21"/>
        <v>11261646</v>
      </c>
      <c r="N116" s="5">
        <f t="shared" si="21"/>
        <v>8526662</v>
      </c>
      <c r="O116" s="5">
        <f t="shared" si="21"/>
        <v>8210882</v>
      </c>
      <c r="P116" s="5">
        <f t="shared" si="21"/>
        <v>3438833</v>
      </c>
      <c r="Q116" s="5">
        <f t="shared" si="21"/>
        <v>6984604</v>
      </c>
      <c r="R116" s="5">
        <f t="shared" si="21"/>
        <v>105977</v>
      </c>
      <c r="S116" s="5">
        <f t="shared" si="21"/>
        <v>0</v>
      </c>
      <c r="T116" s="5">
        <f t="shared" si="21"/>
        <v>4527773</v>
      </c>
      <c r="U116" s="5">
        <f t="shared" si="21"/>
        <v>5784426</v>
      </c>
      <c r="V116" s="18">
        <f t="shared" si="21"/>
        <v>528573342</v>
      </c>
    </row>
    <row r="117" spans="1:22" x14ac:dyDescent="0.25">
      <c r="A117" s="24"/>
      <c r="B117" s="33"/>
      <c r="C117" s="34"/>
      <c r="D117" s="34"/>
      <c r="E117" s="34"/>
      <c r="F117" s="34"/>
      <c r="G117" s="34"/>
      <c r="H117" s="34"/>
      <c r="I117" s="34"/>
      <c r="J117" s="34"/>
      <c r="K117" s="34"/>
      <c r="L117" s="34"/>
      <c r="M117" s="34"/>
      <c r="N117" s="34"/>
      <c r="O117" s="34"/>
      <c r="P117" s="34"/>
      <c r="Q117" s="34"/>
      <c r="R117" s="34"/>
      <c r="S117" s="34"/>
      <c r="T117" s="34"/>
      <c r="U117" s="34"/>
      <c r="V117" s="47"/>
    </row>
    <row r="118" spans="1:22" x14ac:dyDescent="0.25">
      <c r="A118" s="22" t="s">
        <v>173</v>
      </c>
      <c r="B118" s="33"/>
      <c r="C118" s="34"/>
      <c r="D118" s="34"/>
      <c r="E118" s="34"/>
      <c r="F118" s="34"/>
      <c r="G118" s="34"/>
      <c r="H118" s="34"/>
      <c r="I118" s="34"/>
      <c r="J118" s="34"/>
      <c r="K118" s="34"/>
      <c r="L118" s="34"/>
      <c r="M118" s="34"/>
      <c r="N118" s="34"/>
      <c r="O118" s="34"/>
      <c r="P118" s="34"/>
      <c r="Q118" s="34"/>
      <c r="R118" s="34"/>
      <c r="S118" s="34"/>
      <c r="T118" s="34"/>
      <c r="U118" s="34"/>
      <c r="V118" s="47"/>
    </row>
    <row r="119" spans="1:22" x14ac:dyDescent="0.25">
      <c r="A119" s="25" t="s">
        <v>199</v>
      </c>
      <c r="B119" s="14">
        <v>36434950.479999997</v>
      </c>
      <c r="C119" s="6">
        <v>9989344.2300000004</v>
      </c>
      <c r="D119" s="6">
        <v>4577440.71</v>
      </c>
      <c r="E119" s="6">
        <v>6702688</v>
      </c>
      <c r="F119" s="6">
        <v>227956.96</v>
      </c>
      <c r="G119" s="6">
        <v>1639953.27</v>
      </c>
      <c r="H119" s="6">
        <v>0</v>
      </c>
      <c r="I119" s="6">
        <v>79738.25</v>
      </c>
      <c r="J119" s="6">
        <v>2018454.33</v>
      </c>
      <c r="K119" s="6">
        <v>40349.269999999997</v>
      </c>
      <c r="L119" s="6">
        <v>21106937.75</v>
      </c>
      <c r="M119" s="6">
        <v>1256461.46</v>
      </c>
      <c r="N119" s="6">
        <v>2594064.09</v>
      </c>
      <c r="O119" s="6">
        <v>9434870.0099999998</v>
      </c>
      <c r="P119" s="6">
        <v>386281.53</v>
      </c>
      <c r="Q119" s="6">
        <v>1811101.96</v>
      </c>
      <c r="R119" s="6">
        <v>1748059.45</v>
      </c>
      <c r="S119" s="6">
        <v>0</v>
      </c>
      <c r="T119" s="6">
        <v>937672.33</v>
      </c>
      <c r="U119" s="6">
        <v>435940.11</v>
      </c>
      <c r="V119" s="19">
        <v>101422264.19</v>
      </c>
    </row>
    <row r="120" spans="1:22" x14ac:dyDescent="0.25">
      <c r="A120" s="25" t="s">
        <v>200</v>
      </c>
      <c r="B120" s="14">
        <v>35947771.729999997</v>
      </c>
      <c r="C120" s="6">
        <v>10338952.039999999</v>
      </c>
      <c r="D120" s="6">
        <v>4416101.6900000004</v>
      </c>
      <c r="E120" s="6">
        <v>6743838.5</v>
      </c>
      <c r="F120" s="6">
        <v>221513.88</v>
      </c>
      <c r="G120" s="6">
        <v>1639953.27</v>
      </c>
      <c r="H120" s="6">
        <v>0</v>
      </c>
      <c r="I120" s="6">
        <v>114673.75</v>
      </c>
      <c r="J120" s="6">
        <v>1942984.78</v>
      </c>
      <c r="K120" s="6">
        <v>21739.83</v>
      </c>
      <c r="L120" s="6">
        <v>19977855.07</v>
      </c>
      <c r="M120" s="6">
        <v>1225808.3600000001</v>
      </c>
      <c r="N120" s="6">
        <v>2721102.91</v>
      </c>
      <c r="O120" s="6">
        <v>9811841.5600000005</v>
      </c>
      <c r="P120" s="6">
        <v>413410.38</v>
      </c>
      <c r="Q120" s="6">
        <v>1886954.59</v>
      </c>
      <c r="R120" s="6">
        <v>1609461.32</v>
      </c>
      <c r="S120" s="6">
        <v>0</v>
      </c>
      <c r="T120" s="6">
        <v>712950.05</v>
      </c>
      <c r="U120" s="6">
        <v>594491.93000000005</v>
      </c>
      <c r="V120" s="19">
        <v>100341405.64</v>
      </c>
    </row>
    <row r="121" spans="1:22" x14ac:dyDescent="0.25">
      <c r="A121" s="25" t="s">
        <v>201</v>
      </c>
      <c r="B121" s="14">
        <v>36371293.380000003</v>
      </c>
      <c r="C121" s="6">
        <v>9671846.4900000002</v>
      </c>
      <c r="D121" s="6">
        <v>3373303.62</v>
      </c>
      <c r="E121" s="6">
        <v>6625820</v>
      </c>
      <c r="F121" s="6">
        <v>419721.88</v>
      </c>
      <c r="G121" s="6">
        <v>1639953.27</v>
      </c>
      <c r="H121" s="6">
        <v>0</v>
      </c>
      <c r="I121" s="6">
        <v>97218</v>
      </c>
      <c r="J121" s="6">
        <v>2193757.75</v>
      </c>
      <c r="K121" s="6">
        <v>23106.58</v>
      </c>
      <c r="L121" s="6">
        <v>18251863.030000001</v>
      </c>
      <c r="M121" s="6">
        <v>1184509.53</v>
      </c>
      <c r="N121" s="6">
        <v>2921024.6</v>
      </c>
      <c r="O121" s="6">
        <v>10205329.470000001</v>
      </c>
      <c r="P121" s="6">
        <v>401362.83</v>
      </c>
      <c r="Q121" s="6">
        <v>2656450.09</v>
      </c>
      <c r="R121" s="6">
        <v>1652578.77</v>
      </c>
      <c r="S121" s="6">
        <v>0</v>
      </c>
      <c r="T121" s="6">
        <v>1017314.24</v>
      </c>
      <c r="U121" s="6">
        <v>643426.91</v>
      </c>
      <c r="V121" s="19">
        <v>99349880.439999998</v>
      </c>
    </row>
    <row r="122" spans="1:22" x14ac:dyDescent="0.25">
      <c r="A122" s="25" t="s">
        <v>202</v>
      </c>
      <c r="B122" s="14">
        <v>35461584.539999999</v>
      </c>
      <c r="C122" s="6">
        <v>9261409.2799999993</v>
      </c>
      <c r="D122" s="6">
        <v>4287624.9400000004</v>
      </c>
      <c r="E122" s="6">
        <v>6667896.5</v>
      </c>
      <c r="F122" s="6">
        <v>370169.88</v>
      </c>
      <c r="G122" s="6">
        <v>1618152.6</v>
      </c>
      <c r="H122" s="6">
        <v>0</v>
      </c>
      <c r="I122" s="6">
        <v>-39757.83</v>
      </c>
      <c r="J122" s="6">
        <v>1973061.01</v>
      </c>
      <c r="K122" s="6">
        <v>23922.54</v>
      </c>
      <c r="L122" s="6">
        <v>19862425.370000001</v>
      </c>
      <c r="M122" s="6">
        <v>1202633.8700000001</v>
      </c>
      <c r="N122" s="6">
        <v>3078202.59</v>
      </c>
      <c r="O122" s="6">
        <v>10120102.470000001</v>
      </c>
      <c r="P122" s="6">
        <v>380137.03</v>
      </c>
      <c r="Q122" s="6">
        <v>2753345.79</v>
      </c>
      <c r="R122" s="6">
        <v>1718313.47</v>
      </c>
      <c r="S122" s="6">
        <v>0</v>
      </c>
      <c r="T122" s="6">
        <v>756007.12</v>
      </c>
      <c r="U122" s="6">
        <v>990137.8</v>
      </c>
      <c r="V122" s="19">
        <v>100485368.97</v>
      </c>
    </row>
    <row r="123" spans="1:22" x14ac:dyDescent="0.25">
      <c r="A123" s="22" t="s">
        <v>157</v>
      </c>
      <c r="B123" s="12">
        <f t="shared" ref="B123:V123" si="22">SUM(B119:B122)</f>
        <v>144215600.13</v>
      </c>
      <c r="C123" s="5">
        <f t="shared" si="22"/>
        <v>39261552.039999999</v>
      </c>
      <c r="D123" s="5">
        <f t="shared" si="22"/>
        <v>16654470.960000001</v>
      </c>
      <c r="E123" s="5">
        <f t="shared" si="22"/>
        <v>26740243</v>
      </c>
      <c r="F123" s="5">
        <f t="shared" si="22"/>
        <v>1239362.6000000001</v>
      </c>
      <c r="G123" s="5">
        <f t="shared" si="22"/>
        <v>6538012.4100000001</v>
      </c>
      <c r="H123" s="5">
        <f t="shared" si="22"/>
        <v>0</v>
      </c>
      <c r="I123" s="5">
        <f t="shared" si="22"/>
        <v>251872.16999999998</v>
      </c>
      <c r="J123" s="5">
        <f t="shared" si="22"/>
        <v>8128257.8700000001</v>
      </c>
      <c r="K123" s="5">
        <f t="shared" si="22"/>
        <v>109118.22</v>
      </c>
      <c r="L123" s="5">
        <f t="shared" si="22"/>
        <v>79199081.219999999</v>
      </c>
      <c r="M123" s="5">
        <f t="shared" si="22"/>
        <v>4869413.2200000007</v>
      </c>
      <c r="N123" s="5">
        <f t="shared" si="22"/>
        <v>11314394.189999999</v>
      </c>
      <c r="O123" s="5">
        <f t="shared" si="22"/>
        <v>39572143.509999998</v>
      </c>
      <c r="P123" s="5">
        <f t="shared" si="22"/>
        <v>1581191.77</v>
      </c>
      <c r="Q123" s="5">
        <f t="shared" si="22"/>
        <v>9107852.4299999997</v>
      </c>
      <c r="R123" s="5">
        <f t="shared" si="22"/>
        <v>6728413.0099999998</v>
      </c>
      <c r="S123" s="5">
        <f t="shared" si="22"/>
        <v>0</v>
      </c>
      <c r="T123" s="5">
        <f t="shared" si="22"/>
        <v>3423943.74</v>
      </c>
      <c r="U123" s="5">
        <f t="shared" si="22"/>
        <v>2663996.75</v>
      </c>
      <c r="V123" s="18">
        <f t="shared" si="22"/>
        <v>401598919.24000001</v>
      </c>
    </row>
    <row r="124" spans="1:22" x14ac:dyDescent="0.25">
      <c r="A124" s="24"/>
      <c r="B124" s="33"/>
      <c r="C124" s="34"/>
      <c r="D124" s="34"/>
      <c r="E124" s="34"/>
      <c r="F124" s="34"/>
      <c r="G124" s="34"/>
      <c r="H124" s="34"/>
      <c r="I124" s="34"/>
      <c r="J124" s="34"/>
      <c r="K124" s="34"/>
      <c r="L124" s="34"/>
      <c r="M124" s="34"/>
      <c r="N124" s="34"/>
      <c r="O124" s="34"/>
      <c r="P124" s="34"/>
      <c r="Q124" s="34"/>
      <c r="R124" s="34"/>
      <c r="S124" s="34"/>
      <c r="T124" s="34"/>
      <c r="U124" s="34"/>
      <c r="V124" s="47"/>
    </row>
    <row r="125" spans="1:22" x14ac:dyDescent="0.25">
      <c r="A125" s="22" t="s">
        <v>175</v>
      </c>
      <c r="B125" s="33"/>
      <c r="C125" s="34"/>
      <c r="D125" s="34"/>
      <c r="E125" s="34"/>
      <c r="F125" s="34"/>
      <c r="G125" s="34"/>
      <c r="H125" s="34"/>
      <c r="I125" s="34"/>
      <c r="J125" s="34"/>
      <c r="K125" s="34"/>
      <c r="L125" s="34"/>
      <c r="M125" s="34"/>
      <c r="N125" s="34"/>
      <c r="O125" s="34"/>
      <c r="P125" s="34"/>
      <c r="Q125" s="34"/>
      <c r="R125" s="34"/>
      <c r="S125" s="34"/>
      <c r="T125" s="34"/>
      <c r="U125" s="34"/>
      <c r="V125" s="47"/>
    </row>
    <row r="126" spans="1:22" x14ac:dyDescent="0.25">
      <c r="A126" s="25" t="s">
        <v>199</v>
      </c>
      <c r="B126" s="14">
        <v>89002369</v>
      </c>
      <c r="C126" s="6">
        <v>24757244</v>
      </c>
      <c r="D126" s="6">
        <v>9957751</v>
      </c>
      <c r="E126" s="6">
        <v>8978515</v>
      </c>
      <c r="F126" s="6">
        <v>246066</v>
      </c>
      <c r="G126" s="6">
        <v>2508859</v>
      </c>
      <c r="H126" s="6">
        <v>1656545</v>
      </c>
      <c r="I126" s="6">
        <v>0</v>
      </c>
      <c r="J126" s="6">
        <v>8640185</v>
      </c>
      <c r="K126" s="6">
        <v>429843</v>
      </c>
      <c r="L126" s="6">
        <v>40892736</v>
      </c>
      <c r="M126" s="6">
        <v>2167969</v>
      </c>
      <c r="N126" s="6">
        <v>475596</v>
      </c>
      <c r="O126" s="6">
        <v>14880242</v>
      </c>
      <c r="P126" s="6">
        <v>869469</v>
      </c>
      <c r="Q126" s="6">
        <v>2784799</v>
      </c>
      <c r="R126" s="6">
        <v>266193</v>
      </c>
      <c r="S126" s="6">
        <v>0</v>
      </c>
      <c r="T126" s="6">
        <v>2081170</v>
      </c>
      <c r="U126" s="6">
        <v>7179167</v>
      </c>
      <c r="V126" s="19">
        <v>217774718</v>
      </c>
    </row>
    <row r="127" spans="1:22" x14ac:dyDescent="0.25">
      <c r="A127" s="25" t="s">
        <v>200</v>
      </c>
      <c r="B127" s="14">
        <v>88853669</v>
      </c>
      <c r="C127" s="6">
        <v>22931354</v>
      </c>
      <c r="D127" s="6">
        <v>10144644</v>
      </c>
      <c r="E127" s="6">
        <v>9050385</v>
      </c>
      <c r="F127" s="6">
        <v>243095</v>
      </c>
      <c r="G127" s="6">
        <v>2539451</v>
      </c>
      <c r="H127" s="6">
        <v>1830267</v>
      </c>
      <c r="I127" s="6">
        <v>547</v>
      </c>
      <c r="J127" s="6">
        <v>8975130</v>
      </c>
      <c r="K127" s="6">
        <v>372212</v>
      </c>
      <c r="L127" s="6">
        <v>40445117</v>
      </c>
      <c r="M127" s="6">
        <v>2327462</v>
      </c>
      <c r="N127" s="6">
        <v>697257</v>
      </c>
      <c r="O127" s="6">
        <v>14860228</v>
      </c>
      <c r="P127" s="6">
        <v>874441</v>
      </c>
      <c r="Q127" s="6">
        <v>3661008</v>
      </c>
      <c r="R127" s="6">
        <v>240746</v>
      </c>
      <c r="S127" s="6">
        <v>0</v>
      </c>
      <c r="T127" s="6">
        <v>2286399</v>
      </c>
      <c r="U127" s="6">
        <v>9084958</v>
      </c>
      <c r="V127" s="19">
        <v>219418370</v>
      </c>
    </row>
    <row r="128" spans="1:22" x14ac:dyDescent="0.25">
      <c r="A128" s="25" t="s">
        <v>201</v>
      </c>
      <c r="B128" s="14">
        <v>94530946</v>
      </c>
      <c r="C128" s="6">
        <v>24807546</v>
      </c>
      <c r="D128" s="6">
        <v>9526220</v>
      </c>
      <c r="E128" s="6">
        <v>9207828</v>
      </c>
      <c r="F128" s="6">
        <v>244566</v>
      </c>
      <c r="G128" s="6">
        <v>2539854</v>
      </c>
      <c r="H128" s="6">
        <v>1289400</v>
      </c>
      <c r="I128" s="6">
        <v>1925</v>
      </c>
      <c r="J128" s="6">
        <v>8793779</v>
      </c>
      <c r="K128" s="6">
        <v>274091</v>
      </c>
      <c r="L128" s="6">
        <v>39566039</v>
      </c>
      <c r="M128" s="6">
        <v>2462945</v>
      </c>
      <c r="N128" s="6">
        <v>646978</v>
      </c>
      <c r="O128" s="6">
        <v>14846010</v>
      </c>
      <c r="P128" s="6">
        <v>967219</v>
      </c>
      <c r="Q128" s="6">
        <v>2954387</v>
      </c>
      <c r="R128" s="6">
        <v>200277</v>
      </c>
      <c r="S128" s="6">
        <v>0</v>
      </c>
      <c r="T128" s="6">
        <v>2521229</v>
      </c>
      <c r="U128" s="6">
        <v>9856953</v>
      </c>
      <c r="V128" s="19">
        <v>225238192</v>
      </c>
    </row>
    <row r="129" spans="1:22" x14ac:dyDescent="0.25">
      <c r="A129" s="25" t="s">
        <v>202</v>
      </c>
      <c r="B129" s="14">
        <v>94284192</v>
      </c>
      <c r="C129" s="6">
        <v>25153299</v>
      </c>
      <c r="D129" s="6">
        <v>10099044</v>
      </c>
      <c r="E129" s="6">
        <v>9066602</v>
      </c>
      <c r="F129" s="6">
        <v>249733</v>
      </c>
      <c r="G129" s="6">
        <v>3492239</v>
      </c>
      <c r="H129" s="6">
        <v>1503319</v>
      </c>
      <c r="I129" s="6">
        <v>0</v>
      </c>
      <c r="J129" s="6">
        <v>9875051</v>
      </c>
      <c r="K129" s="6">
        <v>252218</v>
      </c>
      <c r="L129" s="6">
        <v>41324218</v>
      </c>
      <c r="M129" s="6">
        <v>2376740</v>
      </c>
      <c r="N129" s="6">
        <v>317774</v>
      </c>
      <c r="O129" s="6">
        <v>14680253</v>
      </c>
      <c r="P129" s="6">
        <v>1019758</v>
      </c>
      <c r="Q129" s="6">
        <v>3592288</v>
      </c>
      <c r="R129" s="6">
        <v>285045</v>
      </c>
      <c r="S129" s="6">
        <v>0</v>
      </c>
      <c r="T129" s="6">
        <v>1910151</v>
      </c>
      <c r="U129" s="6">
        <v>8071445</v>
      </c>
      <c r="V129" s="19">
        <v>227553369</v>
      </c>
    </row>
    <row r="130" spans="1:22" x14ac:dyDescent="0.25">
      <c r="A130" s="22" t="s">
        <v>157</v>
      </c>
      <c r="B130" s="12">
        <f t="shared" ref="B130:V130" si="23">SUM(B126:B129)</f>
        <v>366671176</v>
      </c>
      <c r="C130" s="5">
        <f t="shared" si="23"/>
        <v>97649443</v>
      </c>
      <c r="D130" s="5">
        <f t="shared" si="23"/>
        <v>39727659</v>
      </c>
      <c r="E130" s="5">
        <f t="shared" si="23"/>
        <v>36303330</v>
      </c>
      <c r="F130" s="5">
        <f t="shared" si="23"/>
        <v>983460</v>
      </c>
      <c r="G130" s="5">
        <f t="shared" si="23"/>
        <v>11080403</v>
      </c>
      <c r="H130" s="5">
        <f t="shared" si="23"/>
        <v>6279531</v>
      </c>
      <c r="I130" s="5">
        <f t="shared" si="23"/>
        <v>2472</v>
      </c>
      <c r="J130" s="5">
        <f t="shared" si="23"/>
        <v>36284145</v>
      </c>
      <c r="K130" s="5">
        <f t="shared" si="23"/>
        <v>1328364</v>
      </c>
      <c r="L130" s="5">
        <f t="shared" si="23"/>
        <v>162228110</v>
      </c>
      <c r="M130" s="5">
        <f t="shared" si="23"/>
        <v>9335116</v>
      </c>
      <c r="N130" s="5">
        <f t="shared" si="23"/>
        <v>2137605</v>
      </c>
      <c r="O130" s="5">
        <f t="shared" si="23"/>
        <v>59266733</v>
      </c>
      <c r="P130" s="5">
        <f t="shared" si="23"/>
        <v>3730887</v>
      </c>
      <c r="Q130" s="5">
        <f t="shared" si="23"/>
        <v>12992482</v>
      </c>
      <c r="R130" s="5">
        <f t="shared" si="23"/>
        <v>992261</v>
      </c>
      <c r="S130" s="5">
        <f t="shared" si="23"/>
        <v>0</v>
      </c>
      <c r="T130" s="5">
        <f t="shared" si="23"/>
        <v>8798949</v>
      </c>
      <c r="U130" s="5">
        <f t="shared" si="23"/>
        <v>34192523</v>
      </c>
      <c r="V130" s="18">
        <f t="shared" si="23"/>
        <v>889984649</v>
      </c>
    </row>
    <row r="131" spans="1:22" x14ac:dyDescent="0.25">
      <c r="A131" s="24"/>
      <c r="B131" s="33"/>
      <c r="C131" s="34"/>
      <c r="D131" s="34"/>
      <c r="E131" s="34"/>
      <c r="F131" s="34"/>
      <c r="G131" s="34"/>
      <c r="H131" s="34"/>
      <c r="I131" s="34"/>
      <c r="J131" s="34"/>
      <c r="K131" s="34"/>
      <c r="L131" s="34"/>
      <c r="M131" s="34"/>
      <c r="N131" s="34"/>
      <c r="O131" s="34"/>
      <c r="P131" s="34"/>
      <c r="Q131" s="34"/>
      <c r="R131" s="34"/>
      <c r="S131" s="34"/>
      <c r="T131" s="34"/>
      <c r="U131" s="34"/>
      <c r="V131" s="47"/>
    </row>
    <row r="132" spans="1:22" x14ac:dyDescent="0.25">
      <c r="A132" s="22" t="s">
        <v>174</v>
      </c>
      <c r="B132" s="33"/>
      <c r="C132" s="34"/>
      <c r="D132" s="34"/>
      <c r="E132" s="34"/>
      <c r="F132" s="34"/>
      <c r="G132" s="34"/>
      <c r="H132" s="34"/>
      <c r="I132" s="34"/>
      <c r="J132" s="34"/>
      <c r="K132" s="34"/>
      <c r="L132" s="34"/>
      <c r="M132" s="34"/>
      <c r="N132" s="34"/>
      <c r="O132" s="34"/>
      <c r="P132" s="34"/>
      <c r="Q132" s="34"/>
      <c r="R132" s="34"/>
      <c r="S132" s="34"/>
      <c r="T132" s="34"/>
      <c r="U132" s="34"/>
      <c r="V132" s="47"/>
    </row>
    <row r="133" spans="1:22" x14ac:dyDescent="0.25">
      <c r="A133" s="25" t="s">
        <v>199</v>
      </c>
      <c r="B133" s="14">
        <v>96899662</v>
      </c>
      <c r="C133" s="6">
        <v>38077366</v>
      </c>
      <c r="D133" s="6">
        <v>9090624</v>
      </c>
      <c r="E133" s="6">
        <v>0</v>
      </c>
      <c r="F133" s="6">
        <v>426572</v>
      </c>
      <c r="G133" s="6">
        <v>206383</v>
      </c>
      <c r="H133" s="6">
        <v>0</v>
      </c>
      <c r="I133" s="6">
        <v>1269271</v>
      </c>
      <c r="J133" s="6">
        <v>8035210</v>
      </c>
      <c r="K133" s="6">
        <v>0</v>
      </c>
      <c r="L133" s="6">
        <v>36982201</v>
      </c>
      <c r="M133" s="6">
        <v>2098053</v>
      </c>
      <c r="N133" s="6">
        <v>7965972</v>
      </c>
      <c r="O133" s="6">
        <v>10781342</v>
      </c>
      <c r="P133" s="6">
        <v>866964</v>
      </c>
      <c r="Q133" s="6">
        <v>2577041</v>
      </c>
      <c r="R133" s="6">
        <v>1480297</v>
      </c>
      <c r="S133" s="6">
        <v>0</v>
      </c>
      <c r="T133" s="6">
        <v>2041072</v>
      </c>
      <c r="U133" s="6">
        <v>2101700</v>
      </c>
      <c r="V133" s="19">
        <v>220899730</v>
      </c>
    </row>
    <row r="134" spans="1:22" x14ac:dyDescent="0.25">
      <c r="A134" s="25" t="s">
        <v>200</v>
      </c>
      <c r="B134" s="14">
        <v>99020069</v>
      </c>
      <c r="C134" s="6">
        <v>39793416</v>
      </c>
      <c r="D134" s="6">
        <v>9650685</v>
      </c>
      <c r="E134" s="6">
        <v>0</v>
      </c>
      <c r="F134" s="6">
        <v>426509</v>
      </c>
      <c r="G134" s="6">
        <v>268158</v>
      </c>
      <c r="H134" s="6">
        <v>0</v>
      </c>
      <c r="I134" s="6">
        <v>1178350</v>
      </c>
      <c r="J134" s="6">
        <v>8712525</v>
      </c>
      <c r="K134" s="6">
        <v>0</v>
      </c>
      <c r="L134" s="6">
        <v>37761952</v>
      </c>
      <c r="M134" s="6">
        <v>2729757</v>
      </c>
      <c r="N134" s="6">
        <v>7916485</v>
      </c>
      <c r="O134" s="6">
        <v>8824904</v>
      </c>
      <c r="P134" s="6">
        <v>550966</v>
      </c>
      <c r="Q134" s="6">
        <v>4004108</v>
      </c>
      <c r="R134" s="6">
        <v>1275704</v>
      </c>
      <c r="S134" s="6">
        <v>0</v>
      </c>
      <c r="T134" s="6">
        <v>1579493</v>
      </c>
      <c r="U134" s="6">
        <v>2113919</v>
      </c>
      <c r="V134" s="19">
        <v>225807000</v>
      </c>
    </row>
    <row r="135" spans="1:22" x14ac:dyDescent="0.25">
      <c r="A135" s="25" t="s">
        <v>201</v>
      </c>
      <c r="B135" s="14">
        <v>99006652</v>
      </c>
      <c r="C135" s="6">
        <v>43908470</v>
      </c>
      <c r="D135" s="6">
        <v>11544661</v>
      </c>
      <c r="E135" s="6">
        <v>0</v>
      </c>
      <c r="F135" s="6">
        <v>459683</v>
      </c>
      <c r="G135" s="6">
        <v>194550</v>
      </c>
      <c r="H135" s="6">
        <v>0</v>
      </c>
      <c r="I135" s="6">
        <v>538520</v>
      </c>
      <c r="J135" s="6">
        <v>8705534</v>
      </c>
      <c r="K135" s="6">
        <v>0</v>
      </c>
      <c r="L135" s="6">
        <v>40002475</v>
      </c>
      <c r="M135" s="6">
        <v>2300875</v>
      </c>
      <c r="N135" s="6">
        <v>8007916</v>
      </c>
      <c r="O135" s="6">
        <v>9423269</v>
      </c>
      <c r="P135" s="6">
        <v>402419</v>
      </c>
      <c r="Q135" s="6">
        <v>2648007</v>
      </c>
      <c r="R135" s="6">
        <v>163624</v>
      </c>
      <c r="S135" s="6">
        <v>0</v>
      </c>
      <c r="T135" s="6">
        <v>2337677</v>
      </c>
      <c r="U135" s="6">
        <v>1840542</v>
      </c>
      <c r="V135" s="19">
        <v>231484874</v>
      </c>
    </row>
    <row r="136" spans="1:22" x14ac:dyDescent="0.25">
      <c r="A136" s="25" t="s">
        <v>202</v>
      </c>
      <c r="B136" s="14">
        <v>101122254</v>
      </c>
      <c r="C136" s="6">
        <v>41717118</v>
      </c>
      <c r="D136" s="6">
        <v>11512020</v>
      </c>
      <c r="E136" s="6">
        <v>0</v>
      </c>
      <c r="F136" s="6">
        <v>494804</v>
      </c>
      <c r="G136" s="6">
        <v>304590</v>
      </c>
      <c r="H136" s="6">
        <v>0</v>
      </c>
      <c r="I136" s="6">
        <v>1662584</v>
      </c>
      <c r="J136" s="6">
        <v>8618602</v>
      </c>
      <c r="K136" s="6">
        <v>0</v>
      </c>
      <c r="L136" s="6">
        <v>41654407</v>
      </c>
      <c r="M136" s="6">
        <v>2307949</v>
      </c>
      <c r="N136" s="6">
        <v>8673012</v>
      </c>
      <c r="O136" s="6">
        <v>9631706</v>
      </c>
      <c r="P136" s="6">
        <v>462153</v>
      </c>
      <c r="Q136" s="6">
        <v>2996095</v>
      </c>
      <c r="R136" s="6">
        <v>1385391</v>
      </c>
      <c r="S136" s="6">
        <v>0</v>
      </c>
      <c r="T136" s="6">
        <v>1622603</v>
      </c>
      <c r="U136" s="6">
        <v>2260155</v>
      </c>
      <c r="V136" s="19">
        <v>236425443</v>
      </c>
    </row>
    <row r="137" spans="1:22" x14ac:dyDescent="0.25">
      <c r="A137" s="22" t="s">
        <v>157</v>
      </c>
      <c r="B137" s="12">
        <f t="shared" ref="B137:V137" si="24">SUM(B133:B136)</f>
        <v>396048637</v>
      </c>
      <c r="C137" s="5">
        <f t="shared" si="24"/>
        <v>163496370</v>
      </c>
      <c r="D137" s="5">
        <f t="shared" si="24"/>
        <v>41797990</v>
      </c>
      <c r="E137" s="5">
        <f t="shared" si="24"/>
        <v>0</v>
      </c>
      <c r="F137" s="5">
        <f t="shared" si="24"/>
        <v>1807568</v>
      </c>
      <c r="G137" s="5">
        <f t="shared" si="24"/>
        <v>973681</v>
      </c>
      <c r="H137" s="5">
        <f t="shared" si="24"/>
        <v>0</v>
      </c>
      <c r="I137" s="5">
        <f t="shared" si="24"/>
        <v>4648725</v>
      </c>
      <c r="J137" s="5">
        <f t="shared" si="24"/>
        <v>34071871</v>
      </c>
      <c r="K137" s="5">
        <f t="shared" si="24"/>
        <v>0</v>
      </c>
      <c r="L137" s="5">
        <f t="shared" si="24"/>
        <v>156401035</v>
      </c>
      <c r="M137" s="5">
        <f t="shared" si="24"/>
        <v>9436634</v>
      </c>
      <c r="N137" s="5">
        <f t="shared" si="24"/>
        <v>32563385</v>
      </c>
      <c r="O137" s="5">
        <f t="shared" si="24"/>
        <v>38661221</v>
      </c>
      <c r="P137" s="5">
        <f t="shared" si="24"/>
        <v>2282502</v>
      </c>
      <c r="Q137" s="5">
        <f t="shared" si="24"/>
        <v>12225251</v>
      </c>
      <c r="R137" s="5">
        <f t="shared" si="24"/>
        <v>4305016</v>
      </c>
      <c r="S137" s="5">
        <f t="shared" si="24"/>
        <v>0</v>
      </c>
      <c r="T137" s="5">
        <f t="shared" si="24"/>
        <v>7580845</v>
      </c>
      <c r="U137" s="5">
        <f t="shared" si="24"/>
        <v>8316316</v>
      </c>
      <c r="V137" s="18">
        <f t="shared" si="24"/>
        <v>914617047</v>
      </c>
    </row>
    <row r="138" spans="1:22" x14ac:dyDescent="0.25">
      <c r="A138" s="24"/>
      <c r="B138" s="33"/>
      <c r="C138" s="34"/>
      <c r="D138" s="34"/>
      <c r="E138" s="34"/>
      <c r="F138" s="34"/>
      <c r="G138" s="34"/>
      <c r="H138" s="34"/>
      <c r="I138" s="34"/>
      <c r="J138" s="34"/>
      <c r="K138" s="34"/>
      <c r="L138" s="34"/>
      <c r="M138" s="34"/>
      <c r="N138" s="34"/>
      <c r="O138" s="34"/>
      <c r="P138" s="34"/>
      <c r="Q138" s="34"/>
      <c r="R138" s="34"/>
      <c r="S138" s="34"/>
      <c r="T138" s="34"/>
      <c r="U138" s="34"/>
      <c r="V138" s="47"/>
    </row>
    <row r="139" spans="1:22" x14ac:dyDescent="0.25">
      <c r="A139" s="22" t="s">
        <v>176</v>
      </c>
      <c r="B139" s="33"/>
      <c r="C139" s="34"/>
      <c r="D139" s="34"/>
      <c r="E139" s="34"/>
      <c r="F139" s="34"/>
      <c r="G139" s="34"/>
      <c r="H139" s="34"/>
      <c r="I139" s="34"/>
      <c r="J139" s="34"/>
      <c r="K139" s="34"/>
      <c r="L139" s="34"/>
      <c r="M139" s="34"/>
      <c r="N139" s="34"/>
      <c r="O139" s="34"/>
      <c r="P139" s="34"/>
      <c r="Q139" s="34"/>
      <c r="R139" s="34"/>
      <c r="S139" s="34"/>
      <c r="T139" s="34"/>
      <c r="U139" s="34"/>
      <c r="V139" s="47"/>
    </row>
    <row r="140" spans="1:22" x14ac:dyDescent="0.25">
      <c r="A140" s="25" t="s">
        <v>199</v>
      </c>
      <c r="B140" s="14">
        <v>27526519.329999998</v>
      </c>
      <c r="C140" s="6">
        <v>8083748.2300000004</v>
      </c>
      <c r="D140" s="6">
        <v>3636953.88</v>
      </c>
      <c r="E140" s="6">
        <v>5115369.5</v>
      </c>
      <c r="F140" s="6">
        <v>191046.11</v>
      </c>
      <c r="G140" s="6">
        <v>957817.2</v>
      </c>
      <c r="H140" s="6">
        <v>46815.24</v>
      </c>
      <c r="I140" s="6">
        <v>45070.75</v>
      </c>
      <c r="J140" s="6">
        <v>3055744.09</v>
      </c>
      <c r="K140" s="6">
        <v>32374.07</v>
      </c>
      <c r="L140" s="6">
        <v>15866540.789999999</v>
      </c>
      <c r="M140" s="6">
        <v>1142533.26</v>
      </c>
      <c r="N140" s="6">
        <v>3157821.69</v>
      </c>
      <c r="O140" s="6">
        <v>7540928.4199999999</v>
      </c>
      <c r="P140" s="6">
        <v>358576.98</v>
      </c>
      <c r="Q140" s="6">
        <v>2018855.82</v>
      </c>
      <c r="R140" s="6">
        <v>1011072.07</v>
      </c>
      <c r="S140" s="6">
        <v>0</v>
      </c>
      <c r="T140" s="6">
        <v>632346.43000000005</v>
      </c>
      <c r="U140" s="6">
        <v>552883.39</v>
      </c>
      <c r="V140" s="19">
        <v>80973017.25</v>
      </c>
    </row>
    <row r="141" spans="1:22" x14ac:dyDescent="0.25">
      <c r="A141" s="25" t="s">
        <v>200</v>
      </c>
      <c r="B141" s="14">
        <v>27342229.890000001</v>
      </c>
      <c r="C141" s="6">
        <v>8346482.5899999999</v>
      </c>
      <c r="D141" s="6">
        <v>2939524.81</v>
      </c>
      <c r="E141" s="6">
        <v>4993262</v>
      </c>
      <c r="F141" s="6">
        <v>187422.99</v>
      </c>
      <c r="G141" s="6">
        <v>957817.2</v>
      </c>
      <c r="H141" s="6">
        <v>46815.24</v>
      </c>
      <c r="I141" s="6">
        <v>150037.25</v>
      </c>
      <c r="J141" s="6">
        <v>3003321.97</v>
      </c>
      <c r="K141" s="6">
        <v>58202.55</v>
      </c>
      <c r="L141" s="6">
        <v>16144775.390000001</v>
      </c>
      <c r="M141" s="6">
        <v>1166050.1499999999</v>
      </c>
      <c r="N141" s="6">
        <v>3522428.36</v>
      </c>
      <c r="O141" s="6">
        <v>7724711.5300000003</v>
      </c>
      <c r="P141" s="6">
        <v>303371.32</v>
      </c>
      <c r="Q141" s="6">
        <v>1927166.97</v>
      </c>
      <c r="R141" s="6">
        <v>979283.95</v>
      </c>
      <c r="S141" s="6">
        <v>0</v>
      </c>
      <c r="T141" s="6">
        <v>493676.61</v>
      </c>
      <c r="U141" s="6">
        <v>1028302</v>
      </c>
      <c r="V141" s="19">
        <v>81314882.769999996</v>
      </c>
    </row>
    <row r="142" spans="1:22" x14ac:dyDescent="0.25">
      <c r="A142" s="25" t="s">
        <v>201</v>
      </c>
      <c r="B142" s="14">
        <v>29410823.219999999</v>
      </c>
      <c r="C142" s="6">
        <v>7957216.6399999997</v>
      </c>
      <c r="D142" s="6">
        <v>2197477.33</v>
      </c>
      <c r="E142" s="6">
        <v>5015930.5</v>
      </c>
      <c r="F142" s="6">
        <v>380899.67</v>
      </c>
      <c r="G142" s="6">
        <v>957817.2</v>
      </c>
      <c r="H142" s="6">
        <v>46815.24</v>
      </c>
      <c r="I142" s="6">
        <v>97554</v>
      </c>
      <c r="J142" s="6">
        <v>3005254.66</v>
      </c>
      <c r="K142" s="6">
        <v>40437.949999999997</v>
      </c>
      <c r="L142" s="6">
        <v>15832085.640000001</v>
      </c>
      <c r="M142" s="6">
        <v>1264032.05</v>
      </c>
      <c r="N142" s="6">
        <v>4031401.72</v>
      </c>
      <c r="O142" s="6">
        <v>8039234.21</v>
      </c>
      <c r="P142" s="6">
        <v>274724.77</v>
      </c>
      <c r="Q142" s="6">
        <v>2601191.87</v>
      </c>
      <c r="R142" s="6">
        <v>1043499.63</v>
      </c>
      <c r="S142" s="6">
        <v>0</v>
      </c>
      <c r="T142" s="6">
        <v>702757.43</v>
      </c>
      <c r="U142" s="6">
        <v>496641.18</v>
      </c>
      <c r="V142" s="19">
        <v>83395794.909999996</v>
      </c>
    </row>
    <row r="143" spans="1:22" x14ac:dyDescent="0.25">
      <c r="A143" s="25" t="s">
        <v>202</v>
      </c>
      <c r="B143" s="14">
        <v>29596605.27</v>
      </c>
      <c r="C143" s="6">
        <v>8196577.5999999996</v>
      </c>
      <c r="D143" s="6">
        <v>3266847.48</v>
      </c>
      <c r="E143" s="6">
        <v>5098231</v>
      </c>
      <c r="F143" s="6">
        <v>332681.90999999997</v>
      </c>
      <c r="G143" s="6">
        <v>954315.26</v>
      </c>
      <c r="H143" s="6">
        <v>46815.24</v>
      </c>
      <c r="I143" s="6">
        <v>-152813.12</v>
      </c>
      <c r="J143" s="6">
        <v>2931662.28</v>
      </c>
      <c r="K143" s="6">
        <v>135392.44</v>
      </c>
      <c r="L143" s="6">
        <v>14425050.029999999</v>
      </c>
      <c r="M143" s="6">
        <v>1240721.72</v>
      </c>
      <c r="N143" s="6">
        <v>4046535.34</v>
      </c>
      <c r="O143" s="6">
        <v>8264144.6600000001</v>
      </c>
      <c r="P143" s="6">
        <v>267923.5</v>
      </c>
      <c r="Q143" s="6">
        <v>1831466.41</v>
      </c>
      <c r="R143" s="6">
        <v>1012408.99</v>
      </c>
      <c r="S143" s="6">
        <v>0</v>
      </c>
      <c r="T143" s="6">
        <v>487297.63</v>
      </c>
      <c r="U143" s="6">
        <v>975830.24</v>
      </c>
      <c r="V143" s="19">
        <v>82957693.879999995</v>
      </c>
    </row>
    <row r="144" spans="1:22" x14ac:dyDescent="0.25">
      <c r="A144" s="22" t="s">
        <v>157</v>
      </c>
      <c r="B144" s="12">
        <f t="shared" ref="B144:V144" si="25">SUM(B140:B143)</f>
        <v>113876177.70999999</v>
      </c>
      <c r="C144" s="5">
        <f t="shared" si="25"/>
        <v>32584025.060000002</v>
      </c>
      <c r="D144" s="5">
        <f t="shared" si="25"/>
        <v>12040803.5</v>
      </c>
      <c r="E144" s="5">
        <f t="shared" si="25"/>
        <v>20222793</v>
      </c>
      <c r="F144" s="5">
        <f t="shared" si="25"/>
        <v>1092050.68</v>
      </c>
      <c r="G144" s="5">
        <f t="shared" si="25"/>
        <v>3827766.8599999994</v>
      </c>
      <c r="H144" s="5">
        <f t="shared" si="25"/>
        <v>187260.96</v>
      </c>
      <c r="I144" s="5">
        <f t="shared" si="25"/>
        <v>139848.88</v>
      </c>
      <c r="J144" s="5">
        <f t="shared" si="25"/>
        <v>11995983</v>
      </c>
      <c r="K144" s="5">
        <f t="shared" si="25"/>
        <v>266407.01</v>
      </c>
      <c r="L144" s="5">
        <f t="shared" si="25"/>
        <v>62268451.850000001</v>
      </c>
      <c r="M144" s="5">
        <f t="shared" si="25"/>
        <v>4813337.18</v>
      </c>
      <c r="N144" s="5">
        <f t="shared" si="25"/>
        <v>14758187.109999999</v>
      </c>
      <c r="O144" s="5">
        <f t="shared" si="25"/>
        <v>31569018.82</v>
      </c>
      <c r="P144" s="5">
        <f t="shared" si="25"/>
        <v>1204596.57</v>
      </c>
      <c r="Q144" s="5">
        <f t="shared" si="25"/>
        <v>8378681.0700000003</v>
      </c>
      <c r="R144" s="5">
        <f t="shared" si="25"/>
        <v>4046264.6399999997</v>
      </c>
      <c r="S144" s="5">
        <f t="shared" si="25"/>
        <v>0</v>
      </c>
      <c r="T144" s="5">
        <f t="shared" si="25"/>
        <v>2316078.1</v>
      </c>
      <c r="U144" s="5">
        <f t="shared" si="25"/>
        <v>3053656.81</v>
      </c>
      <c r="V144" s="18">
        <f t="shared" si="25"/>
        <v>328641388.80999994</v>
      </c>
    </row>
    <row r="145" spans="1:22" x14ac:dyDescent="0.25">
      <c r="A145" s="22"/>
      <c r="B145" s="12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18"/>
    </row>
    <row r="146" spans="1:22" x14ac:dyDescent="0.25">
      <c r="A146" s="22" t="s">
        <v>177</v>
      </c>
      <c r="B146" s="33"/>
      <c r="C146" s="34"/>
      <c r="D146" s="34"/>
      <c r="E146" s="34"/>
      <c r="F146" s="34"/>
      <c r="G146" s="34"/>
      <c r="H146" s="34"/>
      <c r="I146" s="34"/>
      <c r="J146" s="34"/>
      <c r="K146" s="34"/>
      <c r="L146" s="34"/>
      <c r="M146" s="34"/>
      <c r="N146" s="34"/>
      <c r="O146" s="34"/>
      <c r="P146" s="34"/>
      <c r="Q146" s="34"/>
      <c r="R146" s="34"/>
      <c r="S146" s="34"/>
      <c r="T146" s="34"/>
      <c r="U146" s="34"/>
      <c r="V146" s="47"/>
    </row>
    <row r="147" spans="1:22" x14ac:dyDescent="0.25">
      <c r="A147" s="25" t="s">
        <v>199</v>
      </c>
      <c r="B147" s="14">
        <v>27658299</v>
      </c>
      <c r="C147" s="6">
        <v>5850771</v>
      </c>
      <c r="D147" s="6">
        <v>3251420</v>
      </c>
      <c r="E147" s="6">
        <v>0</v>
      </c>
      <c r="F147" s="6">
        <v>0</v>
      </c>
      <c r="G147" s="6">
        <v>0</v>
      </c>
      <c r="H147" s="6">
        <v>1200420</v>
      </c>
      <c r="I147" s="6">
        <v>554</v>
      </c>
      <c r="J147" s="6">
        <v>5525603</v>
      </c>
      <c r="K147" s="6">
        <v>147103</v>
      </c>
      <c r="L147" s="6">
        <v>16262053</v>
      </c>
      <c r="M147" s="6">
        <v>1385526</v>
      </c>
      <c r="N147" s="6">
        <v>17842878</v>
      </c>
      <c r="O147" s="6">
        <v>0</v>
      </c>
      <c r="P147" s="6">
        <v>1867995</v>
      </c>
      <c r="Q147" s="6">
        <v>406478</v>
      </c>
      <c r="R147" s="6">
        <v>58088</v>
      </c>
      <c r="S147" s="6">
        <v>0</v>
      </c>
      <c r="T147" s="6">
        <v>836432</v>
      </c>
      <c r="U147" s="6">
        <v>636752</v>
      </c>
      <c r="V147" s="19">
        <v>82930372</v>
      </c>
    </row>
    <row r="148" spans="1:22" x14ac:dyDescent="0.25">
      <c r="A148" s="25" t="s">
        <v>200</v>
      </c>
      <c r="B148" s="14">
        <v>27473255</v>
      </c>
      <c r="C148" s="6">
        <v>5855226</v>
      </c>
      <c r="D148" s="6">
        <v>3123465</v>
      </c>
      <c r="E148" s="6">
        <v>0</v>
      </c>
      <c r="F148" s="6">
        <v>0</v>
      </c>
      <c r="G148" s="6">
        <v>0</v>
      </c>
      <c r="H148" s="6">
        <v>1202737</v>
      </c>
      <c r="I148" s="6">
        <v>118</v>
      </c>
      <c r="J148" s="6">
        <v>5088603</v>
      </c>
      <c r="K148" s="6">
        <v>152347</v>
      </c>
      <c r="L148" s="6">
        <v>17096986</v>
      </c>
      <c r="M148" s="6">
        <v>1268505</v>
      </c>
      <c r="N148" s="6">
        <v>17002111</v>
      </c>
      <c r="O148" s="6">
        <v>0</v>
      </c>
      <c r="P148" s="6">
        <v>2152340</v>
      </c>
      <c r="Q148" s="6">
        <v>558148</v>
      </c>
      <c r="R148" s="6">
        <v>57001</v>
      </c>
      <c r="S148" s="6">
        <v>0</v>
      </c>
      <c r="T148" s="6">
        <v>894625</v>
      </c>
      <c r="U148" s="6">
        <v>220584</v>
      </c>
      <c r="V148" s="19">
        <v>82146051</v>
      </c>
    </row>
    <row r="149" spans="1:22" x14ac:dyDescent="0.25">
      <c r="A149" s="25" t="s">
        <v>201</v>
      </c>
      <c r="B149" s="14">
        <v>25746621</v>
      </c>
      <c r="C149" s="6">
        <v>5842086</v>
      </c>
      <c r="D149" s="6">
        <v>3279953</v>
      </c>
      <c r="E149" s="6">
        <v>0</v>
      </c>
      <c r="F149" s="6">
        <v>3927</v>
      </c>
      <c r="G149" s="6">
        <v>0</v>
      </c>
      <c r="H149" s="6">
        <v>1191226</v>
      </c>
      <c r="I149" s="6">
        <v>814</v>
      </c>
      <c r="J149" s="6">
        <v>5764538</v>
      </c>
      <c r="K149" s="6">
        <v>160767</v>
      </c>
      <c r="L149" s="6">
        <v>17575513</v>
      </c>
      <c r="M149" s="6">
        <v>1096203</v>
      </c>
      <c r="N149" s="6">
        <v>16784533</v>
      </c>
      <c r="O149" s="6">
        <v>0</v>
      </c>
      <c r="P149" s="6">
        <v>1879149</v>
      </c>
      <c r="Q149" s="6">
        <v>216702</v>
      </c>
      <c r="R149" s="6">
        <v>58888</v>
      </c>
      <c r="S149" s="6">
        <v>0</v>
      </c>
      <c r="T149" s="6">
        <v>1064126</v>
      </c>
      <c r="U149" s="6">
        <v>171063</v>
      </c>
      <c r="V149" s="19">
        <v>80836109</v>
      </c>
    </row>
    <row r="150" spans="1:22" x14ac:dyDescent="0.25">
      <c r="A150" s="25" t="s">
        <v>202</v>
      </c>
      <c r="B150" s="14">
        <v>27413064.07</v>
      </c>
      <c r="C150" s="6">
        <v>7546354.4900000002</v>
      </c>
      <c r="D150" s="6">
        <v>3394774.18</v>
      </c>
      <c r="E150" s="6">
        <v>0</v>
      </c>
      <c r="F150" s="6">
        <v>-3927</v>
      </c>
      <c r="G150" s="6">
        <v>0</v>
      </c>
      <c r="H150" s="6">
        <v>1147634.1499999999</v>
      </c>
      <c r="I150" s="6">
        <v>0</v>
      </c>
      <c r="J150" s="6">
        <v>6081286.9699999997</v>
      </c>
      <c r="K150" s="6">
        <v>203613</v>
      </c>
      <c r="L150" s="6">
        <v>21516249.649999999</v>
      </c>
      <c r="M150" s="6">
        <v>1267497.8799999999</v>
      </c>
      <c r="N150" s="6">
        <v>18307600.239999998</v>
      </c>
      <c r="O150" s="6">
        <v>0</v>
      </c>
      <c r="P150" s="6">
        <v>1876637.65</v>
      </c>
      <c r="Q150" s="6">
        <v>301253</v>
      </c>
      <c r="R150" s="6">
        <v>66477.27</v>
      </c>
      <c r="S150" s="6">
        <v>0</v>
      </c>
      <c r="T150" s="6">
        <v>741740.87</v>
      </c>
      <c r="U150" s="6">
        <v>215139.53</v>
      </c>
      <c r="V150" s="19">
        <v>90075395.950000003</v>
      </c>
    </row>
    <row r="151" spans="1:22" x14ac:dyDescent="0.25">
      <c r="A151" s="22" t="s">
        <v>157</v>
      </c>
      <c r="B151" s="12">
        <f t="shared" ref="B151:V151" si="26">SUM(B147:B150)</f>
        <v>108291239.06999999</v>
      </c>
      <c r="C151" s="5">
        <f t="shared" si="26"/>
        <v>25094437.490000002</v>
      </c>
      <c r="D151" s="5">
        <f t="shared" si="26"/>
        <v>13049612.18</v>
      </c>
      <c r="E151" s="5">
        <f t="shared" si="26"/>
        <v>0</v>
      </c>
      <c r="F151" s="5">
        <f t="shared" si="26"/>
        <v>0</v>
      </c>
      <c r="G151" s="5">
        <f t="shared" si="26"/>
        <v>0</v>
      </c>
      <c r="H151" s="5">
        <f t="shared" si="26"/>
        <v>4742017.1500000004</v>
      </c>
      <c r="I151" s="5">
        <f t="shared" si="26"/>
        <v>1486</v>
      </c>
      <c r="J151" s="5">
        <f t="shared" si="26"/>
        <v>22460030.969999999</v>
      </c>
      <c r="K151" s="5">
        <f t="shared" si="26"/>
        <v>663830</v>
      </c>
      <c r="L151" s="5">
        <f t="shared" si="26"/>
        <v>72450801.650000006</v>
      </c>
      <c r="M151" s="5">
        <f t="shared" si="26"/>
        <v>5017731.88</v>
      </c>
      <c r="N151" s="5">
        <f t="shared" si="26"/>
        <v>69937122.239999995</v>
      </c>
      <c r="O151" s="5">
        <f t="shared" si="26"/>
        <v>0</v>
      </c>
      <c r="P151" s="5">
        <f t="shared" si="26"/>
        <v>7776121.6500000004</v>
      </c>
      <c r="Q151" s="5">
        <f t="shared" si="26"/>
        <v>1482581</v>
      </c>
      <c r="R151" s="5">
        <f t="shared" si="26"/>
        <v>240454.27000000002</v>
      </c>
      <c r="S151" s="5">
        <f t="shared" si="26"/>
        <v>0</v>
      </c>
      <c r="T151" s="5">
        <f t="shared" si="26"/>
        <v>3536923.87</v>
      </c>
      <c r="U151" s="5">
        <f t="shared" si="26"/>
        <v>1243538.53</v>
      </c>
      <c r="V151" s="18">
        <f t="shared" si="26"/>
        <v>335987927.94999999</v>
      </c>
    </row>
    <row r="152" spans="1:22" x14ac:dyDescent="0.25">
      <c r="A152" s="24"/>
      <c r="B152" s="33"/>
      <c r="C152" s="34"/>
      <c r="D152" s="34"/>
      <c r="E152" s="34"/>
      <c r="F152" s="34"/>
      <c r="G152" s="34"/>
      <c r="H152" s="34"/>
      <c r="I152" s="34"/>
      <c r="J152" s="34"/>
      <c r="K152" s="34"/>
      <c r="L152" s="34"/>
      <c r="M152" s="34"/>
      <c r="N152" s="34"/>
      <c r="O152" s="34"/>
      <c r="P152" s="34"/>
      <c r="Q152" s="34"/>
      <c r="R152" s="34"/>
      <c r="S152" s="34"/>
      <c r="T152" s="34"/>
      <c r="U152" s="34"/>
      <c r="V152" s="47"/>
    </row>
    <row r="153" spans="1:22" x14ac:dyDescent="0.25">
      <c r="A153" s="22" t="s">
        <v>178</v>
      </c>
      <c r="B153" s="33"/>
      <c r="C153" s="34"/>
      <c r="D153" s="34"/>
      <c r="E153" s="34"/>
      <c r="F153" s="34"/>
      <c r="G153" s="34"/>
      <c r="H153" s="34"/>
      <c r="I153" s="34"/>
      <c r="J153" s="34"/>
      <c r="K153" s="34"/>
      <c r="L153" s="34"/>
      <c r="M153" s="34"/>
      <c r="N153" s="34"/>
      <c r="O153" s="34"/>
      <c r="P153" s="34"/>
      <c r="Q153" s="34"/>
      <c r="R153" s="34"/>
      <c r="S153" s="34"/>
      <c r="T153" s="34"/>
      <c r="U153" s="34"/>
      <c r="V153" s="47"/>
    </row>
    <row r="154" spans="1:22" x14ac:dyDescent="0.25">
      <c r="A154" s="25" t="s">
        <v>199</v>
      </c>
      <c r="B154" s="14" t="s">
        <v>206</v>
      </c>
      <c r="C154" s="6" t="s">
        <v>206</v>
      </c>
      <c r="D154" s="6" t="s">
        <v>206</v>
      </c>
      <c r="E154" s="6" t="s">
        <v>206</v>
      </c>
      <c r="F154" s="6" t="s">
        <v>206</v>
      </c>
      <c r="G154" s="6" t="s">
        <v>206</v>
      </c>
      <c r="H154" s="6" t="s">
        <v>206</v>
      </c>
      <c r="I154" s="6" t="s">
        <v>206</v>
      </c>
      <c r="J154" s="6" t="s">
        <v>206</v>
      </c>
      <c r="K154" s="6" t="s">
        <v>206</v>
      </c>
      <c r="L154" s="6" t="s">
        <v>206</v>
      </c>
      <c r="M154" s="6" t="s">
        <v>206</v>
      </c>
      <c r="N154" s="6" t="s">
        <v>206</v>
      </c>
      <c r="O154" s="6" t="s">
        <v>206</v>
      </c>
      <c r="P154" s="6" t="s">
        <v>206</v>
      </c>
      <c r="Q154" s="6" t="s">
        <v>206</v>
      </c>
      <c r="R154" s="6" t="s">
        <v>206</v>
      </c>
      <c r="S154" s="6" t="s">
        <v>206</v>
      </c>
      <c r="T154" s="6" t="s">
        <v>206</v>
      </c>
      <c r="U154" s="6" t="s">
        <v>206</v>
      </c>
      <c r="V154" s="19" t="s">
        <v>206</v>
      </c>
    </row>
    <row r="155" spans="1:22" x14ac:dyDescent="0.25">
      <c r="A155" s="25" t="s">
        <v>200</v>
      </c>
      <c r="B155" s="14" t="s">
        <v>206</v>
      </c>
      <c r="C155" s="6" t="s">
        <v>206</v>
      </c>
      <c r="D155" s="6" t="s">
        <v>206</v>
      </c>
      <c r="E155" s="6" t="s">
        <v>206</v>
      </c>
      <c r="F155" s="6" t="s">
        <v>206</v>
      </c>
      <c r="G155" s="6" t="s">
        <v>206</v>
      </c>
      <c r="H155" s="6" t="s">
        <v>206</v>
      </c>
      <c r="I155" s="6" t="s">
        <v>206</v>
      </c>
      <c r="J155" s="6" t="s">
        <v>206</v>
      </c>
      <c r="K155" s="6" t="s">
        <v>206</v>
      </c>
      <c r="L155" s="6" t="s">
        <v>206</v>
      </c>
      <c r="M155" s="6" t="s">
        <v>206</v>
      </c>
      <c r="N155" s="6" t="s">
        <v>206</v>
      </c>
      <c r="O155" s="6" t="s">
        <v>206</v>
      </c>
      <c r="P155" s="6" t="s">
        <v>206</v>
      </c>
      <c r="Q155" s="6" t="s">
        <v>206</v>
      </c>
      <c r="R155" s="6" t="s">
        <v>206</v>
      </c>
      <c r="S155" s="6" t="s">
        <v>206</v>
      </c>
      <c r="T155" s="6" t="s">
        <v>206</v>
      </c>
      <c r="U155" s="6" t="s">
        <v>206</v>
      </c>
      <c r="V155" s="19" t="s">
        <v>206</v>
      </c>
    </row>
    <row r="156" spans="1:22" x14ac:dyDescent="0.25">
      <c r="A156" s="25" t="s">
        <v>201</v>
      </c>
      <c r="B156" s="14" t="s">
        <v>206</v>
      </c>
      <c r="C156" s="6" t="s">
        <v>206</v>
      </c>
      <c r="D156" s="6" t="s">
        <v>206</v>
      </c>
      <c r="E156" s="6" t="s">
        <v>206</v>
      </c>
      <c r="F156" s="6" t="s">
        <v>206</v>
      </c>
      <c r="G156" s="6" t="s">
        <v>206</v>
      </c>
      <c r="H156" s="6" t="s">
        <v>206</v>
      </c>
      <c r="I156" s="6" t="s">
        <v>206</v>
      </c>
      <c r="J156" s="6" t="s">
        <v>206</v>
      </c>
      <c r="K156" s="6" t="s">
        <v>206</v>
      </c>
      <c r="L156" s="6" t="s">
        <v>206</v>
      </c>
      <c r="M156" s="6" t="s">
        <v>206</v>
      </c>
      <c r="N156" s="6" t="s">
        <v>206</v>
      </c>
      <c r="O156" s="6" t="s">
        <v>206</v>
      </c>
      <c r="P156" s="6" t="s">
        <v>206</v>
      </c>
      <c r="Q156" s="6" t="s">
        <v>206</v>
      </c>
      <c r="R156" s="6" t="s">
        <v>206</v>
      </c>
      <c r="S156" s="6" t="s">
        <v>206</v>
      </c>
      <c r="T156" s="6" t="s">
        <v>206</v>
      </c>
      <c r="U156" s="6" t="s">
        <v>206</v>
      </c>
      <c r="V156" s="19" t="s">
        <v>206</v>
      </c>
    </row>
    <row r="157" spans="1:22" x14ac:dyDescent="0.25">
      <c r="A157" s="25" t="s">
        <v>202</v>
      </c>
      <c r="B157" s="14" t="s">
        <v>206</v>
      </c>
      <c r="C157" s="6" t="s">
        <v>206</v>
      </c>
      <c r="D157" s="6" t="s">
        <v>206</v>
      </c>
      <c r="E157" s="6" t="s">
        <v>206</v>
      </c>
      <c r="F157" s="6" t="s">
        <v>206</v>
      </c>
      <c r="G157" s="6" t="s">
        <v>206</v>
      </c>
      <c r="H157" s="6" t="s">
        <v>206</v>
      </c>
      <c r="I157" s="6" t="s">
        <v>206</v>
      </c>
      <c r="J157" s="6" t="s">
        <v>206</v>
      </c>
      <c r="K157" s="6" t="s">
        <v>206</v>
      </c>
      <c r="L157" s="6" t="s">
        <v>206</v>
      </c>
      <c r="M157" s="6" t="s">
        <v>206</v>
      </c>
      <c r="N157" s="6" t="s">
        <v>206</v>
      </c>
      <c r="O157" s="6" t="s">
        <v>206</v>
      </c>
      <c r="P157" s="6" t="s">
        <v>206</v>
      </c>
      <c r="Q157" s="6" t="s">
        <v>206</v>
      </c>
      <c r="R157" s="6" t="s">
        <v>206</v>
      </c>
      <c r="S157" s="6" t="s">
        <v>206</v>
      </c>
      <c r="T157" s="6" t="s">
        <v>206</v>
      </c>
      <c r="U157" s="6" t="s">
        <v>206</v>
      </c>
      <c r="V157" s="19" t="s">
        <v>206</v>
      </c>
    </row>
    <row r="158" spans="1:22" x14ac:dyDescent="0.25">
      <c r="A158" s="22" t="s">
        <v>157</v>
      </c>
      <c r="B158" s="12">
        <f t="shared" ref="B158:V158" si="27">SUM(B154:B157)</f>
        <v>0</v>
      </c>
      <c r="C158" s="5">
        <f t="shared" si="27"/>
        <v>0</v>
      </c>
      <c r="D158" s="5">
        <f t="shared" si="27"/>
        <v>0</v>
      </c>
      <c r="E158" s="5">
        <f t="shared" si="27"/>
        <v>0</v>
      </c>
      <c r="F158" s="5">
        <f t="shared" si="27"/>
        <v>0</v>
      </c>
      <c r="G158" s="5">
        <f t="shared" si="27"/>
        <v>0</v>
      </c>
      <c r="H158" s="5">
        <f t="shared" si="27"/>
        <v>0</v>
      </c>
      <c r="I158" s="5">
        <f t="shared" si="27"/>
        <v>0</v>
      </c>
      <c r="J158" s="5">
        <f t="shared" si="27"/>
        <v>0</v>
      </c>
      <c r="K158" s="5">
        <f t="shared" si="27"/>
        <v>0</v>
      </c>
      <c r="L158" s="5">
        <f t="shared" si="27"/>
        <v>0</v>
      </c>
      <c r="M158" s="5">
        <f t="shared" si="27"/>
        <v>0</v>
      </c>
      <c r="N158" s="5">
        <f t="shared" si="27"/>
        <v>0</v>
      </c>
      <c r="O158" s="5">
        <f t="shared" si="27"/>
        <v>0</v>
      </c>
      <c r="P158" s="5">
        <f t="shared" si="27"/>
        <v>0</v>
      </c>
      <c r="Q158" s="5">
        <f t="shared" si="27"/>
        <v>0</v>
      </c>
      <c r="R158" s="5">
        <f t="shared" si="27"/>
        <v>0</v>
      </c>
      <c r="S158" s="5">
        <f t="shared" si="27"/>
        <v>0</v>
      </c>
      <c r="T158" s="5">
        <f t="shared" si="27"/>
        <v>0</v>
      </c>
      <c r="U158" s="5">
        <f t="shared" si="27"/>
        <v>0</v>
      </c>
      <c r="V158" s="18">
        <f t="shared" si="27"/>
        <v>0</v>
      </c>
    </row>
    <row r="159" spans="1:22" x14ac:dyDescent="0.25">
      <c r="A159" s="24"/>
      <c r="B159" s="33"/>
      <c r="C159" s="34"/>
      <c r="D159" s="34"/>
      <c r="E159" s="34"/>
      <c r="F159" s="34"/>
      <c r="G159" s="34"/>
      <c r="H159" s="34"/>
      <c r="I159" s="34"/>
      <c r="J159" s="34"/>
      <c r="K159" s="34"/>
      <c r="L159" s="34"/>
      <c r="M159" s="34"/>
      <c r="N159" s="34"/>
      <c r="O159" s="34"/>
      <c r="P159" s="34"/>
      <c r="Q159" s="34"/>
      <c r="R159" s="34"/>
      <c r="S159" s="34"/>
      <c r="T159" s="34"/>
      <c r="U159" s="34"/>
      <c r="V159" s="47"/>
    </row>
    <row r="160" spans="1:22" x14ac:dyDescent="0.25">
      <c r="A160" s="22" t="s">
        <v>179</v>
      </c>
      <c r="B160" s="33"/>
      <c r="C160" s="34"/>
      <c r="D160" s="34"/>
      <c r="E160" s="34"/>
      <c r="F160" s="34"/>
      <c r="G160" s="34"/>
      <c r="H160" s="34"/>
      <c r="I160" s="34"/>
      <c r="J160" s="34"/>
      <c r="K160" s="34"/>
      <c r="L160" s="34"/>
      <c r="M160" s="34"/>
      <c r="N160" s="34"/>
      <c r="O160" s="34"/>
      <c r="P160" s="34"/>
      <c r="Q160" s="34"/>
      <c r="R160" s="34"/>
      <c r="S160" s="34"/>
      <c r="T160" s="34"/>
      <c r="U160" s="34"/>
      <c r="V160" s="47"/>
    </row>
    <row r="161" spans="1:22" x14ac:dyDescent="0.25">
      <c r="A161" s="25" t="s">
        <v>199</v>
      </c>
      <c r="B161" s="14">
        <v>12496610.960000001</v>
      </c>
      <c r="C161" s="6">
        <v>2994063.7</v>
      </c>
      <c r="D161" s="6">
        <v>1515736.98</v>
      </c>
      <c r="E161" s="6">
        <v>2288131</v>
      </c>
      <c r="F161" s="6">
        <v>79364.44</v>
      </c>
      <c r="G161" s="6">
        <v>364484.43</v>
      </c>
      <c r="H161" s="6">
        <v>0</v>
      </c>
      <c r="I161" s="6">
        <v>101969.44</v>
      </c>
      <c r="J161" s="6">
        <v>2566812.8199999998</v>
      </c>
      <c r="K161" s="6">
        <v>35764.22</v>
      </c>
      <c r="L161" s="6">
        <v>7463127.29</v>
      </c>
      <c r="M161" s="6">
        <v>332277</v>
      </c>
      <c r="N161" s="6">
        <v>911147.3</v>
      </c>
      <c r="O161" s="6">
        <v>1346374.04</v>
      </c>
      <c r="P161" s="6">
        <v>255776.34</v>
      </c>
      <c r="Q161" s="6">
        <v>844557.89</v>
      </c>
      <c r="R161" s="6">
        <v>576205.99</v>
      </c>
      <c r="S161" s="6">
        <v>0</v>
      </c>
      <c r="T161" s="6">
        <v>247344.83</v>
      </c>
      <c r="U161" s="6">
        <v>548496.06000000006</v>
      </c>
      <c r="V161" s="19">
        <v>34968244.729999997</v>
      </c>
    </row>
    <row r="162" spans="1:22" x14ac:dyDescent="0.25">
      <c r="A162" s="25" t="s">
        <v>200</v>
      </c>
      <c r="B162" s="14">
        <v>12629923.16</v>
      </c>
      <c r="C162" s="6">
        <v>2981515.22</v>
      </c>
      <c r="D162" s="6">
        <v>1642846.62</v>
      </c>
      <c r="E162" s="6">
        <v>2287660</v>
      </c>
      <c r="F162" s="6">
        <v>77890.47</v>
      </c>
      <c r="G162" s="6">
        <v>364484.43</v>
      </c>
      <c r="H162" s="6">
        <v>0</v>
      </c>
      <c r="I162" s="6">
        <v>264470</v>
      </c>
      <c r="J162" s="6">
        <v>2138356.2999999998</v>
      </c>
      <c r="K162" s="6">
        <v>23167.37</v>
      </c>
      <c r="L162" s="6">
        <v>8360544.7000000002</v>
      </c>
      <c r="M162" s="6">
        <v>331287.33</v>
      </c>
      <c r="N162" s="6">
        <v>1008030.62</v>
      </c>
      <c r="O162" s="6">
        <v>1442740.09</v>
      </c>
      <c r="P162" s="6">
        <v>256175.35999999999</v>
      </c>
      <c r="Q162" s="6">
        <v>885091.89</v>
      </c>
      <c r="R162" s="6">
        <v>481465.66</v>
      </c>
      <c r="S162" s="6">
        <v>0</v>
      </c>
      <c r="T162" s="6">
        <v>240571.03</v>
      </c>
      <c r="U162" s="6">
        <v>667843.11</v>
      </c>
      <c r="V162" s="19">
        <v>36084063.359999999</v>
      </c>
    </row>
    <row r="163" spans="1:22" x14ac:dyDescent="0.25">
      <c r="A163" s="25" t="s">
        <v>201</v>
      </c>
      <c r="B163" s="14">
        <v>13125521.26</v>
      </c>
      <c r="C163" s="6">
        <v>2877384.74</v>
      </c>
      <c r="D163" s="6">
        <v>-128394.03</v>
      </c>
      <c r="E163" s="6">
        <v>2249153</v>
      </c>
      <c r="F163" s="6">
        <v>152734.09</v>
      </c>
      <c r="G163" s="6">
        <v>364484.43</v>
      </c>
      <c r="H163" s="6">
        <v>0</v>
      </c>
      <c r="I163" s="6">
        <v>179454</v>
      </c>
      <c r="J163" s="6">
        <v>2377014.13</v>
      </c>
      <c r="K163" s="6">
        <v>23586.85</v>
      </c>
      <c r="L163" s="6">
        <v>8043352.5999999996</v>
      </c>
      <c r="M163" s="6">
        <v>325515.15999999997</v>
      </c>
      <c r="N163" s="6">
        <v>971026.37</v>
      </c>
      <c r="O163" s="6">
        <v>1365568.3</v>
      </c>
      <c r="P163" s="6">
        <v>297039.5</v>
      </c>
      <c r="Q163" s="6">
        <v>1349188.85</v>
      </c>
      <c r="R163" s="6">
        <v>555592.15</v>
      </c>
      <c r="S163" s="6">
        <v>0</v>
      </c>
      <c r="T163" s="6">
        <v>342660.36</v>
      </c>
      <c r="U163" s="6">
        <v>518055.04</v>
      </c>
      <c r="V163" s="19">
        <v>34988936.799999997</v>
      </c>
    </row>
    <row r="164" spans="1:22" x14ac:dyDescent="0.25">
      <c r="A164" s="25" t="s">
        <v>202</v>
      </c>
      <c r="B164" s="14">
        <v>13778927.890000001</v>
      </c>
      <c r="C164" s="6">
        <v>3136631.64</v>
      </c>
      <c r="D164" s="6">
        <v>1316390.52</v>
      </c>
      <c r="E164" s="6">
        <v>2339552</v>
      </c>
      <c r="F164" s="6">
        <v>134023.17000000001</v>
      </c>
      <c r="G164" s="6">
        <v>362825.87</v>
      </c>
      <c r="H164" s="6">
        <v>0</v>
      </c>
      <c r="I164" s="6">
        <v>32501.82</v>
      </c>
      <c r="J164" s="6">
        <v>2636910.0499999998</v>
      </c>
      <c r="K164" s="6">
        <v>75914.850000000006</v>
      </c>
      <c r="L164" s="6">
        <v>7848279.5899999999</v>
      </c>
      <c r="M164" s="6">
        <v>332390.53000000003</v>
      </c>
      <c r="N164" s="6">
        <v>1031141.16</v>
      </c>
      <c r="O164" s="6">
        <v>1470130.38</v>
      </c>
      <c r="P164" s="6">
        <v>288559.31</v>
      </c>
      <c r="Q164" s="6">
        <v>1207713.29</v>
      </c>
      <c r="R164" s="6">
        <v>546152.52</v>
      </c>
      <c r="S164" s="6">
        <v>0</v>
      </c>
      <c r="T164" s="6">
        <v>253336.42</v>
      </c>
      <c r="U164" s="6">
        <v>828584.82</v>
      </c>
      <c r="V164" s="19">
        <v>37619965.829999998</v>
      </c>
    </row>
    <row r="165" spans="1:22" x14ac:dyDescent="0.25">
      <c r="A165" s="22" t="s">
        <v>157</v>
      </c>
      <c r="B165" s="12">
        <f t="shared" ref="B165:V165" si="28">SUM(B161:B164)</f>
        <v>52030983.270000003</v>
      </c>
      <c r="C165" s="5">
        <f t="shared" si="28"/>
        <v>11989595.300000001</v>
      </c>
      <c r="D165" s="5">
        <f t="shared" si="28"/>
        <v>4346580.09</v>
      </c>
      <c r="E165" s="5">
        <f t="shared" si="28"/>
        <v>9164496</v>
      </c>
      <c r="F165" s="5">
        <f t="shared" si="28"/>
        <v>444012.17000000004</v>
      </c>
      <c r="G165" s="5">
        <f t="shared" si="28"/>
        <v>1456279.1600000001</v>
      </c>
      <c r="H165" s="5">
        <f t="shared" si="28"/>
        <v>0</v>
      </c>
      <c r="I165" s="5">
        <f t="shared" si="28"/>
        <v>578395.25999999989</v>
      </c>
      <c r="J165" s="5">
        <f t="shared" si="28"/>
        <v>9719093.2999999989</v>
      </c>
      <c r="K165" s="5">
        <f t="shared" si="28"/>
        <v>158433.29</v>
      </c>
      <c r="L165" s="5">
        <f t="shared" si="28"/>
        <v>31715304.18</v>
      </c>
      <c r="M165" s="5">
        <f t="shared" si="28"/>
        <v>1321470.02</v>
      </c>
      <c r="N165" s="5">
        <f t="shared" si="28"/>
        <v>3921345.45</v>
      </c>
      <c r="O165" s="5">
        <f t="shared" si="28"/>
        <v>5624812.8099999996</v>
      </c>
      <c r="P165" s="5">
        <f t="shared" si="28"/>
        <v>1097550.51</v>
      </c>
      <c r="Q165" s="5">
        <f t="shared" si="28"/>
        <v>4286551.92</v>
      </c>
      <c r="R165" s="5">
        <f t="shared" si="28"/>
        <v>2159416.3199999998</v>
      </c>
      <c r="S165" s="5">
        <f t="shared" si="28"/>
        <v>0</v>
      </c>
      <c r="T165" s="5">
        <f t="shared" si="28"/>
        <v>1083912.6399999999</v>
      </c>
      <c r="U165" s="5">
        <f t="shared" si="28"/>
        <v>2562979.0299999998</v>
      </c>
      <c r="V165" s="18">
        <f t="shared" si="28"/>
        <v>143661210.72</v>
      </c>
    </row>
    <row r="166" spans="1:22" x14ac:dyDescent="0.25">
      <c r="A166" s="24"/>
      <c r="B166" s="33"/>
      <c r="C166" s="34"/>
      <c r="D166" s="34"/>
      <c r="E166" s="34"/>
      <c r="F166" s="34"/>
      <c r="G166" s="34"/>
      <c r="H166" s="34"/>
      <c r="I166" s="34"/>
      <c r="J166" s="34"/>
      <c r="K166" s="34"/>
      <c r="L166" s="34"/>
      <c r="M166" s="34"/>
      <c r="N166" s="34"/>
      <c r="O166" s="34"/>
      <c r="P166" s="34"/>
      <c r="Q166" s="34"/>
      <c r="R166" s="34"/>
      <c r="S166" s="34"/>
      <c r="T166" s="34"/>
      <c r="U166" s="34"/>
      <c r="V166" s="47"/>
    </row>
    <row r="167" spans="1:22" x14ac:dyDescent="0.25">
      <c r="A167" s="22" t="s">
        <v>180</v>
      </c>
      <c r="B167" s="33"/>
      <c r="C167" s="34"/>
      <c r="D167" s="34"/>
      <c r="E167" s="34"/>
      <c r="F167" s="34"/>
      <c r="G167" s="34"/>
      <c r="H167" s="34"/>
      <c r="I167" s="34"/>
      <c r="J167" s="34"/>
      <c r="K167" s="34"/>
      <c r="L167" s="34"/>
      <c r="M167" s="34"/>
      <c r="N167" s="34"/>
      <c r="O167" s="34"/>
      <c r="P167" s="34"/>
      <c r="Q167" s="34"/>
      <c r="R167" s="34"/>
      <c r="S167" s="34"/>
      <c r="T167" s="34"/>
      <c r="U167" s="34"/>
      <c r="V167" s="47"/>
    </row>
    <row r="168" spans="1:22" x14ac:dyDescent="0.25">
      <c r="A168" s="25" t="s">
        <v>199</v>
      </c>
      <c r="B168" s="14">
        <v>12569919.210000001</v>
      </c>
      <c r="C168" s="6">
        <v>2706818.38</v>
      </c>
      <c r="D168" s="6">
        <v>5985031.4699999997</v>
      </c>
      <c r="E168" s="6">
        <v>5813440.5</v>
      </c>
      <c r="F168" s="6">
        <v>126190.44</v>
      </c>
      <c r="G168" s="6">
        <v>14737.86</v>
      </c>
      <c r="H168" s="6">
        <v>0</v>
      </c>
      <c r="I168" s="6">
        <v>25413.5</v>
      </c>
      <c r="J168" s="6">
        <v>5125302.87</v>
      </c>
      <c r="K168" s="6">
        <v>140099.66</v>
      </c>
      <c r="L168" s="6">
        <v>8702559.2200000007</v>
      </c>
      <c r="M168" s="6">
        <v>271424.56</v>
      </c>
      <c r="N168" s="6">
        <v>908799.61</v>
      </c>
      <c r="O168" s="6">
        <v>1011694.81</v>
      </c>
      <c r="P168" s="6">
        <v>238234.74</v>
      </c>
      <c r="Q168" s="6">
        <v>494601.76</v>
      </c>
      <c r="R168" s="6">
        <v>740417.15</v>
      </c>
      <c r="S168" s="6">
        <v>0</v>
      </c>
      <c r="T168" s="6">
        <v>151249.47</v>
      </c>
      <c r="U168" s="6">
        <v>417795.71</v>
      </c>
      <c r="V168" s="19">
        <v>45443730.920000002</v>
      </c>
    </row>
    <row r="169" spans="1:22" x14ac:dyDescent="0.25">
      <c r="A169" s="25" t="s">
        <v>200</v>
      </c>
      <c r="B169" s="14">
        <v>12806677.859999999</v>
      </c>
      <c r="C169" s="6">
        <v>2708130.35</v>
      </c>
      <c r="D169" s="6">
        <v>8677656.4499999993</v>
      </c>
      <c r="E169" s="6">
        <v>5807742</v>
      </c>
      <c r="F169" s="6">
        <v>127339.86</v>
      </c>
      <c r="G169" s="6">
        <v>14737.86</v>
      </c>
      <c r="H169" s="6">
        <v>0</v>
      </c>
      <c r="I169" s="6">
        <v>326624.48</v>
      </c>
      <c r="J169" s="6">
        <v>4533046.74</v>
      </c>
      <c r="K169" s="6">
        <v>13551.87</v>
      </c>
      <c r="L169" s="6">
        <v>8350395.29</v>
      </c>
      <c r="M169" s="6">
        <v>248197.52</v>
      </c>
      <c r="N169" s="6">
        <v>383238.28</v>
      </c>
      <c r="O169" s="6">
        <v>1036512.18</v>
      </c>
      <c r="P169" s="6">
        <v>490522.35</v>
      </c>
      <c r="Q169" s="6">
        <v>1027414.26</v>
      </c>
      <c r="R169" s="6">
        <v>1042857.43</v>
      </c>
      <c r="S169" s="6">
        <v>0</v>
      </c>
      <c r="T169" s="6">
        <v>317487.42</v>
      </c>
      <c r="U169" s="6">
        <v>261302.52</v>
      </c>
      <c r="V169" s="19">
        <v>48173434.719999999</v>
      </c>
    </row>
    <row r="170" spans="1:22" x14ac:dyDescent="0.25">
      <c r="A170" s="25" t="s">
        <v>201</v>
      </c>
      <c r="B170" s="14">
        <v>13117668.119999999</v>
      </c>
      <c r="C170" s="6">
        <v>2625691.34</v>
      </c>
      <c r="D170" s="6">
        <v>5979812.7300000004</v>
      </c>
      <c r="E170" s="6">
        <v>5609595.5</v>
      </c>
      <c r="F170" s="6">
        <v>305496.86</v>
      </c>
      <c r="G170" s="6">
        <v>14737.86</v>
      </c>
      <c r="H170" s="6">
        <v>0</v>
      </c>
      <c r="I170" s="6">
        <v>174999.99</v>
      </c>
      <c r="J170" s="6">
        <v>4839413.8600000003</v>
      </c>
      <c r="K170" s="6">
        <v>9499.69</v>
      </c>
      <c r="L170" s="6">
        <v>9081281.0800000001</v>
      </c>
      <c r="M170" s="6">
        <v>239549.29</v>
      </c>
      <c r="N170" s="6">
        <v>197902.67</v>
      </c>
      <c r="O170" s="6">
        <v>640217.14</v>
      </c>
      <c r="P170" s="6">
        <v>589589.24</v>
      </c>
      <c r="Q170" s="6">
        <v>2304090.56</v>
      </c>
      <c r="R170" s="6">
        <v>944367.07</v>
      </c>
      <c r="S170" s="6">
        <v>0</v>
      </c>
      <c r="T170" s="6">
        <v>380823.97</v>
      </c>
      <c r="U170" s="6">
        <v>416872.28</v>
      </c>
      <c r="V170" s="19">
        <v>47471609.25</v>
      </c>
    </row>
    <row r="171" spans="1:22" x14ac:dyDescent="0.25">
      <c r="A171" s="25" t="s">
        <v>202</v>
      </c>
      <c r="B171" s="14">
        <v>12852837.74</v>
      </c>
      <c r="C171" s="6">
        <v>3027968.32</v>
      </c>
      <c r="D171" s="6">
        <v>6617626.04</v>
      </c>
      <c r="E171" s="6">
        <v>5525858.5</v>
      </c>
      <c r="F171" s="6">
        <v>260957.61</v>
      </c>
      <c r="G171" s="6">
        <v>14177.89</v>
      </c>
      <c r="H171" s="6">
        <v>0</v>
      </c>
      <c r="I171" s="6">
        <v>65511.7</v>
      </c>
      <c r="J171" s="6">
        <v>4664315.72</v>
      </c>
      <c r="K171" s="6">
        <v>19211.61</v>
      </c>
      <c r="L171" s="6">
        <v>9975832.5800000001</v>
      </c>
      <c r="M171" s="6">
        <v>275090.96000000002</v>
      </c>
      <c r="N171" s="6">
        <v>490030.48</v>
      </c>
      <c r="O171" s="6">
        <v>1055232.28</v>
      </c>
      <c r="P171" s="6">
        <v>559633.68999999994</v>
      </c>
      <c r="Q171" s="6">
        <v>1093770.8999999999</v>
      </c>
      <c r="R171" s="6">
        <v>954316.56</v>
      </c>
      <c r="S171" s="6">
        <v>0</v>
      </c>
      <c r="T171" s="6">
        <v>397543.76</v>
      </c>
      <c r="U171" s="6">
        <v>588205.29</v>
      </c>
      <c r="V171" s="19">
        <v>48438121.630000003</v>
      </c>
    </row>
    <row r="172" spans="1:22" x14ac:dyDescent="0.25">
      <c r="A172" s="22" t="s">
        <v>157</v>
      </c>
      <c r="B172" s="12">
        <f t="shared" ref="B172:V172" si="29">SUM(B168:B171)</f>
        <v>51347102.93</v>
      </c>
      <c r="C172" s="5">
        <f t="shared" si="29"/>
        <v>11068608.390000001</v>
      </c>
      <c r="D172" s="5">
        <f t="shared" si="29"/>
        <v>27260126.689999998</v>
      </c>
      <c r="E172" s="5">
        <f t="shared" si="29"/>
        <v>22756636.5</v>
      </c>
      <c r="F172" s="5">
        <f t="shared" si="29"/>
        <v>819984.7699999999</v>
      </c>
      <c r="G172" s="5">
        <f t="shared" si="29"/>
        <v>58391.47</v>
      </c>
      <c r="H172" s="5">
        <f t="shared" si="29"/>
        <v>0</v>
      </c>
      <c r="I172" s="5">
        <f t="shared" si="29"/>
        <v>592549.66999999993</v>
      </c>
      <c r="J172" s="5">
        <f t="shared" si="29"/>
        <v>19162079.189999998</v>
      </c>
      <c r="K172" s="5">
        <f t="shared" si="29"/>
        <v>182362.83000000002</v>
      </c>
      <c r="L172" s="5">
        <f t="shared" si="29"/>
        <v>36110068.170000002</v>
      </c>
      <c r="M172" s="5">
        <f t="shared" si="29"/>
        <v>1034262.3300000001</v>
      </c>
      <c r="N172" s="5">
        <f t="shared" si="29"/>
        <v>1979971.04</v>
      </c>
      <c r="O172" s="5">
        <f t="shared" si="29"/>
        <v>3743656.41</v>
      </c>
      <c r="P172" s="5">
        <f t="shared" si="29"/>
        <v>1877980.02</v>
      </c>
      <c r="Q172" s="5">
        <f t="shared" si="29"/>
        <v>4919877.4800000004</v>
      </c>
      <c r="R172" s="5">
        <f t="shared" si="29"/>
        <v>3681958.21</v>
      </c>
      <c r="S172" s="5">
        <f t="shared" si="29"/>
        <v>0</v>
      </c>
      <c r="T172" s="5">
        <f t="shared" si="29"/>
        <v>1247104.6200000001</v>
      </c>
      <c r="U172" s="5">
        <f t="shared" si="29"/>
        <v>1684175.8</v>
      </c>
      <c r="V172" s="18">
        <f t="shared" si="29"/>
        <v>189526896.51999998</v>
      </c>
    </row>
    <row r="173" spans="1:22" x14ac:dyDescent="0.25">
      <c r="A173" s="24"/>
      <c r="B173" s="33"/>
      <c r="C173" s="34"/>
      <c r="D173" s="34"/>
      <c r="E173" s="34"/>
      <c r="F173" s="34"/>
      <c r="G173" s="34"/>
      <c r="H173" s="34"/>
      <c r="I173" s="34"/>
      <c r="J173" s="34"/>
      <c r="K173" s="34"/>
      <c r="L173" s="34"/>
      <c r="M173" s="34"/>
      <c r="N173" s="34"/>
      <c r="O173" s="34"/>
      <c r="P173" s="34"/>
      <c r="Q173" s="34"/>
      <c r="R173" s="34"/>
      <c r="S173" s="34"/>
      <c r="T173" s="34"/>
      <c r="U173" s="34"/>
      <c r="V173" s="47"/>
    </row>
    <row r="174" spans="1:22" x14ac:dyDescent="0.25">
      <c r="A174" s="22" t="s">
        <v>181</v>
      </c>
      <c r="B174" s="33"/>
      <c r="C174" s="34"/>
      <c r="D174" s="34"/>
      <c r="E174" s="34"/>
      <c r="F174" s="34"/>
      <c r="G174" s="34"/>
      <c r="H174" s="34"/>
      <c r="I174" s="34"/>
      <c r="J174" s="34"/>
      <c r="K174" s="34"/>
      <c r="L174" s="34"/>
      <c r="M174" s="34"/>
      <c r="N174" s="34"/>
      <c r="O174" s="34"/>
      <c r="P174" s="34"/>
      <c r="Q174" s="34"/>
      <c r="R174" s="34"/>
      <c r="S174" s="34"/>
      <c r="T174" s="34"/>
      <c r="U174" s="34"/>
      <c r="V174" s="47"/>
    </row>
    <row r="175" spans="1:22" x14ac:dyDescent="0.25">
      <c r="A175" s="25" t="s">
        <v>199</v>
      </c>
      <c r="B175" s="14">
        <v>94276838</v>
      </c>
      <c r="C175" s="6">
        <v>16687772</v>
      </c>
      <c r="D175" s="6">
        <v>9072988</v>
      </c>
      <c r="E175" s="6">
        <v>39178898</v>
      </c>
      <c r="F175" s="6">
        <v>0</v>
      </c>
      <c r="G175" s="6">
        <v>231250</v>
      </c>
      <c r="H175" s="6">
        <v>4761403</v>
      </c>
      <c r="I175" s="6">
        <v>0</v>
      </c>
      <c r="J175" s="6">
        <v>12886940</v>
      </c>
      <c r="K175" s="6">
        <v>0</v>
      </c>
      <c r="L175" s="6">
        <v>55782150</v>
      </c>
      <c r="M175" s="6">
        <v>2663415</v>
      </c>
      <c r="N175" s="6">
        <v>4392467</v>
      </c>
      <c r="O175" s="6">
        <v>8869435</v>
      </c>
      <c r="P175" s="6">
        <v>1066348</v>
      </c>
      <c r="Q175" s="6">
        <v>1537041</v>
      </c>
      <c r="R175" s="6">
        <v>0</v>
      </c>
      <c r="S175" s="6">
        <v>0</v>
      </c>
      <c r="T175" s="6">
        <v>1834165</v>
      </c>
      <c r="U175" s="6">
        <v>3899127</v>
      </c>
      <c r="V175" s="19">
        <v>257140237</v>
      </c>
    </row>
    <row r="176" spans="1:22" x14ac:dyDescent="0.25">
      <c r="A176" s="25" t="s">
        <v>200</v>
      </c>
      <c r="B176" s="14">
        <v>94901722</v>
      </c>
      <c r="C176" s="6">
        <v>19125772</v>
      </c>
      <c r="D176" s="6">
        <v>9762178</v>
      </c>
      <c r="E176" s="6">
        <v>39350956</v>
      </c>
      <c r="F176" s="6">
        <v>0</v>
      </c>
      <c r="G176" s="6">
        <v>389822</v>
      </c>
      <c r="H176" s="6">
        <v>4885456</v>
      </c>
      <c r="I176" s="6">
        <v>1143</v>
      </c>
      <c r="J176" s="6">
        <v>13035447</v>
      </c>
      <c r="K176" s="6">
        <v>0</v>
      </c>
      <c r="L176" s="6">
        <v>57734787</v>
      </c>
      <c r="M176" s="6">
        <v>3188541</v>
      </c>
      <c r="N176" s="6">
        <v>3958065</v>
      </c>
      <c r="O176" s="6">
        <v>10091854</v>
      </c>
      <c r="P176" s="6">
        <v>1301211</v>
      </c>
      <c r="Q176" s="6">
        <v>1492174</v>
      </c>
      <c r="R176" s="6">
        <v>0</v>
      </c>
      <c r="S176" s="6">
        <v>0</v>
      </c>
      <c r="T176" s="6">
        <v>1764564</v>
      </c>
      <c r="U176" s="6">
        <v>4042276</v>
      </c>
      <c r="V176" s="19">
        <v>265025968</v>
      </c>
    </row>
    <row r="177" spans="1:22" x14ac:dyDescent="0.25">
      <c r="A177" s="25" t="s">
        <v>201</v>
      </c>
      <c r="B177" s="14">
        <v>97907383</v>
      </c>
      <c r="C177" s="6">
        <v>16895350</v>
      </c>
      <c r="D177" s="6">
        <v>10050466</v>
      </c>
      <c r="E177" s="6">
        <v>39256306</v>
      </c>
      <c r="F177" s="6">
        <v>0</v>
      </c>
      <c r="G177" s="6">
        <v>515548</v>
      </c>
      <c r="H177" s="6">
        <v>5475654</v>
      </c>
      <c r="I177" s="6">
        <v>2702</v>
      </c>
      <c r="J177" s="6">
        <v>11399023</v>
      </c>
      <c r="K177" s="6">
        <v>0</v>
      </c>
      <c r="L177" s="6">
        <v>58573087</v>
      </c>
      <c r="M177" s="6">
        <v>2294021</v>
      </c>
      <c r="N177" s="6">
        <v>3940042</v>
      </c>
      <c r="O177" s="6">
        <v>13996867</v>
      </c>
      <c r="P177" s="6">
        <v>1422830</v>
      </c>
      <c r="Q177" s="6">
        <v>1657092</v>
      </c>
      <c r="R177" s="6">
        <v>0</v>
      </c>
      <c r="S177" s="6">
        <v>0</v>
      </c>
      <c r="T177" s="6">
        <v>2476942</v>
      </c>
      <c r="U177" s="6">
        <v>4184873</v>
      </c>
      <c r="V177" s="19">
        <v>270048186</v>
      </c>
    </row>
    <row r="178" spans="1:22" x14ac:dyDescent="0.25">
      <c r="A178" s="25" t="s">
        <v>202</v>
      </c>
      <c r="B178" s="14">
        <v>97281841</v>
      </c>
      <c r="C178" s="6">
        <v>18232318</v>
      </c>
      <c r="D178" s="6">
        <v>10035032</v>
      </c>
      <c r="E178" s="6">
        <v>38357531</v>
      </c>
      <c r="F178" s="6">
        <v>0</v>
      </c>
      <c r="G178" s="6">
        <v>499719</v>
      </c>
      <c r="H178" s="6">
        <v>5336013</v>
      </c>
      <c r="I178" s="6">
        <v>0</v>
      </c>
      <c r="J178" s="6">
        <v>11699883</v>
      </c>
      <c r="K178" s="6">
        <v>0</v>
      </c>
      <c r="L178" s="6">
        <v>60891531</v>
      </c>
      <c r="M178" s="6">
        <v>2070284</v>
      </c>
      <c r="N178" s="6">
        <v>4162435</v>
      </c>
      <c r="O178" s="6">
        <v>13233390</v>
      </c>
      <c r="P178" s="6">
        <v>1569777</v>
      </c>
      <c r="Q178" s="6">
        <v>1736773</v>
      </c>
      <c r="R178" s="6">
        <v>0</v>
      </c>
      <c r="S178" s="6">
        <v>0</v>
      </c>
      <c r="T178" s="6">
        <v>1551933</v>
      </c>
      <c r="U178" s="6">
        <v>6515306</v>
      </c>
      <c r="V178" s="19">
        <v>273173766</v>
      </c>
    </row>
    <row r="179" spans="1:22" x14ac:dyDescent="0.25">
      <c r="A179" s="22" t="s">
        <v>157</v>
      </c>
      <c r="B179" s="12">
        <f t="shared" ref="B179:V179" si="30">SUM(B175:B178)</f>
        <v>384367784</v>
      </c>
      <c r="C179" s="5">
        <f t="shared" si="30"/>
        <v>70941212</v>
      </c>
      <c r="D179" s="5">
        <f t="shared" si="30"/>
        <v>38920664</v>
      </c>
      <c r="E179" s="5">
        <f t="shared" si="30"/>
        <v>156143691</v>
      </c>
      <c r="F179" s="5">
        <f t="shared" si="30"/>
        <v>0</v>
      </c>
      <c r="G179" s="5">
        <f t="shared" si="30"/>
        <v>1636339</v>
      </c>
      <c r="H179" s="5">
        <f t="shared" si="30"/>
        <v>20458526</v>
      </c>
      <c r="I179" s="5">
        <f t="shared" si="30"/>
        <v>3845</v>
      </c>
      <c r="J179" s="5">
        <f t="shared" si="30"/>
        <v>49021293</v>
      </c>
      <c r="K179" s="5">
        <f t="shared" si="30"/>
        <v>0</v>
      </c>
      <c r="L179" s="5">
        <f t="shared" si="30"/>
        <v>232981555</v>
      </c>
      <c r="M179" s="5">
        <f t="shared" si="30"/>
        <v>10216261</v>
      </c>
      <c r="N179" s="5">
        <f t="shared" si="30"/>
        <v>16453009</v>
      </c>
      <c r="O179" s="5">
        <f t="shared" si="30"/>
        <v>46191546</v>
      </c>
      <c r="P179" s="5">
        <f t="shared" si="30"/>
        <v>5360166</v>
      </c>
      <c r="Q179" s="5">
        <f t="shared" si="30"/>
        <v>6423080</v>
      </c>
      <c r="R179" s="5">
        <f t="shared" si="30"/>
        <v>0</v>
      </c>
      <c r="S179" s="5">
        <f t="shared" si="30"/>
        <v>0</v>
      </c>
      <c r="T179" s="5">
        <f t="shared" si="30"/>
        <v>7627604</v>
      </c>
      <c r="U179" s="5">
        <f t="shared" si="30"/>
        <v>18641582</v>
      </c>
      <c r="V179" s="18">
        <f t="shared" si="30"/>
        <v>1065388157</v>
      </c>
    </row>
    <row r="180" spans="1:22" x14ac:dyDescent="0.25">
      <c r="A180" s="24"/>
      <c r="B180" s="33"/>
      <c r="C180" s="34"/>
      <c r="D180" s="34"/>
      <c r="E180" s="34"/>
      <c r="F180" s="34"/>
      <c r="G180" s="34"/>
      <c r="H180" s="34"/>
      <c r="I180" s="34"/>
      <c r="J180" s="34"/>
      <c r="K180" s="34"/>
      <c r="L180" s="34"/>
      <c r="M180" s="34"/>
      <c r="N180" s="34"/>
      <c r="O180" s="34"/>
      <c r="P180" s="34"/>
      <c r="Q180" s="34"/>
      <c r="R180" s="34"/>
      <c r="S180" s="34"/>
      <c r="T180" s="34"/>
      <c r="U180" s="34"/>
      <c r="V180" s="47"/>
    </row>
    <row r="181" spans="1:22" x14ac:dyDescent="0.25">
      <c r="A181" s="22" t="s">
        <v>182</v>
      </c>
      <c r="B181" s="33"/>
      <c r="C181" s="34"/>
      <c r="D181" s="34"/>
      <c r="E181" s="34"/>
      <c r="F181" s="34"/>
      <c r="G181" s="34"/>
      <c r="H181" s="34"/>
      <c r="I181" s="34"/>
      <c r="J181" s="34"/>
      <c r="K181" s="34"/>
      <c r="L181" s="34"/>
      <c r="M181" s="34"/>
      <c r="N181" s="34"/>
      <c r="O181" s="34"/>
      <c r="P181" s="34"/>
      <c r="Q181" s="34"/>
      <c r="R181" s="34"/>
      <c r="S181" s="34"/>
      <c r="T181" s="34"/>
      <c r="U181" s="34"/>
      <c r="V181" s="47"/>
    </row>
    <row r="182" spans="1:22" x14ac:dyDescent="0.25">
      <c r="A182" s="25" t="s">
        <v>199</v>
      </c>
      <c r="B182" s="14">
        <v>10903407</v>
      </c>
      <c r="C182" s="6">
        <v>2099913</v>
      </c>
      <c r="D182" s="6">
        <v>1692764</v>
      </c>
      <c r="E182" s="6">
        <v>5544846</v>
      </c>
      <c r="F182" s="6">
        <v>0</v>
      </c>
      <c r="G182" s="6">
        <v>24081</v>
      </c>
      <c r="H182" s="6">
        <v>499677</v>
      </c>
      <c r="I182" s="6">
        <v>0</v>
      </c>
      <c r="J182" s="6">
        <v>1121474</v>
      </c>
      <c r="K182" s="6">
        <v>0</v>
      </c>
      <c r="L182" s="6">
        <v>6614128</v>
      </c>
      <c r="M182" s="6">
        <v>530892</v>
      </c>
      <c r="N182" s="6">
        <v>172178</v>
      </c>
      <c r="O182" s="6">
        <v>1761155</v>
      </c>
      <c r="P182" s="6">
        <v>362502</v>
      </c>
      <c r="Q182" s="6">
        <v>274730</v>
      </c>
      <c r="R182" s="6">
        <v>0</v>
      </c>
      <c r="S182" s="6">
        <v>0</v>
      </c>
      <c r="T182" s="6">
        <v>226864</v>
      </c>
      <c r="U182" s="6">
        <v>166763</v>
      </c>
      <c r="V182" s="19">
        <v>31995374</v>
      </c>
    </row>
    <row r="183" spans="1:22" x14ac:dyDescent="0.25">
      <c r="A183" s="25" t="s">
        <v>200</v>
      </c>
      <c r="B183" s="14">
        <v>10153867</v>
      </c>
      <c r="C183" s="6">
        <v>2252610</v>
      </c>
      <c r="D183" s="6">
        <v>1688756</v>
      </c>
      <c r="E183" s="6">
        <v>5569197</v>
      </c>
      <c r="F183" s="6">
        <v>0</v>
      </c>
      <c r="G183" s="6">
        <v>53536</v>
      </c>
      <c r="H183" s="6">
        <v>494380</v>
      </c>
      <c r="I183" s="6">
        <v>0</v>
      </c>
      <c r="J183" s="6">
        <v>1085258</v>
      </c>
      <c r="K183" s="6">
        <v>0</v>
      </c>
      <c r="L183" s="6">
        <v>6989451</v>
      </c>
      <c r="M183" s="6">
        <v>444130</v>
      </c>
      <c r="N183" s="6">
        <v>179028</v>
      </c>
      <c r="O183" s="6">
        <v>1429981</v>
      </c>
      <c r="P183" s="6">
        <v>412505</v>
      </c>
      <c r="Q183" s="6">
        <v>450268</v>
      </c>
      <c r="R183" s="6">
        <v>0</v>
      </c>
      <c r="S183" s="6">
        <v>0</v>
      </c>
      <c r="T183" s="6">
        <v>218723</v>
      </c>
      <c r="U183" s="6">
        <v>144848</v>
      </c>
      <c r="V183" s="19">
        <v>31566538</v>
      </c>
    </row>
    <row r="184" spans="1:22" x14ac:dyDescent="0.25">
      <c r="A184" s="25" t="s">
        <v>201</v>
      </c>
      <c r="B184" s="14">
        <v>10296585</v>
      </c>
      <c r="C184" s="6">
        <v>1896420</v>
      </c>
      <c r="D184" s="6">
        <v>1783605</v>
      </c>
      <c r="E184" s="6">
        <v>5555801</v>
      </c>
      <c r="F184" s="6">
        <v>0</v>
      </c>
      <c r="G184" s="6">
        <v>36911</v>
      </c>
      <c r="H184" s="6">
        <v>685461</v>
      </c>
      <c r="I184" s="6">
        <v>0</v>
      </c>
      <c r="J184" s="6">
        <v>1083898</v>
      </c>
      <c r="K184" s="6">
        <v>0</v>
      </c>
      <c r="L184" s="6">
        <v>6724156</v>
      </c>
      <c r="M184" s="6">
        <v>335085</v>
      </c>
      <c r="N184" s="6">
        <v>205968</v>
      </c>
      <c r="O184" s="6">
        <v>2446851</v>
      </c>
      <c r="P184" s="6">
        <v>372176</v>
      </c>
      <c r="Q184" s="6">
        <v>418556</v>
      </c>
      <c r="R184" s="6">
        <v>0</v>
      </c>
      <c r="S184" s="6">
        <v>0</v>
      </c>
      <c r="T184" s="6">
        <v>236936</v>
      </c>
      <c r="U184" s="6">
        <v>129096</v>
      </c>
      <c r="V184" s="19">
        <v>32207505</v>
      </c>
    </row>
    <row r="185" spans="1:22" x14ac:dyDescent="0.25">
      <c r="A185" s="25" t="s">
        <v>202</v>
      </c>
      <c r="B185" s="14">
        <v>10326719</v>
      </c>
      <c r="C185" s="6">
        <v>2051825</v>
      </c>
      <c r="D185" s="6">
        <v>1926299</v>
      </c>
      <c r="E185" s="6">
        <v>5428601</v>
      </c>
      <c r="F185" s="6">
        <v>0</v>
      </c>
      <c r="G185" s="6">
        <v>47194</v>
      </c>
      <c r="H185" s="6">
        <v>660349</v>
      </c>
      <c r="I185" s="6">
        <v>0</v>
      </c>
      <c r="J185" s="6">
        <v>1111911</v>
      </c>
      <c r="K185" s="6">
        <v>0</v>
      </c>
      <c r="L185" s="6">
        <v>7292390</v>
      </c>
      <c r="M185" s="6">
        <v>371764</v>
      </c>
      <c r="N185" s="6">
        <v>245788</v>
      </c>
      <c r="O185" s="6">
        <v>1833637</v>
      </c>
      <c r="P185" s="6">
        <v>408899</v>
      </c>
      <c r="Q185" s="6">
        <v>274955</v>
      </c>
      <c r="R185" s="6">
        <v>0</v>
      </c>
      <c r="S185" s="6">
        <v>0</v>
      </c>
      <c r="T185" s="6">
        <v>218345</v>
      </c>
      <c r="U185" s="6">
        <v>953713</v>
      </c>
      <c r="V185" s="19">
        <v>33152389</v>
      </c>
    </row>
    <row r="186" spans="1:22" x14ac:dyDescent="0.25">
      <c r="A186" s="22" t="s">
        <v>157</v>
      </c>
      <c r="B186" s="12">
        <f t="shared" ref="B186:V186" si="31">SUM(B182:B185)</f>
        <v>41680578</v>
      </c>
      <c r="C186" s="5">
        <f t="shared" si="31"/>
        <v>8300768</v>
      </c>
      <c r="D186" s="5">
        <f t="shared" si="31"/>
        <v>7091424</v>
      </c>
      <c r="E186" s="5">
        <f t="shared" si="31"/>
        <v>22098445</v>
      </c>
      <c r="F186" s="5">
        <f t="shared" si="31"/>
        <v>0</v>
      </c>
      <c r="G186" s="5">
        <f t="shared" si="31"/>
        <v>161722</v>
      </c>
      <c r="H186" s="5">
        <f t="shared" si="31"/>
        <v>2339867</v>
      </c>
      <c r="I186" s="5">
        <f t="shared" si="31"/>
        <v>0</v>
      </c>
      <c r="J186" s="5">
        <f t="shared" si="31"/>
        <v>4402541</v>
      </c>
      <c r="K186" s="5">
        <f t="shared" si="31"/>
        <v>0</v>
      </c>
      <c r="L186" s="5">
        <f t="shared" si="31"/>
        <v>27620125</v>
      </c>
      <c r="M186" s="5">
        <f t="shared" si="31"/>
        <v>1681871</v>
      </c>
      <c r="N186" s="5">
        <f t="shared" si="31"/>
        <v>802962</v>
      </c>
      <c r="O186" s="5">
        <f t="shared" si="31"/>
        <v>7471624</v>
      </c>
      <c r="P186" s="5">
        <f t="shared" si="31"/>
        <v>1556082</v>
      </c>
      <c r="Q186" s="5">
        <f t="shared" si="31"/>
        <v>1418509</v>
      </c>
      <c r="R186" s="5">
        <f t="shared" si="31"/>
        <v>0</v>
      </c>
      <c r="S186" s="5">
        <f t="shared" si="31"/>
        <v>0</v>
      </c>
      <c r="T186" s="5">
        <f t="shared" si="31"/>
        <v>900868</v>
      </c>
      <c r="U186" s="5">
        <f t="shared" si="31"/>
        <v>1394420</v>
      </c>
      <c r="V186" s="18">
        <f t="shared" si="31"/>
        <v>128921806</v>
      </c>
    </row>
    <row r="187" spans="1:22" x14ac:dyDescent="0.25">
      <c r="A187" s="24"/>
      <c r="B187" s="33"/>
      <c r="C187" s="34"/>
      <c r="D187" s="34"/>
      <c r="E187" s="34"/>
      <c r="F187" s="34"/>
      <c r="G187" s="34"/>
      <c r="H187" s="34"/>
      <c r="I187" s="34"/>
      <c r="J187" s="34"/>
      <c r="K187" s="34"/>
      <c r="L187" s="34"/>
      <c r="M187" s="34"/>
      <c r="N187" s="34"/>
      <c r="O187" s="34"/>
      <c r="P187" s="34"/>
      <c r="Q187" s="34"/>
      <c r="R187" s="34"/>
      <c r="S187" s="34"/>
      <c r="T187" s="34"/>
      <c r="U187" s="34"/>
      <c r="V187" s="47"/>
    </row>
    <row r="188" spans="1:22" x14ac:dyDescent="0.25">
      <c r="A188" s="22" t="s">
        <v>183</v>
      </c>
      <c r="B188" s="33"/>
      <c r="C188" s="34"/>
      <c r="D188" s="34"/>
      <c r="E188" s="34"/>
      <c r="F188" s="34"/>
      <c r="G188" s="34"/>
      <c r="H188" s="34"/>
      <c r="I188" s="34"/>
      <c r="J188" s="34"/>
      <c r="K188" s="34"/>
      <c r="L188" s="34"/>
      <c r="M188" s="34"/>
      <c r="N188" s="34"/>
      <c r="O188" s="34"/>
      <c r="P188" s="34"/>
      <c r="Q188" s="34"/>
      <c r="R188" s="34"/>
      <c r="S188" s="34"/>
      <c r="T188" s="34"/>
      <c r="U188" s="34"/>
      <c r="V188" s="47"/>
    </row>
    <row r="189" spans="1:22" x14ac:dyDescent="0.25">
      <c r="A189" s="25" t="s">
        <v>199</v>
      </c>
      <c r="B189" s="14">
        <v>18757519</v>
      </c>
      <c r="C189" s="6">
        <v>8410021</v>
      </c>
      <c r="D189" s="6">
        <v>2212676</v>
      </c>
      <c r="E189" s="6">
        <v>2303467</v>
      </c>
      <c r="F189" s="6">
        <v>419598</v>
      </c>
      <c r="G189" s="6">
        <v>593781</v>
      </c>
      <c r="H189" s="6">
        <v>0</v>
      </c>
      <c r="I189" s="6">
        <v>76702</v>
      </c>
      <c r="J189" s="6">
        <v>2162465</v>
      </c>
      <c r="K189" s="6">
        <v>938680</v>
      </c>
      <c r="L189" s="6">
        <v>7327505</v>
      </c>
      <c r="M189" s="6">
        <v>1329676</v>
      </c>
      <c r="N189" s="6">
        <v>398559</v>
      </c>
      <c r="O189" s="6">
        <v>3378765</v>
      </c>
      <c r="P189" s="6">
        <v>1171266</v>
      </c>
      <c r="Q189" s="6">
        <v>528014</v>
      </c>
      <c r="R189" s="6">
        <v>1487494</v>
      </c>
      <c r="S189" s="6">
        <v>0</v>
      </c>
      <c r="T189" s="6">
        <v>1516175</v>
      </c>
      <c r="U189" s="6">
        <v>637254</v>
      </c>
      <c r="V189" s="19">
        <v>53649617</v>
      </c>
    </row>
    <row r="190" spans="1:22" x14ac:dyDescent="0.25">
      <c r="A190" s="25" t="s">
        <v>200</v>
      </c>
      <c r="B190" s="14">
        <v>16734500.810000001</v>
      </c>
      <c r="C190" s="6">
        <v>7793484.5800000001</v>
      </c>
      <c r="D190" s="6">
        <v>2124400.37</v>
      </c>
      <c r="E190" s="6">
        <v>2037365.98</v>
      </c>
      <c r="F190" s="6">
        <v>499280.11</v>
      </c>
      <c r="G190" s="6">
        <v>635484.76</v>
      </c>
      <c r="H190" s="6">
        <v>0</v>
      </c>
      <c r="I190" s="6">
        <v>50629.29</v>
      </c>
      <c r="J190" s="6">
        <v>339950.02</v>
      </c>
      <c r="K190" s="6">
        <v>2982581</v>
      </c>
      <c r="L190" s="6">
        <v>7681874.6500000004</v>
      </c>
      <c r="M190" s="6">
        <v>1487323.32</v>
      </c>
      <c r="N190" s="6">
        <v>2236257.14</v>
      </c>
      <c r="O190" s="6">
        <v>873785.61</v>
      </c>
      <c r="P190" s="6">
        <v>1159663.18</v>
      </c>
      <c r="Q190" s="6">
        <v>323634.90000000002</v>
      </c>
      <c r="R190" s="6">
        <v>1642330.84</v>
      </c>
      <c r="S190" s="6">
        <v>0</v>
      </c>
      <c r="T190" s="6">
        <v>1159782.3899999999</v>
      </c>
      <c r="U190" s="6">
        <v>293888.17</v>
      </c>
      <c r="V190" s="19">
        <v>50056217.119999997</v>
      </c>
    </row>
    <row r="191" spans="1:22" x14ac:dyDescent="0.25">
      <c r="A191" s="25" t="s">
        <v>201</v>
      </c>
      <c r="B191" s="14">
        <v>15114147.18</v>
      </c>
      <c r="C191" s="6">
        <v>6946548.4800000004</v>
      </c>
      <c r="D191" s="6">
        <v>2075232.57</v>
      </c>
      <c r="E191" s="6">
        <v>1999666.18</v>
      </c>
      <c r="F191" s="6">
        <v>296704.92</v>
      </c>
      <c r="G191" s="6">
        <v>813358.55</v>
      </c>
      <c r="H191" s="6">
        <v>0</v>
      </c>
      <c r="I191" s="6">
        <v>37562.620000000003</v>
      </c>
      <c r="J191" s="6">
        <v>2203027.4900000002</v>
      </c>
      <c r="K191" s="6">
        <v>1299072.43</v>
      </c>
      <c r="L191" s="6">
        <v>6550035.8700000001</v>
      </c>
      <c r="M191" s="6">
        <v>1240689.17</v>
      </c>
      <c r="N191" s="6">
        <v>462644.15</v>
      </c>
      <c r="O191" s="6">
        <v>3796951.52</v>
      </c>
      <c r="P191" s="6">
        <v>1097571.25</v>
      </c>
      <c r="Q191" s="6">
        <v>317134.73</v>
      </c>
      <c r="R191" s="6">
        <v>623992.02</v>
      </c>
      <c r="S191" s="6">
        <v>0</v>
      </c>
      <c r="T191" s="6">
        <v>1546831.43</v>
      </c>
      <c r="U191" s="6">
        <v>777349.74</v>
      </c>
      <c r="V191" s="19">
        <v>47198520.299999997</v>
      </c>
    </row>
    <row r="192" spans="1:22" x14ac:dyDescent="0.25">
      <c r="A192" s="25" t="s">
        <v>202</v>
      </c>
      <c r="B192" s="14">
        <v>15657737</v>
      </c>
      <c r="C192" s="6">
        <v>6280324</v>
      </c>
      <c r="D192" s="6">
        <v>1808967</v>
      </c>
      <c r="E192" s="6">
        <v>1973173</v>
      </c>
      <c r="F192" s="6">
        <v>235325</v>
      </c>
      <c r="G192" s="6">
        <v>539115</v>
      </c>
      <c r="H192" s="6">
        <v>0</v>
      </c>
      <c r="I192" s="6">
        <v>30886</v>
      </c>
      <c r="J192" s="6">
        <v>2143518</v>
      </c>
      <c r="K192" s="6">
        <v>1211218</v>
      </c>
      <c r="L192" s="6">
        <v>10111388</v>
      </c>
      <c r="M192" s="6">
        <v>1452755</v>
      </c>
      <c r="N192" s="6">
        <v>429459</v>
      </c>
      <c r="O192" s="6">
        <v>3891096</v>
      </c>
      <c r="P192" s="6">
        <v>748142</v>
      </c>
      <c r="Q192" s="6">
        <v>252889</v>
      </c>
      <c r="R192" s="6">
        <v>2206888</v>
      </c>
      <c r="S192" s="6">
        <v>0</v>
      </c>
      <c r="T192" s="6">
        <v>1089350</v>
      </c>
      <c r="U192" s="6">
        <v>801455</v>
      </c>
      <c r="V192" s="19">
        <v>50863685</v>
      </c>
    </row>
    <row r="193" spans="1:22" x14ac:dyDescent="0.25">
      <c r="A193" s="22" t="s">
        <v>157</v>
      </c>
      <c r="B193" s="12">
        <f t="shared" ref="B193:V193" si="32">SUM(B189:B192)</f>
        <v>66263903.990000002</v>
      </c>
      <c r="C193" s="5">
        <f t="shared" si="32"/>
        <v>29430378.060000002</v>
      </c>
      <c r="D193" s="5">
        <f t="shared" si="32"/>
        <v>8221275.9400000004</v>
      </c>
      <c r="E193" s="5">
        <f t="shared" si="32"/>
        <v>8313672.1600000001</v>
      </c>
      <c r="F193" s="5">
        <f t="shared" si="32"/>
        <v>1450908.03</v>
      </c>
      <c r="G193" s="5">
        <f t="shared" si="32"/>
        <v>2581739.31</v>
      </c>
      <c r="H193" s="5">
        <f t="shared" si="32"/>
        <v>0</v>
      </c>
      <c r="I193" s="5">
        <f t="shared" si="32"/>
        <v>195779.91</v>
      </c>
      <c r="J193" s="5">
        <f t="shared" si="32"/>
        <v>6848960.5099999998</v>
      </c>
      <c r="K193" s="5">
        <f t="shared" si="32"/>
        <v>6431551.4299999997</v>
      </c>
      <c r="L193" s="5">
        <f t="shared" si="32"/>
        <v>31670803.52</v>
      </c>
      <c r="M193" s="5">
        <f t="shared" si="32"/>
        <v>5510443.4900000002</v>
      </c>
      <c r="N193" s="5">
        <f t="shared" si="32"/>
        <v>3526919.29</v>
      </c>
      <c r="O193" s="5">
        <f t="shared" si="32"/>
        <v>11940598.130000001</v>
      </c>
      <c r="P193" s="5">
        <f t="shared" si="32"/>
        <v>4176642.4299999997</v>
      </c>
      <c r="Q193" s="5">
        <f t="shared" si="32"/>
        <v>1421672.63</v>
      </c>
      <c r="R193" s="5">
        <f t="shared" si="32"/>
        <v>5960704.8599999994</v>
      </c>
      <c r="S193" s="5">
        <f t="shared" si="32"/>
        <v>0</v>
      </c>
      <c r="T193" s="5">
        <f t="shared" si="32"/>
        <v>5312138.8199999994</v>
      </c>
      <c r="U193" s="5">
        <f t="shared" si="32"/>
        <v>2509946.91</v>
      </c>
      <c r="V193" s="18">
        <f t="shared" si="32"/>
        <v>201768039.42000002</v>
      </c>
    </row>
    <row r="194" spans="1:22" x14ac:dyDescent="0.25">
      <c r="A194" s="24"/>
      <c r="B194" s="33"/>
      <c r="C194" s="34"/>
      <c r="D194" s="34"/>
      <c r="E194" s="34"/>
      <c r="F194" s="34"/>
      <c r="G194" s="34"/>
      <c r="H194" s="34"/>
      <c r="I194" s="34"/>
      <c r="J194" s="34"/>
      <c r="K194" s="34"/>
      <c r="L194" s="34"/>
      <c r="M194" s="34"/>
      <c r="N194" s="34"/>
      <c r="O194" s="34"/>
      <c r="P194" s="34"/>
      <c r="Q194" s="34"/>
      <c r="R194" s="34"/>
      <c r="S194" s="34"/>
      <c r="T194" s="34"/>
      <c r="U194" s="34"/>
      <c r="V194" s="47"/>
    </row>
    <row r="195" spans="1:22" x14ac:dyDescent="0.25">
      <c r="A195" s="22" t="s">
        <v>184</v>
      </c>
      <c r="B195" s="33"/>
      <c r="C195" s="34"/>
      <c r="D195" s="34"/>
      <c r="E195" s="34"/>
      <c r="F195" s="34"/>
      <c r="G195" s="34"/>
      <c r="H195" s="34"/>
      <c r="I195" s="34"/>
      <c r="J195" s="34"/>
      <c r="K195" s="34"/>
      <c r="L195" s="34"/>
      <c r="M195" s="34"/>
      <c r="N195" s="34"/>
      <c r="O195" s="34"/>
      <c r="P195" s="34"/>
      <c r="Q195" s="34"/>
      <c r="R195" s="34"/>
      <c r="S195" s="34"/>
      <c r="T195" s="34"/>
      <c r="U195" s="34"/>
      <c r="V195" s="47"/>
    </row>
    <row r="196" spans="1:22" x14ac:dyDescent="0.25">
      <c r="A196" s="25" t="s">
        <v>199</v>
      </c>
      <c r="B196" s="14">
        <v>7368810</v>
      </c>
      <c r="C196" s="6">
        <v>1370299</v>
      </c>
      <c r="D196" s="6">
        <v>693481</v>
      </c>
      <c r="E196" s="6">
        <v>1305349</v>
      </c>
      <c r="F196" s="6">
        <v>40791</v>
      </c>
      <c r="G196" s="6">
        <v>122121</v>
      </c>
      <c r="H196" s="6">
        <v>218164</v>
      </c>
      <c r="I196" s="6">
        <v>2540</v>
      </c>
      <c r="J196" s="6">
        <v>652846</v>
      </c>
      <c r="K196" s="6">
        <v>286562</v>
      </c>
      <c r="L196" s="6">
        <v>1101059</v>
      </c>
      <c r="M196" s="6">
        <v>221185</v>
      </c>
      <c r="N196" s="6">
        <v>40932</v>
      </c>
      <c r="O196" s="6">
        <v>155804</v>
      </c>
      <c r="P196" s="6">
        <v>137251</v>
      </c>
      <c r="Q196" s="6">
        <v>63710</v>
      </c>
      <c r="R196" s="6">
        <v>14815</v>
      </c>
      <c r="S196" s="6">
        <v>0</v>
      </c>
      <c r="T196" s="6">
        <v>158165</v>
      </c>
      <c r="U196" s="6">
        <v>1716314</v>
      </c>
      <c r="V196" s="19">
        <v>15670198</v>
      </c>
    </row>
    <row r="197" spans="1:22" x14ac:dyDescent="0.25">
      <c r="A197" s="25" t="s">
        <v>200</v>
      </c>
      <c r="B197" s="14">
        <v>7286101</v>
      </c>
      <c r="C197" s="6">
        <v>1334264</v>
      </c>
      <c r="D197" s="6">
        <v>695270</v>
      </c>
      <c r="E197" s="6">
        <v>1305349</v>
      </c>
      <c r="F197" s="6">
        <v>40791</v>
      </c>
      <c r="G197" s="6">
        <v>121061</v>
      </c>
      <c r="H197" s="6">
        <v>218164</v>
      </c>
      <c r="I197" s="6">
        <v>1084</v>
      </c>
      <c r="J197" s="6">
        <v>688183</v>
      </c>
      <c r="K197" s="6">
        <v>427779</v>
      </c>
      <c r="L197" s="6">
        <v>1395203</v>
      </c>
      <c r="M197" s="6">
        <v>236343</v>
      </c>
      <c r="N197" s="6">
        <v>51208</v>
      </c>
      <c r="O197" s="6">
        <v>168535</v>
      </c>
      <c r="P197" s="6">
        <v>116199</v>
      </c>
      <c r="Q197" s="6">
        <v>73844</v>
      </c>
      <c r="R197" s="6">
        <v>20018</v>
      </c>
      <c r="S197" s="6">
        <v>0</v>
      </c>
      <c r="T197" s="6">
        <v>157680</v>
      </c>
      <c r="U197" s="6">
        <v>1736701</v>
      </c>
      <c r="V197" s="19">
        <v>16073777</v>
      </c>
    </row>
    <row r="198" spans="1:22" x14ac:dyDescent="0.25">
      <c r="A198" s="25" t="s">
        <v>201</v>
      </c>
      <c r="B198" s="14">
        <v>6999064</v>
      </c>
      <c r="C198" s="6">
        <v>1318824</v>
      </c>
      <c r="D198" s="6">
        <v>644611</v>
      </c>
      <c r="E198" s="6">
        <v>1305349</v>
      </c>
      <c r="F198" s="6">
        <v>40791</v>
      </c>
      <c r="G198" s="6">
        <v>119736</v>
      </c>
      <c r="H198" s="6">
        <v>218164</v>
      </c>
      <c r="I198" s="6">
        <v>4351</v>
      </c>
      <c r="J198" s="6">
        <v>804038</v>
      </c>
      <c r="K198" s="6">
        <v>169409</v>
      </c>
      <c r="L198" s="6">
        <v>1286196</v>
      </c>
      <c r="M198" s="6">
        <v>222544</v>
      </c>
      <c r="N198" s="6">
        <v>27397</v>
      </c>
      <c r="O198" s="6">
        <v>156259</v>
      </c>
      <c r="P198" s="6">
        <v>152201</v>
      </c>
      <c r="Q198" s="6">
        <v>52990</v>
      </c>
      <c r="R198" s="6">
        <v>14725</v>
      </c>
      <c r="S198" s="6">
        <v>0</v>
      </c>
      <c r="T198" s="6">
        <v>196738</v>
      </c>
      <c r="U198" s="6">
        <v>1699041</v>
      </c>
      <c r="V198" s="19">
        <v>15432428</v>
      </c>
    </row>
    <row r="199" spans="1:22" x14ac:dyDescent="0.25">
      <c r="A199" s="25" t="s">
        <v>202</v>
      </c>
      <c r="B199" s="14">
        <v>7047240</v>
      </c>
      <c r="C199" s="6">
        <v>1499384</v>
      </c>
      <c r="D199" s="6">
        <v>646324</v>
      </c>
      <c r="E199" s="6">
        <v>1543996</v>
      </c>
      <c r="F199" s="6">
        <v>40791</v>
      </c>
      <c r="G199" s="6">
        <v>448356</v>
      </c>
      <c r="H199" s="6">
        <v>218164</v>
      </c>
      <c r="I199" s="6">
        <v>4632</v>
      </c>
      <c r="J199" s="6">
        <v>369441</v>
      </c>
      <c r="K199" s="6">
        <v>368643</v>
      </c>
      <c r="L199" s="6">
        <v>1316649</v>
      </c>
      <c r="M199" s="6">
        <v>225704</v>
      </c>
      <c r="N199" s="6">
        <v>32008</v>
      </c>
      <c r="O199" s="6">
        <v>220344</v>
      </c>
      <c r="P199" s="6">
        <v>147951</v>
      </c>
      <c r="Q199" s="6">
        <v>49896</v>
      </c>
      <c r="R199" s="6">
        <v>40079</v>
      </c>
      <c r="S199" s="6">
        <v>0</v>
      </c>
      <c r="T199" s="6">
        <v>212790</v>
      </c>
      <c r="U199" s="6">
        <v>1639039</v>
      </c>
      <c r="V199" s="19">
        <v>16071431</v>
      </c>
    </row>
    <row r="200" spans="1:22" x14ac:dyDescent="0.25">
      <c r="A200" s="22" t="s">
        <v>157</v>
      </c>
      <c r="B200" s="12">
        <f t="shared" ref="B200:V200" si="33">SUM(B196:B199)</f>
        <v>28701215</v>
      </c>
      <c r="C200" s="5">
        <f t="shared" si="33"/>
        <v>5522771</v>
      </c>
      <c r="D200" s="5">
        <f t="shared" si="33"/>
        <v>2679686</v>
      </c>
      <c r="E200" s="5">
        <f t="shared" si="33"/>
        <v>5460043</v>
      </c>
      <c r="F200" s="5">
        <f t="shared" si="33"/>
        <v>163164</v>
      </c>
      <c r="G200" s="5">
        <f t="shared" si="33"/>
        <v>811274</v>
      </c>
      <c r="H200" s="5">
        <f t="shared" si="33"/>
        <v>872656</v>
      </c>
      <c r="I200" s="5">
        <f t="shared" si="33"/>
        <v>12607</v>
      </c>
      <c r="J200" s="5">
        <f t="shared" si="33"/>
        <v>2514508</v>
      </c>
      <c r="K200" s="5">
        <f t="shared" si="33"/>
        <v>1252393</v>
      </c>
      <c r="L200" s="5">
        <f t="shared" si="33"/>
        <v>5099107</v>
      </c>
      <c r="M200" s="5">
        <f t="shared" si="33"/>
        <v>905776</v>
      </c>
      <c r="N200" s="5">
        <f t="shared" si="33"/>
        <v>151545</v>
      </c>
      <c r="O200" s="5">
        <f t="shared" si="33"/>
        <v>700942</v>
      </c>
      <c r="P200" s="5">
        <f t="shared" si="33"/>
        <v>553602</v>
      </c>
      <c r="Q200" s="5">
        <f t="shared" si="33"/>
        <v>240440</v>
      </c>
      <c r="R200" s="5">
        <f t="shared" si="33"/>
        <v>89637</v>
      </c>
      <c r="S200" s="5">
        <f t="shared" si="33"/>
        <v>0</v>
      </c>
      <c r="T200" s="5">
        <f t="shared" si="33"/>
        <v>725373</v>
      </c>
      <c r="U200" s="5">
        <f t="shared" si="33"/>
        <v>6791095</v>
      </c>
      <c r="V200" s="18">
        <f t="shared" si="33"/>
        <v>63247834</v>
      </c>
    </row>
    <row r="201" spans="1:22" x14ac:dyDescent="0.25">
      <c r="A201" s="24"/>
      <c r="B201" s="33"/>
      <c r="C201" s="34"/>
      <c r="D201" s="34"/>
      <c r="E201" s="34"/>
      <c r="F201" s="34"/>
      <c r="G201" s="34"/>
      <c r="H201" s="34"/>
      <c r="I201" s="34"/>
      <c r="J201" s="34"/>
      <c r="K201" s="34"/>
      <c r="L201" s="34"/>
      <c r="M201" s="34"/>
      <c r="N201" s="34"/>
      <c r="O201" s="34"/>
      <c r="P201" s="34"/>
      <c r="Q201" s="34"/>
      <c r="R201" s="34"/>
      <c r="S201" s="34"/>
      <c r="T201" s="34"/>
      <c r="U201" s="34"/>
      <c r="V201" s="47"/>
    </row>
    <row r="202" spans="1:22" x14ac:dyDescent="0.25">
      <c r="A202" s="22" t="s">
        <v>185</v>
      </c>
      <c r="B202" s="33"/>
      <c r="C202" s="34"/>
      <c r="D202" s="34"/>
      <c r="E202" s="34"/>
      <c r="F202" s="34"/>
      <c r="G202" s="34"/>
      <c r="H202" s="34"/>
      <c r="I202" s="34"/>
      <c r="J202" s="34"/>
      <c r="K202" s="34"/>
      <c r="L202" s="34"/>
      <c r="M202" s="34"/>
      <c r="N202" s="34"/>
      <c r="O202" s="34"/>
      <c r="P202" s="34"/>
      <c r="Q202" s="34"/>
      <c r="R202" s="34"/>
      <c r="S202" s="34"/>
      <c r="T202" s="34"/>
      <c r="U202" s="34"/>
      <c r="V202" s="47"/>
    </row>
    <row r="203" spans="1:22" x14ac:dyDescent="0.25">
      <c r="A203" s="25" t="s">
        <v>199</v>
      </c>
      <c r="B203" s="14">
        <v>1629705</v>
      </c>
      <c r="C203" s="6">
        <v>695841</v>
      </c>
      <c r="D203" s="6">
        <v>485803</v>
      </c>
      <c r="E203" s="6">
        <v>0</v>
      </c>
      <c r="F203" s="6">
        <v>15100</v>
      </c>
      <c r="G203" s="6">
        <v>29549</v>
      </c>
      <c r="H203" s="6">
        <v>0</v>
      </c>
      <c r="I203" s="6">
        <v>0</v>
      </c>
      <c r="J203" s="6">
        <v>405793</v>
      </c>
      <c r="K203" s="6">
        <v>2191</v>
      </c>
      <c r="L203" s="6">
        <v>376521</v>
      </c>
      <c r="M203" s="6">
        <v>37494</v>
      </c>
      <c r="N203" s="6">
        <v>246511</v>
      </c>
      <c r="O203" s="6">
        <v>6047</v>
      </c>
      <c r="P203" s="6">
        <v>9438</v>
      </c>
      <c r="Q203" s="6">
        <v>69642</v>
      </c>
      <c r="R203" s="6">
        <v>2242</v>
      </c>
      <c r="S203" s="6">
        <v>0</v>
      </c>
      <c r="T203" s="6">
        <v>109719</v>
      </c>
      <c r="U203" s="6">
        <v>58261</v>
      </c>
      <c r="V203" s="19">
        <v>4179857</v>
      </c>
    </row>
    <row r="204" spans="1:22" x14ac:dyDescent="0.25">
      <c r="A204" s="25" t="s">
        <v>200</v>
      </c>
      <c r="B204" s="14">
        <v>1702150</v>
      </c>
      <c r="C204" s="6">
        <v>786662</v>
      </c>
      <c r="D204" s="6">
        <v>489975</v>
      </c>
      <c r="E204" s="6">
        <v>0</v>
      </c>
      <c r="F204" s="6">
        <v>14723</v>
      </c>
      <c r="G204" s="6">
        <v>26456</v>
      </c>
      <c r="H204" s="6">
        <v>0</v>
      </c>
      <c r="I204" s="6">
        <v>274</v>
      </c>
      <c r="J204" s="6">
        <v>602987</v>
      </c>
      <c r="K204" s="6">
        <v>6003</v>
      </c>
      <c r="L204" s="6">
        <v>163062</v>
      </c>
      <c r="M204" s="6">
        <v>62389</v>
      </c>
      <c r="N204" s="6">
        <v>269030</v>
      </c>
      <c r="O204" s="6">
        <v>7246</v>
      </c>
      <c r="P204" s="6">
        <v>10367</v>
      </c>
      <c r="Q204" s="6">
        <v>74128</v>
      </c>
      <c r="R204" s="6">
        <v>2915</v>
      </c>
      <c r="S204" s="6">
        <v>0</v>
      </c>
      <c r="T204" s="6">
        <v>97739</v>
      </c>
      <c r="U204" s="6">
        <v>56057</v>
      </c>
      <c r="V204" s="19">
        <v>4372163</v>
      </c>
    </row>
    <row r="205" spans="1:22" x14ac:dyDescent="0.25">
      <c r="A205" s="25" t="s">
        <v>201</v>
      </c>
      <c r="B205" s="14">
        <v>1846751</v>
      </c>
      <c r="C205" s="6">
        <v>705196</v>
      </c>
      <c r="D205" s="6">
        <v>483942</v>
      </c>
      <c r="E205" s="6">
        <v>0</v>
      </c>
      <c r="F205" s="6">
        <v>27577</v>
      </c>
      <c r="G205" s="6">
        <v>30866</v>
      </c>
      <c r="H205" s="6">
        <v>0</v>
      </c>
      <c r="I205" s="6">
        <v>334</v>
      </c>
      <c r="J205" s="6">
        <v>566948</v>
      </c>
      <c r="K205" s="6">
        <v>44797</v>
      </c>
      <c r="L205" s="6">
        <v>242921</v>
      </c>
      <c r="M205" s="6">
        <v>61854</v>
      </c>
      <c r="N205" s="6">
        <v>253942</v>
      </c>
      <c r="O205" s="6">
        <v>7470</v>
      </c>
      <c r="P205" s="6">
        <v>13106</v>
      </c>
      <c r="Q205" s="6">
        <v>61102</v>
      </c>
      <c r="R205" s="6">
        <v>3341</v>
      </c>
      <c r="S205" s="6">
        <v>0</v>
      </c>
      <c r="T205" s="6">
        <v>104327</v>
      </c>
      <c r="U205" s="6">
        <v>54316</v>
      </c>
      <c r="V205" s="19">
        <v>4508790</v>
      </c>
    </row>
    <row r="206" spans="1:22" x14ac:dyDescent="0.25">
      <c r="A206" s="25" t="s">
        <v>202</v>
      </c>
      <c r="B206" s="14">
        <v>1852621</v>
      </c>
      <c r="C206" s="6">
        <v>685434</v>
      </c>
      <c r="D206" s="6">
        <v>480027</v>
      </c>
      <c r="E206" s="6">
        <v>0</v>
      </c>
      <c r="F206" s="6">
        <v>27577</v>
      </c>
      <c r="G206" s="6">
        <v>38048</v>
      </c>
      <c r="H206" s="6">
        <v>0</v>
      </c>
      <c r="I206" s="6">
        <v>321</v>
      </c>
      <c r="J206" s="6">
        <v>488112</v>
      </c>
      <c r="K206" s="6">
        <v>20374</v>
      </c>
      <c r="L206" s="6">
        <v>255617</v>
      </c>
      <c r="M206" s="6">
        <v>64017</v>
      </c>
      <c r="N206" s="6">
        <v>213840</v>
      </c>
      <c r="O206" s="6">
        <v>5503</v>
      </c>
      <c r="P206" s="6">
        <v>13312</v>
      </c>
      <c r="Q206" s="6">
        <v>59609</v>
      </c>
      <c r="R206" s="6">
        <v>11170</v>
      </c>
      <c r="S206" s="6">
        <v>0</v>
      </c>
      <c r="T206" s="6">
        <v>111277</v>
      </c>
      <c r="U206" s="6">
        <v>79500</v>
      </c>
      <c r="V206" s="19">
        <v>4406359</v>
      </c>
    </row>
    <row r="207" spans="1:22" x14ac:dyDescent="0.25">
      <c r="A207" s="22" t="s">
        <v>157</v>
      </c>
      <c r="B207" s="12">
        <f t="shared" ref="B207:V207" si="34">SUM(B203:B206)</f>
        <v>7031227</v>
      </c>
      <c r="C207" s="5">
        <f t="shared" si="34"/>
        <v>2873133</v>
      </c>
      <c r="D207" s="5">
        <f t="shared" si="34"/>
        <v>1939747</v>
      </c>
      <c r="E207" s="5">
        <f t="shared" si="34"/>
        <v>0</v>
      </c>
      <c r="F207" s="5">
        <f t="shared" si="34"/>
        <v>84977</v>
      </c>
      <c r="G207" s="5">
        <f t="shared" si="34"/>
        <v>124919</v>
      </c>
      <c r="H207" s="5">
        <f t="shared" si="34"/>
        <v>0</v>
      </c>
      <c r="I207" s="5">
        <f t="shared" si="34"/>
        <v>929</v>
      </c>
      <c r="J207" s="5">
        <f t="shared" si="34"/>
        <v>2063840</v>
      </c>
      <c r="K207" s="5">
        <f t="shared" si="34"/>
        <v>73365</v>
      </c>
      <c r="L207" s="5">
        <f t="shared" si="34"/>
        <v>1038121</v>
      </c>
      <c r="M207" s="5">
        <f t="shared" si="34"/>
        <v>225754</v>
      </c>
      <c r="N207" s="5">
        <f t="shared" si="34"/>
        <v>983323</v>
      </c>
      <c r="O207" s="5">
        <f t="shared" si="34"/>
        <v>26266</v>
      </c>
      <c r="P207" s="5">
        <f t="shared" si="34"/>
        <v>46223</v>
      </c>
      <c r="Q207" s="5">
        <f t="shared" si="34"/>
        <v>264481</v>
      </c>
      <c r="R207" s="5">
        <f t="shared" si="34"/>
        <v>19668</v>
      </c>
      <c r="S207" s="5">
        <f t="shared" si="34"/>
        <v>0</v>
      </c>
      <c r="T207" s="5">
        <f t="shared" si="34"/>
        <v>423062</v>
      </c>
      <c r="U207" s="5">
        <f t="shared" si="34"/>
        <v>248134</v>
      </c>
      <c r="V207" s="18">
        <f t="shared" si="34"/>
        <v>17467169</v>
      </c>
    </row>
    <row r="208" spans="1:22" x14ac:dyDescent="0.25">
      <c r="A208" s="24"/>
      <c r="B208" s="33"/>
      <c r="C208" s="34"/>
      <c r="D208" s="34"/>
      <c r="E208" s="34"/>
      <c r="F208" s="34"/>
      <c r="G208" s="34"/>
      <c r="H208" s="34"/>
      <c r="I208" s="34"/>
      <c r="J208" s="34"/>
      <c r="K208" s="34"/>
      <c r="L208" s="34"/>
      <c r="M208" s="34"/>
      <c r="N208" s="34"/>
      <c r="O208" s="34"/>
      <c r="P208" s="34"/>
      <c r="Q208" s="34"/>
      <c r="R208" s="34"/>
      <c r="S208" s="34"/>
      <c r="T208" s="34"/>
      <c r="U208" s="34"/>
      <c r="V208" s="47"/>
    </row>
    <row r="209" spans="1:22" x14ac:dyDescent="0.25">
      <c r="A209" s="22" t="s">
        <v>186</v>
      </c>
      <c r="B209" s="33"/>
      <c r="C209" s="34"/>
      <c r="D209" s="34"/>
      <c r="E209" s="34"/>
      <c r="F209" s="34"/>
      <c r="G209" s="34"/>
      <c r="H209" s="34"/>
      <c r="I209" s="34"/>
      <c r="J209" s="34"/>
      <c r="K209" s="34"/>
      <c r="L209" s="34"/>
      <c r="M209" s="34"/>
      <c r="N209" s="34"/>
      <c r="O209" s="34"/>
      <c r="P209" s="34"/>
      <c r="Q209" s="34"/>
      <c r="R209" s="34"/>
      <c r="S209" s="34"/>
      <c r="T209" s="34"/>
      <c r="U209" s="34"/>
      <c r="V209" s="47"/>
    </row>
    <row r="210" spans="1:22" x14ac:dyDescent="0.25">
      <c r="A210" s="25" t="s">
        <v>199</v>
      </c>
      <c r="B210" s="14">
        <v>4282807</v>
      </c>
      <c r="C210" s="6">
        <v>1402562</v>
      </c>
      <c r="D210" s="6">
        <v>299996</v>
      </c>
      <c r="E210" s="6">
        <v>0</v>
      </c>
      <c r="F210" s="6">
        <v>24000</v>
      </c>
      <c r="G210" s="6">
        <v>45643</v>
      </c>
      <c r="H210" s="6">
        <v>268297</v>
      </c>
      <c r="I210" s="6">
        <v>0</v>
      </c>
      <c r="J210" s="6">
        <v>0</v>
      </c>
      <c r="K210" s="6">
        <v>68434</v>
      </c>
      <c r="L210" s="6">
        <v>0</v>
      </c>
      <c r="M210" s="6">
        <v>468794</v>
      </c>
      <c r="N210" s="6">
        <v>1277884</v>
      </c>
      <c r="O210" s="6">
        <v>146701</v>
      </c>
      <c r="P210" s="6">
        <v>30633</v>
      </c>
      <c r="Q210" s="6">
        <v>29762</v>
      </c>
      <c r="R210" s="6">
        <v>0</v>
      </c>
      <c r="S210" s="6">
        <v>0</v>
      </c>
      <c r="T210" s="6">
        <v>84059</v>
      </c>
      <c r="U210" s="6">
        <v>133904</v>
      </c>
      <c r="V210" s="19">
        <v>8563476</v>
      </c>
    </row>
    <row r="211" spans="1:22" x14ac:dyDescent="0.25">
      <c r="A211" s="25" t="s">
        <v>200</v>
      </c>
      <c r="B211" s="14">
        <v>4608274.38</v>
      </c>
      <c r="C211" s="6">
        <v>1281338.19</v>
      </c>
      <c r="D211" s="6">
        <v>297163</v>
      </c>
      <c r="E211" s="6">
        <v>0</v>
      </c>
      <c r="F211" s="6">
        <v>24000</v>
      </c>
      <c r="G211" s="6">
        <v>43663.75</v>
      </c>
      <c r="H211" s="6">
        <v>266796.11</v>
      </c>
      <c r="I211" s="6">
        <v>0</v>
      </c>
      <c r="J211" s="6">
        <v>0</v>
      </c>
      <c r="K211" s="6">
        <v>93922</v>
      </c>
      <c r="L211" s="6">
        <v>0</v>
      </c>
      <c r="M211" s="6">
        <v>625325.66</v>
      </c>
      <c r="N211" s="6">
        <v>1355547.52</v>
      </c>
      <c r="O211" s="6">
        <v>131483.20000000001</v>
      </c>
      <c r="P211" s="6">
        <v>37743.480000000003</v>
      </c>
      <c r="Q211" s="6">
        <v>36728.339999999997</v>
      </c>
      <c r="R211" s="6">
        <v>0</v>
      </c>
      <c r="S211" s="6">
        <v>0</v>
      </c>
      <c r="T211" s="6">
        <v>108905.86</v>
      </c>
      <c r="U211" s="6">
        <v>207243.48</v>
      </c>
      <c r="V211" s="19">
        <v>9118134.9700000007</v>
      </c>
    </row>
    <row r="212" spans="1:22" x14ac:dyDescent="0.25">
      <c r="A212" s="25" t="s">
        <v>201</v>
      </c>
      <c r="B212" s="14">
        <v>4304225</v>
      </c>
      <c r="C212" s="6">
        <v>757937.12</v>
      </c>
      <c r="D212" s="6">
        <v>294475.53999999998</v>
      </c>
      <c r="E212" s="6">
        <v>0</v>
      </c>
      <c r="F212" s="6">
        <v>24000</v>
      </c>
      <c r="G212" s="6">
        <v>43631.43</v>
      </c>
      <c r="H212" s="6">
        <v>301605.43</v>
      </c>
      <c r="I212" s="6">
        <v>0</v>
      </c>
      <c r="J212" s="6">
        <v>0</v>
      </c>
      <c r="K212" s="6">
        <v>82326</v>
      </c>
      <c r="L212" s="6">
        <v>0</v>
      </c>
      <c r="M212" s="6">
        <v>490614.55</v>
      </c>
      <c r="N212" s="6">
        <v>1380424.15</v>
      </c>
      <c r="O212" s="6">
        <v>147975.07</v>
      </c>
      <c r="P212" s="6">
        <v>32283.98</v>
      </c>
      <c r="Q212" s="6">
        <v>59832.91</v>
      </c>
      <c r="R212" s="6">
        <v>0</v>
      </c>
      <c r="S212" s="6">
        <v>0</v>
      </c>
      <c r="T212" s="6">
        <v>93286.55</v>
      </c>
      <c r="U212" s="6">
        <v>164807.62</v>
      </c>
      <c r="V212" s="19">
        <v>8177425.3499999996</v>
      </c>
    </row>
    <row r="213" spans="1:22" x14ac:dyDescent="0.25">
      <c r="A213" s="25" t="s">
        <v>202</v>
      </c>
      <c r="B213" s="14">
        <v>4323614.71</v>
      </c>
      <c r="C213" s="6">
        <v>1324348.71</v>
      </c>
      <c r="D213" s="6">
        <v>294475.53999999998</v>
      </c>
      <c r="E213" s="6">
        <v>0</v>
      </c>
      <c r="F213" s="6">
        <v>24000</v>
      </c>
      <c r="G213" s="6">
        <v>79674.13</v>
      </c>
      <c r="H213" s="6">
        <v>296003.34999999998</v>
      </c>
      <c r="I213" s="6">
        <v>0</v>
      </c>
      <c r="J213" s="6">
        <v>0</v>
      </c>
      <c r="K213" s="6">
        <v>64667</v>
      </c>
      <c r="L213" s="6">
        <v>0</v>
      </c>
      <c r="M213" s="6">
        <v>602483.21</v>
      </c>
      <c r="N213" s="6">
        <v>1551717.53</v>
      </c>
      <c r="O213" s="6">
        <v>110578.91</v>
      </c>
      <c r="P213" s="6">
        <v>30407.360000000001</v>
      </c>
      <c r="Q213" s="6">
        <v>42529.67</v>
      </c>
      <c r="R213" s="6">
        <v>0</v>
      </c>
      <c r="S213" s="6">
        <v>0</v>
      </c>
      <c r="T213" s="6">
        <v>109451.76</v>
      </c>
      <c r="U213" s="6">
        <v>195072.97</v>
      </c>
      <c r="V213" s="19">
        <v>9049024.8499999996</v>
      </c>
    </row>
    <row r="214" spans="1:22" x14ac:dyDescent="0.25">
      <c r="A214" s="22" t="s">
        <v>157</v>
      </c>
      <c r="B214" s="12">
        <f t="shared" ref="B214:V214" si="35">SUM(B210:B213)</f>
        <v>17518921.09</v>
      </c>
      <c r="C214" s="5">
        <f t="shared" si="35"/>
        <v>4766186.0199999996</v>
      </c>
      <c r="D214" s="5">
        <f t="shared" si="35"/>
        <v>1186110.08</v>
      </c>
      <c r="E214" s="5">
        <f t="shared" si="35"/>
        <v>0</v>
      </c>
      <c r="F214" s="5">
        <f t="shared" si="35"/>
        <v>96000</v>
      </c>
      <c r="G214" s="5">
        <f t="shared" si="35"/>
        <v>212612.31</v>
      </c>
      <c r="H214" s="5">
        <f t="shared" si="35"/>
        <v>1132701.8900000001</v>
      </c>
      <c r="I214" s="5">
        <f t="shared" si="35"/>
        <v>0</v>
      </c>
      <c r="J214" s="5">
        <f t="shared" si="35"/>
        <v>0</v>
      </c>
      <c r="K214" s="5">
        <f t="shared" si="35"/>
        <v>309349</v>
      </c>
      <c r="L214" s="5">
        <f t="shared" si="35"/>
        <v>0</v>
      </c>
      <c r="M214" s="5">
        <f t="shared" si="35"/>
        <v>2187217.42</v>
      </c>
      <c r="N214" s="5">
        <f t="shared" si="35"/>
        <v>5565573.2000000002</v>
      </c>
      <c r="O214" s="5">
        <f t="shared" si="35"/>
        <v>536738.18000000005</v>
      </c>
      <c r="P214" s="5">
        <f t="shared" si="35"/>
        <v>131067.82</v>
      </c>
      <c r="Q214" s="5">
        <f t="shared" si="35"/>
        <v>168852.91999999998</v>
      </c>
      <c r="R214" s="5">
        <f t="shared" si="35"/>
        <v>0</v>
      </c>
      <c r="S214" s="5">
        <f t="shared" si="35"/>
        <v>0</v>
      </c>
      <c r="T214" s="5">
        <f t="shared" si="35"/>
        <v>395703.17</v>
      </c>
      <c r="U214" s="5">
        <f t="shared" si="35"/>
        <v>701028.07</v>
      </c>
      <c r="V214" s="18">
        <f t="shared" si="35"/>
        <v>34908061.170000002</v>
      </c>
    </row>
    <row r="215" spans="1:22" x14ac:dyDescent="0.25">
      <c r="A215" s="24"/>
      <c r="B215" s="33"/>
      <c r="C215" s="34"/>
      <c r="D215" s="34"/>
      <c r="E215" s="34"/>
      <c r="F215" s="34"/>
      <c r="G215" s="34"/>
      <c r="H215" s="34"/>
      <c r="I215" s="34"/>
      <c r="J215" s="34"/>
      <c r="K215" s="34"/>
      <c r="L215" s="34"/>
      <c r="M215" s="34"/>
      <c r="N215" s="34"/>
      <c r="O215" s="34"/>
      <c r="P215" s="34"/>
      <c r="Q215" s="34"/>
      <c r="R215" s="34"/>
      <c r="S215" s="34"/>
      <c r="T215" s="34"/>
      <c r="U215" s="34"/>
      <c r="V215" s="47"/>
    </row>
    <row r="216" spans="1:22" x14ac:dyDescent="0.25">
      <c r="A216" s="22" t="s">
        <v>187</v>
      </c>
      <c r="B216" s="33"/>
      <c r="C216" s="34"/>
      <c r="D216" s="34"/>
      <c r="E216" s="34"/>
      <c r="F216" s="34"/>
      <c r="G216" s="34"/>
      <c r="H216" s="34"/>
      <c r="I216" s="34"/>
      <c r="J216" s="34"/>
      <c r="K216" s="34"/>
      <c r="L216" s="34"/>
      <c r="M216" s="34"/>
      <c r="N216" s="34"/>
      <c r="O216" s="34"/>
      <c r="P216" s="34"/>
      <c r="Q216" s="34"/>
      <c r="R216" s="34"/>
      <c r="S216" s="34"/>
      <c r="T216" s="34"/>
      <c r="U216" s="34"/>
      <c r="V216" s="47"/>
    </row>
    <row r="217" spans="1:22" x14ac:dyDescent="0.25">
      <c r="A217" s="25" t="s">
        <v>199</v>
      </c>
      <c r="B217" s="14">
        <v>8771055.9299999997</v>
      </c>
      <c r="C217" s="6">
        <v>1784645.65</v>
      </c>
      <c r="D217" s="6">
        <v>964269.52</v>
      </c>
      <c r="E217" s="6">
        <v>0</v>
      </c>
      <c r="F217" s="6">
        <v>56435.64</v>
      </c>
      <c r="G217" s="6">
        <v>59822.79</v>
      </c>
      <c r="H217" s="6">
        <v>49381.05</v>
      </c>
      <c r="I217" s="6">
        <v>95306.15</v>
      </c>
      <c r="J217" s="6">
        <v>2866594.37</v>
      </c>
      <c r="K217" s="6">
        <v>238944.48</v>
      </c>
      <c r="L217" s="6">
        <v>4733566.1100000003</v>
      </c>
      <c r="M217" s="6">
        <v>329697.83</v>
      </c>
      <c r="N217" s="6">
        <v>261782.11</v>
      </c>
      <c r="O217" s="6">
        <v>899427.22</v>
      </c>
      <c r="P217" s="6">
        <v>37813.769999999997</v>
      </c>
      <c r="Q217" s="6">
        <v>110459.59</v>
      </c>
      <c r="R217" s="6">
        <v>63720.81</v>
      </c>
      <c r="S217" s="6">
        <v>0</v>
      </c>
      <c r="T217" s="6">
        <v>266761.53999999998</v>
      </c>
      <c r="U217" s="6">
        <v>274443.77</v>
      </c>
      <c r="V217" s="19">
        <v>21864128.329999998</v>
      </c>
    </row>
    <row r="218" spans="1:22" x14ac:dyDescent="0.25">
      <c r="A218" s="25" t="s">
        <v>200</v>
      </c>
      <c r="B218" s="14">
        <v>8933878.1099999994</v>
      </c>
      <c r="C218" s="6">
        <v>1687026.96</v>
      </c>
      <c r="D218" s="6">
        <v>1069996.8700000001</v>
      </c>
      <c r="E218" s="6">
        <v>0</v>
      </c>
      <c r="F218" s="6">
        <v>56435.87</v>
      </c>
      <c r="G218" s="6">
        <v>44054.97</v>
      </c>
      <c r="H218" s="6">
        <v>48630.98</v>
      </c>
      <c r="I218" s="6">
        <v>61019.86</v>
      </c>
      <c r="J218" s="6">
        <v>2881384.12</v>
      </c>
      <c r="K218" s="6">
        <v>235373.34</v>
      </c>
      <c r="L218" s="6">
        <v>4878509.76</v>
      </c>
      <c r="M218" s="6">
        <v>274966.88</v>
      </c>
      <c r="N218" s="6">
        <v>262357.15999999997</v>
      </c>
      <c r="O218" s="6">
        <v>962921.17</v>
      </c>
      <c r="P218" s="6">
        <v>39233.599999999999</v>
      </c>
      <c r="Q218" s="6">
        <v>81800.3</v>
      </c>
      <c r="R218" s="6">
        <v>56334.22</v>
      </c>
      <c r="S218" s="6">
        <v>0</v>
      </c>
      <c r="T218" s="6">
        <v>281861</v>
      </c>
      <c r="U218" s="6">
        <v>384808.67</v>
      </c>
      <c r="V218" s="19">
        <v>22240593.84</v>
      </c>
    </row>
    <row r="219" spans="1:22" x14ac:dyDescent="0.25">
      <c r="A219" s="25" t="s">
        <v>201</v>
      </c>
      <c r="B219" s="14">
        <v>8650177.5600000005</v>
      </c>
      <c r="C219" s="6">
        <v>1624246.72</v>
      </c>
      <c r="D219" s="6">
        <v>985202.51</v>
      </c>
      <c r="E219" s="6">
        <v>0</v>
      </c>
      <c r="F219" s="6">
        <v>73449.03</v>
      </c>
      <c r="G219" s="6">
        <v>48831.55</v>
      </c>
      <c r="H219" s="6">
        <v>47874.31</v>
      </c>
      <c r="I219" s="6">
        <v>74113.990000000005</v>
      </c>
      <c r="J219" s="6">
        <v>3050629.42</v>
      </c>
      <c r="K219" s="6">
        <v>281776.59000000003</v>
      </c>
      <c r="L219" s="6">
        <v>4630515.84</v>
      </c>
      <c r="M219" s="6">
        <v>244724.62</v>
      </c>
      <c r="N219" s="6">
        <v>187522.95</v>
      </c>
      <c r="O219" s="6">
        <v>1033447.62</v>
      </c>
      <c r="P219" s="6">
        <v>42143.97</v>
      </c>
      <c r="Q219" s="6">
        <v>142969.81</v>
      </c>
      <c r="R219" s="6">
        <v>108063.03999999999</v>
      </c>
      <c r="S219" s="6">
        <v>0</v>
      </c>
      <c r="T219" s="6">
        <v>276213.28000000003</v>
      </c>
      <c r="U219" s="6">
        <v>341815.3</v>
      </c>
      <c r="V219" s="19">
        <v>21843718.109999999</v>
      </c>
    </row>
    <row r="220" spans="1:22" x14ac:dyDescent="0.25">
      <c r="A220" s="25" t="s">
        <v>202</v>
      </c>
      <c r="B220" s="14">
        <v>9367265.9299999997</v>
      </c>
      <c r="C220" s="6">
        <v>1601941.33</v>
      </c>
      <c r="D220" s="6">
        <v>1051438.1100000001</v>
      </c>
      <c r="E220" s="6">
        <v>0</v>
      </c>
      <c r="F220" s="6">
        <v>210725.41</v>
      </c>
      <c r="G220" s="6">
        <v>47128.46</v>
      </c>
      <c r="H220" s="6">
        <v>43773.49</v>
      </c>
      <c r="I220" s="6">
        <v>66485.2</v>
      </c>
      <c r="J220" s="6">
        <v>3077906.04</v>
      </c>
      <c r="K220" s="6">
        <v>203790.73</v>
      </c>
      <c r="L220" s="6">
        <v>4537107.38</v>
      </c>
      <c r="M220" s="6">
        <v>247867.45</v>
      </c>
      <c r="N220" s="6">
        <v>198031.34</v>
      </c>
      <c r="O220" s="6">
        <v>1281375.67</v>
      </c>
      <c r="P220" s="6">
        <v>44118.02</v>
      </c>
      <c r="Q220" s="6">
        <v>140370.37</v>
      </c>
      <c r="R220" s="6">
        <v>547348.56999999995</v>
      </c>
      <c r="S220" s="6">
        <v>0</v>
      </c>
      <c r="T220" s="6">
        <v>313658.15999999997</v>
      </c>
      <c r="U220" s="6">
        <v>307413.24</v>
      </c>
      <c r="V220" s="19">
        <v>23287744.899999999</v>
      </c>
    </row>
    <row r="221" spans="1:22" x14ac:dyDescent="0.25">
      <c r="A221" s="22" t="s">
        <v>157</v>
      </c>
      <c r="B221" s="12">
        <f t="shared" ref="B221:V221" si="36">SUM(B217:B220)</f>
        <v>35722377.530000001</v>
      </c>
      <c r="C221" s="5">
        <f t="shared" si="36"/>
        <v>6697860.6600000001</v>
      </c>
      <c r="D221" s="5">
        <f t="shared" si="36"/>
        <v>4070907.0100000007</v>
      </c>
      <c r="E221" s="5">
        <f t="shared" si="36"/>
        <v>0</v>
      </c>
      <c r="F221" s="5">
        <f t="shared" si="36"/>
        <v>397045.95</v>
      </c>
      <c r="G221" s="5">
        <f t="shared" si="36"/>
        <v>199837.77</v>
      </c>
      <c r="H221" s="5">
        <f t="shared" si="36"/>
        <v>189659.83</v>
      </c>
      <c r="I221" s="5">
        <f t="shared" si="36"/>
        <v>296925.2</v>
      </c>
      <c r="J221" s="5">
        <f t="shared" si="36"/>
        <v>11876513.949999999</v>
      </c>
      <c r="K221" s="5">
        <f t="shared" si="36"/>
        <v>959885.14</v>
      </c>
      <c r="L221" s="5">
        <f t="shared" si="36"/>
        <v>18779699.09</v>
      </c>
      <c r="M221" s="5">
        <f t="shared" si="36"/>
        <v>1097256.78</v>
      </c>
      <c r="N221" s="5">
        <f t="shared" si="36"/>
        <v>909693.55999999994</v>
      </c>
      <c r="O221" s="5">
        <f t="shared" si="36"/>
        <v>4177171.68</v>
      </c>
      <c r="P221" s="5">
        <f t="shared" si="36"/>
        <v>163309.35999999999</v>
      </c>
      <c r="Q221" s="5">
        <f t="shared" si="36"/>
        <v>475600.07</v>
      </c>
      <c r="R221" s="5">
        <f t="shared" si="36"/>
        <v>775466.6399999999</v>
      </c>
      <c r="S221" s="5">
        <f t="shared" si="36"/>
        <v>0</v>
      </c>
      <c r="T221" s="5">
        <f t="shared" si="36"/>
        <v>1138493.98</v>
      </c>
      <c r="U221" s="5">
        <f t="shared" si="36"/>
        <v>1308480.98</v>
      </c>
      <c r="V221" s="18">
        <f t="shared" si="36"/>
        <v>89236185.180000007</v>
      </c>
    </row>
    <row r="222" spans="1:22" x14ac:dyDescent="0.25">
      <c r="A222" s="24"/>
      <c r="B222" s="33"/>
      <c r="C222" s="34"/>
      <c r="D222" s="34"/>
      <c r="E222" s="34"/>
      <c r="F222" s="34"/>
      <c r="G222" s="34"/>
      <c r="H222" s="34"/>
      <c r="I222" s="34"/>
      <c r="J222" s="34"/>
      <c r="K222" s="34"/>
      <c r="L222" s="34"/>
      <c r="M222" s="34"/>
      <c r="N222" s="34"/>
      <c r="O222" s="34"/>
      <c r="P222" s="34"/>
      <c r="Q222" s="34"/>
      <c r="R222" s="34"/>
      <c r="S222" s="34"/>
      <c r="T222" s="34"/>
      <c r="U222" s="34"/>
      <c r="V222" s="47"/>
    </row>
    <row r="223" spans="1:22" x14ac:dyDescent="0.25">
      <c r="A223" s="22" t="s">
        <v>188</v>
      </c>
      <c r="B223" s="33"/>
      <c r="C223" s="34"/>
      <c r="D223" s="34"/>
      <c r="E223" s="34"/>
      <c r="F223" s="34"/>
      <c r="G223" s="34"/>
      <c r="H223" s="34"/>
      <c r="I223" s="34"/>
      <c r="J223" s="34"/>
      <c r="K223" s="34"/>
      <c r="L223" s="34"/>
      <c r="M223" s="34"/>
      <c r="N223" s="34"/>
      <c r="O223" s="34"/>
      <c r="P223" s="34"/>
      <c r="Q223" s="34"/>
      <c r="R223" s="34"/>
      <c r="S223" s="34"/>
      <c r="T223" s="34"/>
      <c r="U223" s="34"/>
      <c r="V223" s="47"/>
    </row>
    <row r="224" spans="1:22" x14ac:dyDescent="0.25">
      <c r="A224" s="25" t="s">
        <v>199</v>
      </c>
      <c r="B224" s="14">
        <v>3465425.68</v>
      </c>
      <c r="C224" s="6">
        <v>843827.76</v>
      </c>
      <c r="D224" s="6">
        <v>644235.09</v>
      </c>
      <c r="E224" s="6">
        <v>1397292</v>
      </c>
      <c r="F224" s="6">
        <v>24995.54</v>
      </c>
      <c r="G224" s="6">
        <v>10589.16</v>
      </c>
      <c r="H224" s="6">
        <v>0</v>
      </c>
      <c r="I224" s="6">
        <v>26071.5</v>
      </c>
      <c r="J224" s="6">
        <v>166774.88</v>
      </c>
      <c r="K224" s="6">
        <v>50573.63</v>
      </c>
      <c r="L224" s="6">
        <v>781145.35</v>
      </c>
      <c r="M224" s="6">
        <v>83372.78</v>
      </c>
      <c r="N224" s="6">
        <v>565341.76</v>
      </c>
      <c r="O224" s="6">
        <v>448330.3</v>
      </c>
      <c r="P224" s="6">
        <v>73503.789999999994</v>
      </c>
      <c r="Q224" s="6">
        <v>334886.92</v>
      </c>
      <c r="R224" s="6">
        <v>120167.59</v>
      </c>
      <c r="S224" s="6">
        <v>0</v>
      </c>
      <c r="T224" s="6">
        <v>167744.1</v>
      </c>
      <c r="U224" s="6">
        <v>105987.57</v>
      </c>
      <c r="V224" s="19">
        <v>9310265.4000000004</v>
      </c>
    </row>
    <row r="225" spans="1:22" x14ac:dyDescent="0.25">
      <c r="A225" s="25" t="s">
        <v>200</v>
      </c>
      <c r="B225" s="14">
        <v>3784624.83</v>
      </c>
      <c r="C225" s="6">
        <v>860661.49</v>
      </c>
      <c r="D225" s="6">
        <v>622679.62</v>
      </c>
      <c r="E225" s="6">
        <v>1396209</v>
      </c>
      <c r="F225" s="6">
        <v>24518.82</v>
      </c>
      <c r="G225" s="6">
        <v>10589.16</v>
      </c>
      <c r="H225" s="6">
        <v>0</v>
      </c>
      <c r="I225" s="6">
        <v>97678.5</v>
      </c>
      <c r="J225" s="6">
        <v>412025.07</v>
      </c>
      <c r="K225" s="6">
        <v>4118.1899999999996</v>
      </c>
      <c r="L225" s="6">
        <v>740792.17</v>
      </c>
      <c r="M225" s="6">
        <v>69353.78</v>
      </c>
      <c r="N225" s="6">
        <v>572432.44999999995</v>
      </c>
      <c r="O225" s="6">
        <v>467146.48</v>
      </c>
      <c r="P225" s="6">
        <v>71956.91</v>
      </c>
      <c r="Q225" s="6">
        <v>204883.41</v>
      </c>
      <c r="R225" s="6">
        <v>113383.4</v>
      </c>
      <c r="S225" s="6">
        <v>0</v>
      </c>
      <c r="T225" s="6">
        <v>165141.54999999999</v>
      </c>
      <c r="U225" s="6">
        <v>302489.45</v>
      </c>
      <c r="V225" s="19">
        <v>9920684.2799999993</v>
      </c>
    </row>
    <row r="226" spans="1:22" x14ac:dyDescent="0.25">
      <c r="A226" s="25" t="s">
        <v>201</v>
      </c>
      <c r="B226" s="14">
        <v>3954495.99</v>
      </c>
      <c r="C226" s="6">
        <v>803717.46</v>
      </c>
      <c r="D226" s="6">
        <v>637447.17000000004</v>
      </c>
      <c r="E226" s="6">
        <v>1368394</v>
      </c>
      <c r="F226" s="6">
        <v>46182.7</v>
      </c>
      <c r="G226" s="6">
        <v>10589.16</v>
      </c>
      <c r="H226" s="6">
        <v>0</v>
      </c>
      <c r="I226" s="6">
        <v>61875</v>
      </c>
      <c r="J226" s="6">
        <v>212375.6</v>
      </c>
      <c r="K226" s="6">
        <v>5785.75</v>
      </c>
      <c r="L226" s="6">
        <v>671660.79</v>
      </c>
      <c r="M226" s="6">
        <v>74455.929999999993</v>
      </c>
      <c r="N226" s="6">
        <v>569703.13</v>
      </c>
      <c r="O226" s="6">
        <v>496195.52</v>
      </c>
      <c r="P226" s="6">
        <v>78593.119999999995</v>
      </c>
      <c r="Q226" s="6">
        <v>211723.66</v>
      </c>
      <c r="R226" s="6">
        <v>139025.10999999999</v>
      </c>
      <c r="S226" s="6">
        <v>0</v>
      </c>
      <c r="T226" s="6">
        <v>181828.35</v>
      </c>
      <c r="U226" s="6">
        <v>413470.45</v>
      </c>
      <c r="V226" s="19">
        <v>9937518.8900000006</v>
      </c>
    </row>
    <row r="227" spans="1:22" x14ac:dyDescent="0.25">
      <c r="A227" s="25" t="s">
        <v>202</v>
      </c>
      <c r="B227" s="14">
        <v>4047188.02</v>
      </c>
      <c r="C227" s="6">
        <v>881955.99</v>
      </c>
      <c r="D227" s="6">
        <v>681137.33</v>
      </c>
      <c r="E227" s="6">
        <v>1377045</v>
      </c>
      <c r="F227" s="6">
        <v>40766.730000000003</v>
      </c>
      <c r="G227" s="6">
        <v>10186.83</v>
      </c>
      <c r="H227" s="6">
        <v>0</v>
      </c>
      <c r="I227" s="6">
        <v>-61995.3</v>
      </c>
      <c r="J227" s="6">
        <v>264699.68</v>
      </c>
      <c r="K227" s="6">
        <v>0</v>
      </c>
      <c r="L227" s="6">
        <v>750063.17</v>
      </c>
      <c r="M227" s="6">
        <v>83645.91</v>
      </c>
      <c r="N227" s="6">
        <v>559752.41</v>
      </c>
      <c r="O227" s="6">
        <v>493586.38</v>
      </c>
      <c r="P227" s="6">
        <v>72123.63</v>
      </c>
      <c r="Q227" s="6">
        <v>187902.57</v>
      </c>
      <c r="R227" s="6">
        <v>121118.11</v>
      </c>
      <c r="S227" s="6">
        <v>0</v>
      </c>
      <c r="T227" s="6">
        <v>149804.47</v>
      </c>
      <c r="U227" s="6">
        <v>199935.46</v>
      </c>
      <c r="V227" s="19">
        <v>9858916.3900000006</v>
      </c>
    </row>
    <row r="228" spans="1:22" x14ac:dyDescent="0.25">
      <c r="A228" s="22" t="s">
        <v>157</v>
      </c>
      <c r="B228" s="12">
        <f t="shared" ref="B228:V228" si="37">SUM(B224:B227)</f>
        <v>15251734.52</v>
      </c>
      <c r="C228" s="5">
        <f t="shared" si="37"/>
        <v>3390162.7</v>
      </c>
      <c r="D228" s="5">
        <f t="shared" si="37"/>
        <v>2585499.21</v>
      </c>
      <c r="E228" s="5">
        <f t="shared" si="37"/>
        <v>5538940</v>
      </c>
      <c r="F228" s="5">
        <f t="shared" si="37"/>
        <v>136463.79</v>
      </c>
      <c r="G228" s="5">
        <f t="shared" si="37"/>
        <v>41954.31</v>
      </c>
      <c r="H228" s="5">
        <f t="shared" si="37"/>
        <v>0</v>
      </c>
      <c r="I228" s="5">
        <f t="shared" si="37"/>
        <v>123629.7</v>
      </c>
      <c r="J228" s="5">
        <f t="shared" si="37"/>
        <v>1055875.23</v>
      </c>
      <c r="K228" s="5">
        <f t="shared" si="37"/>
        <v>60477.57</v>
      </c>
      <c r="L228" s="5">
        <f t="shared" si="37"/>
        <v>2943661.48</v>
      </c>
      <c r="M228" s="5">
        <f t="shared" si="37"/>
        <v>310828.40000000002</v>
      </c>
      <c r="N228" s="5">
        <f t="shared" si="37"/>
        <v>2267229.75</v>
      </c>
      <c r="O228" s="5">
        <f t="shared" si="37"/>
        <v>1905258.6800000002</v>
      </c>
      <c r="P228" s="5">
        <f t="shared" si="37"/>
        <v>296177.45</v>
      </c>
      <c r="Q228" s="5">
        <f t="shared" si="37"/>
        <v>939396.56</v>
      </c>
      <c r="R228" s="5">
        <f t="shared" si="37"/>
        <v>493694.20999999996</v>
      </c>
      <c r="S228" s="5">
        <f t="shared" si="37"/>
        <v>0</v>
      </c>
      <c r="T228" s="5">
        <f t="shared" si="37"/>
        <v>664518.47</v>
      </c>
      <c r="U228" s="5">
        <f t="shared" si="37"/>
        <v>1021882.9299999999</v>
      </c>
      <c r="V228" s="18">
        <f t="shared" si="37"/>
        <v>39027384.960000001</v>
      </c>
    </row>
    <row r="229" spans="1:22" x14ac:dyDescent="0.25">
      <c r="A229" s="24"/>
      <c r="B229" s="33"/>
      <c r="C229" s="34"/>
      <c r="D229" s="34"/>
      <c r="E229" s="34"/>
      <c r="F229" s="34"/>
      <c r="G229" s="34"/>
      <c r="H229" s="34"/>
      <c r="I229" s="34"/>
      <c r="J229" s="34"/>
      <c r="K229" s="34"/>
      <c r="L229" s="34"/>
      <c r="M229" s="34"/>
      <c r="N229" s="34"/>
      <c r="O229" s="34"/>
      <c r="P229" s="34"/>
      <c r="Q229" s="34"/>
      <c r="R229" s="34"/>
      <c r="S229" s="34"/>
      <c r="T229" s="34"/>
      <c r="U229" s="34"/>
      <c r="V229" s="47"/>
    </row>
    <row r="230" spans="1:22" x14ac:dyDescent="0.25">
      <c r="A230" s="22" t="s">
        <v>189</v>
      </c>
      <c r="B230" s="33"/>
      <c r="C230" s="34"/>
      <c r="D230" s="34"/>
      <c r="E230" s="34"/>
      <c r="F230" s="34"/>
      <c r="G230" s="34"/>
      <c r="H230" s="34"/>
      <c r="I230" s="34"/>
      <c r="J230" s="34"/>
      <c r="K230" s="34"/>
      <c r="L230" s="34"/>
      <c r="M230" s="34"/>
      <c r="N230" s="34"/>
      <c r="O230" s="34"/>
      <c r="P230" s="34"/>
      <c r="Q230" s="34"/>
      <c r="R230" s="34"/>
      <c r="S230" s="34"/>
      <c r="T230" s="34"/>
      <c r="U230" s="34"/>
      <c r="V230" s="47"/>
    </row>
    <row r="231" spans="1:22" x14ac:dyDescent="0.25">
      <c r="A231" s="25" t="s">
        <v>199</v>
      </c>
      <c r="B231" s="14">
        <v>1029263.22</v>
      </c>
      <c r="C231" s="6">
        <v>401614.57</v>
      </c>
      <c r="D231" s="6">
        <v>102121.27</v>
      </c>
      <c r="E231" s="6">
        <v>0</v>
      </c>
      <c r="F231" s="6">
        <v>10195.65</v>
      </c>
      <c r="G231" s="6">
        <v>17733.64</v>
      </c>
      <c r="H231" s="6">
        <v>5987.53</v>
      </c>
      <c r="I231" s="6">
        <v>12600</v>
      </c>
      <c r="J231" s="6">
        <v>15793.73</v>
      </c>
      <c r="K231" s="6">
        <v>4941</v>
      </c>
      <c r="L231" s="6">
        <v>90360.01</v>
      </c>
      <c r="M231" s="6">
        <v>56316.39</v>
      </c>
      <c r="N231" s="6">
        <v>63487.14</v>
      </c>
      <c r="O231" s="6">
        <v>123872.99</v>
      </c>
      <c r="P231" s="6">
        <v>6422.4</v>
      </c>
      <c r="Q231" s="6">
        <v>10380.23</v>
      </c>
      <c r="R231" s="6">
        <v>0</v>
      </c>
      <c r="S231" s="6">
        <v>0</v>
      </c>
      <c r="T231" s="6">
        <v>46829.08</v>
      </c>
      <c r="U231" s="6">
        <v>52038.37</v>
      </c>
      <c r="V231" s="19">
        <v>2049957.22</v>
      </c>
    </row>
    <row r="232" spans="1:22" x14ac:dyDescent="0.25">
      <c r="A232" s="25" t="s">
        <v>200</v>
      </c>
      <c r="B232" s="14">
        <v>1150201.0900000001</v>
      </c>
      <c r="C232" s="6">
        <v>749536.11</v>
      </c>
      <c r="D232" s="6">
        <v>133937.73000000001</v>
      </c>
      <c r="E232" s="6">
        <v>0</v>
      </c>
      <c r="F232" s="6">
        <v>11398.64</v>
      </c>
      <c r="G232" s="6">
        <v>69883.47</v>
      </c>
      <c r="H232" s="6">
        <v>5638.85</v>
      </c>
      <c r="I232" s="6">
        <v>1298.51</v>
      </c>
      <c r="J232" s="6">
        <v>7455</v>
      </c>
      <c r="K232" s="6">
        <v>49600.89</v>
      </c>
      <c r="L232" s="6">
        <v>94486.69</v>
      </c>
      <c r="M232" s="6">
        <v>83965.11</v>
      </c>
      <c r="N232" s="6">
        <v>55421.67</v>
      </c>
      <c r="O232" s="6">
        <v>123977.66</v>
      </c>
      <c r="P232" s="6">
        <v>6361.31</v>
      </c>
      <c r="Q232" s="6">
        <v>6056.94</v>
      </c>
      <c r="R232" s="6">
        <v>0</v>
      </c>
      <c r="S232" s="6">
        <v>0</v>
      </c>
      <c r="T232" s="6">
        <v>42671.97</v>
      </c>
      <c r="U232" s="6">
        <v>89139.8</v>
      </c>
      <c r="V232" s="19">
        <v>2681031.44</v>
      </c>
    </row>
    <row r="233" spans="1:22" x14ac:dyDescent="0.25">
      <c r="A233" s="25" t="s">
        <v>201</v>
      </c>
      <c r="B233" s="14">
        <v>1214963.45</v>
      </c>
      <c r="C233" s="6">
        <v>459563.36</v>
      </c>
      <c r="D233" s="6">
        <v>82445.73</v>
      </c>
      <c r="E233" s="6">
        <v>0</v>
      </c>
      <c r="F233" s="6">
        <v>19395.36</v>
      </c>
      <c r="G233" s="6">
        <v>21633.41</v>
      </c>
      <c r="H233" s="6">
        <v>7592.4</v>
      </c>
      <c r="I233" s="6">
        <v>178.9</v>
      </c>
      <c r="J233" s="6">
        <v>5400</v>
      </c>
      <c r="K233" s="6">
        <v>58042.37</v>
      </c>
      <c r="L233" s="6">
        <v>106895.81</v>
      </c>
      <c r="M233" s="6">
        <v>55526.45</v>
      </c>
      <c r="N233" s="6">
        <v>60435.95</v>
      </c>
      <c r="O233" s="6">
        <v>126762.17</v>
      </c>
      <c r="P233" s="6">
        <v>6246.84</v>
      </c>
      <c r="Q233" s="6">
        <v>5189.74</v>
      </c>
      <c r="R233" s="6">
        <v>0</v>
      </c>
      <c r="S233" s="6">
        <v>0</v>
      </c>
      <c r="T233" s="6">
        <v>42444.22</v>
      </c>
      <c r="U233" s="6">
        <v>57584.15</v>
      </c>
      <c r="V233" s="19">
        <v>2330300.31</v>
      </c>
    </row>
    <row r="234" spans="1:22" x14ac:dyDescent="0.25">
      <c r="A234" s="25" t="s">
        <v>202</v>
      </c>
      <c r="B234" s="14">
        <v>1211962.28</v>
      </c>
      <c r="C234" s="6">
        <v>479862.92</v>
      </c>
      <c r="D234" s="6">
        <v>108377.67</v>
      </c>
      <c r="E234" s="6">
        <v>0</v>
      </c>
      <c r="F234" s="6">
        <v>12023.61</v>
      </c>
      <c r="G234" s="6">
        <v>22128.22</v>
      </c>
      <c r="H234" s="6">
        <v>3943.15</v>
      </c>
      <c r="I234" s="6">
        <v>1039.8</v>
      </c>
      <c r="J234" s="6">
        <v>11370</v>
      </c>
      <c r="K234" s="6">
        <v>42774.400000000001</v>
      </c>
      <c r="L234" s="6">
        <v>112787.71</v>
      </c>
      <c r="M234" s="6">
        <v>48755.4</v>
      </c>
      <c r="N234" s="6">
        <v>60719.34</v>
      </c>
      <c r="O234" s="6">
        <v>133011.38</v>
      </c>
      <c r="P234" s="6">
        <v>4776.84</v>
      </c>
      <c r="Q234" s="6">
        <v>9566.15</v>
      </c>
      <c r="R234" s="6">
        <v>0</v>
      </c>
      <c r="S234" s="6">
        <v>0</v>
      </c>
      <c r="T234" s="6">
        <v>45274.43</v>
      </c>
      <c r="U234" s="6">
        <v>67408.52</v>
      </c>
      <c r="V234" s="19">
        <v>2375781.8199999998</v>
      </c>
    </row>
    <row r="235" spans="1:22" x14ac:dyDescent="0.25">
      <c r="A235" s="22" t="s">
        <v>157</v>
      </c>
      <c r="B235" s="12">
        <f t="shared" ref="B235:V235" si="38">SUM(B231:B234)</f>
        <v>4606390.04</v>
      </c>
      <c r="C235" s="5">
        <f t="shared" si="38"/>
        <v>2090576.96</v>
      </c>
      <c r="D235" s="5">
        <f t="shared" si="38"/>
        <v>426882.39999999997</v>
      </c>
      <c r="E235" s="5">
        <f t="shared" si="38"/>
        <v>0</v>
      </c>
      <c r="F235" s="5">
        <f t="shared" si="38"/>
        <v>53013.26</v>
      </c>
      <c r="G235" s="5">
        <f t="shared" si="38"/>
        <v>131378.74</v>
      </c>
      <c r="H235" s="5">
        <f t="shared" si="38"/>
        <v>23161.93</v>
      </c>
      <c r="I235" s="5">
        <f t="shared" si="38"/>
        <v>15117.21</v>
      </c>
      <c r="J235" s="5">
        <f t="shared" si="38"/>
        <v>40018.729999999996</v>
      </c>
      <c r="K235" s="5">
        <f t="shared" si="38"/>
        <v>155358.66</v>
      </c>
      <c r="L235" s="5">
        <f t="shared" si="38"/>
        <v>404530.22000000003</v>
      </c>
      <c r="M235" s="5">
        <f t="shared" si="38"/>
        <v>244563.35</v>
      </c>
      <c r="N235" s="5">
        <f t="shared" si="38"/>
        <v>240064.1</v>
      </c>
      <c r="O235" s="5">
        <f t="shared" si="38"/>
        <v>507624.2</v>
      </c>
      <c r="P235" s="5">
        <f t="shared" si="38"/>
        <v>23807.39</v>
      </c>
      <c r="Q235" s="5">
        <f t="shared" si="38"/>
        <v>31193.059999999998</v>
      </c>
      <c r="R235" s="5">
        <f t="shared" si="38"/>
        <v>0</v>
      </c>
      <c r="S235" s="5">
        <f t="shared" si="38"/>
        <v>0</v>
      </c>
      <c r="T235" s="5">
        <f t="shared" si="38"/>
        <v>177219.7</v>
      </c>
      <c r="U235" s="5">
        <f t="shared" si="38"/>
        <v>266170.84000000003</v>
      </c>
      <c r="V235" s="18">
        <f t="shared" si="38"/>
        <v>9437070.790000001</v>
      </c>
    </row>
    <row r="236" spans="1:22" x14ac:dyDescent="0.25">
      <c r="A236" s="24"/>
      <c r="B236" s="33"/>
      <c r="C236" s="34"/>
      <c r="D236" s="34"/>
      <c r="E236" s="34"/>
      <c r="F236" s="34"/>
      <c r="G236" s="34"/>
      <c r="H236" s="34"/>
      <c r="I236" s="34"/>
      <c r="J236" s="34"/>
      <c r="K236" s="34"/>
      <c r="L236" s="34"/>
      <c r="M236" s="34"/>
      <c r="N236" s="34"/>
      <c r="O236" s="34"/>
      <c r="P236" s="34"/>
      <c r="Q236" s="34"/>
      <c r="R236" s="34"/>
      <c r="S236" s="34"/>
      <c r="T236" s="34"/>
      <c r="U236" s="34"/>
      <c r="V236" s="47"/>
    </row>
    <row r="237" spans="1:22" x14ac:dyDescent="0.25">
      <c r="A237" s="22" t="s">
        <v>190</v>
      </c>
      <c r="B237" s="33"/>
      <c r="C237" s="34"/>
      <c r="D237" s="34"/>
      <c r="E237" s="34"/>
      <c r="F237" s="34"/>
      <c r="G237" s="34"/>
      <c r="H237" s="34"/>
      <c r="I237" s="34"/>
      <c r="J237" s="34"/>
      <c r="K237" s="34"/>
      <c r="L237" s="34"/>
      <c r="M237" s="34"/>
      <c r="N237" s="34"/>
      <c r="O237" s="34"/>
      <c r="P237" s="34"/>
      <c r="Q237" s="34"/>
      <c r="R237" s="34"/>
      <c r="S237" s="34"/>
      <c r="T237" s="34"/>
      <c r="U237" s="34"/>
      <c r="V237" s="47"/>
    </row>
    <row r="238" spans="1:22" x14ac:dyDescent="0.25">
      <c r="A238" s="25" t="s">
        <v>199</v>
      </c>
      <c r="B238" s="14">
        <v>8075005</v>
      </c>
      <c r="C238" s="6">
        <v>2060696</v>
      </c>
      <c r="D238" s="6">
        <v>1354530</v>
      </c>
      <c r="E238" s="6">
        <v>0</v>
      </c>
      <c r="F238" s="6">
        <v>53798</v>
      </c>
      <c r="G238" s="6">
        <v>104268</v>
      </c>
      <c r="H238" s="6">
        <v>0</v>
      </c>
      <c r="I238" s="6">
        <v>0</v>
      </c>
      <c r="J238" s="6">
        <v>0</v>
      </c>
      <c r="K238" s="6">
        <v>0</v>
      </c>
      <c r="L238" s="6">
        <v>1771264</v>
      </c>
      <c r="M238" s="6">
        <v>291483</v>
      </c>
      <c r="N238" s="6">
        <v>2322662</v>
      </c>
      <c r="O238" s="6">
        <v>1797841</v>
      </c>
      <c r="P238" s="6">
        <v>114835</v>
      </c>
      <c r="Q238" s="6">
        <v>584657</v>
      </c>
      <c r="R238" s="6">
        <v>70370</v>
      </c>
      <c r="S238" s="6">
        <v>0</v>
      </c>
      <c r="T238" s="6">
        <v>293897</v>
      </c>
      <c r="U238" s="6">
        <v>405947</v>
      </c>
      <c r="V238" s="19">
        <v>19301253</v>
      </c>
    </row>
    <row r="239" spans="1:22" x14ac:dyDescent="0.25">
      <c r="A239" s="25" t="s">
        <v>200</v>
      </c>
      <c r="B239" s="14">
        <v>7822938</v>
      </c>
      <c r="C239" s="6">
        <v>2369042</v>
      </c>
      <c r="D239" s="6">
        <v>1427977</v>
      </c>
      <c r="E239" s="6">
        <v>0</v>
      </c>
      <c r="F239" s="6">
        <v>53798.19</v>
      </c>
      <c r="G239" s="6">
        <v>103583.49</v>
      </c>
      <c r="H239" s="6">
        <v>0</v>
      </c>
      <c r="I239" s="6">
        <v>0</v>
      </c>
      <c r="J239" s="6">
        <v>0</v>
      </c>
      <c r="K239" s="6">
        <v>0</v>
      </c>
      <c r="L239" s="6">
        <v>1480809</v>
      </c>
      <c r="M239" s="6">
        <v>421721</v>
      </c>
      <c r="N239" s="6">
        <v>2128980</v>
      </c>
      <c r="O239" s="6">
        <v>1397888</v>
      </c>
      <c r="P239" s="6">
        <v>11099</v>
      </c>
      <c r="Q239" s="6">
        <v>632506</v>
      </c>
      <c r="R239" s="6">
        <v>116440.32000000001</v>
      </c>
      <c r="S239" s="6">
        <v>0</v>
      </c>
      <c r="T239" s="6">
        <v>289806</v>
      </c>
      <c r="U239" s="6">
        <v>380982</v>
      </c>
      <c r="V239" s="19">
        <v>18637570</v>
      </c>
    </row>
    <row r="240" spans="1:22" x14ac:dyDescent="0.25">
      <c r="A240" s="25" t="s">
        <v>201</v>
      </c>
      <c r="B240" s="14">
        <v>8048128</v>
      </c>
      <c r="C240" s="6">
        <v>2217073</v>
      </c>
      <c r="D240" s="6">
        <v>1386452</v>
      </c>
      <c r="E240" s="6">
        <v>0</v>
      </c>
      <c r="F240" s="6">
        <v>60104.35</v>
      </c>
      <c r="G240" s="6">
        <v>107450.67</v>
      </c>
      <c r="H240" s="6">
        <v>0</v>
      </c>
      <c r="I240" s="6">
        <v>0</v>
      </c>
      <c r="J240" s="6">
        <v>0</v>
      </c>
      <c r="K240" s="6">
        <v>0</v>
      </c>
      <c r="L240" s="6">
        <v>1352996</v>
      </c>
      <c r="M240" s="6">
        <v>379336</v>
      </c>
      <c r="N240" s="6">
        <v>2143578</v>
      </c>
      <c r="O240" s="6">
        <v>1113879</v>
      </c>
      <c r="P240" s="6">
        <v>46356</v>
      </c>
      <c r="Q240" s="6">
        <v>603816</v>
      </c>
      <c r="R240" s="6">
        <v>60396</v>
      </c>
      <c r="S240" s="6">
        <v>0</v>
      </c>
      <c r="T240" s="6">
        <v>302239</v>
      </c>
      <c r="U240" s="6">
        <v>366095</v>
      </c>
      <c r="V240" s="19">
        <v>18187899.02</v>
      </c>
    </row>
    <row r="241" spans="1:22" x14ac:dyDescent="0.25">
      <c r="A241" s="25" t="s">
        <v>202</v>
      </c>
      <c r="B241" s="14">
        <v>7941093</v>
      </c>
      <c r="C241" s="6">
        <v>2356259</v>
      </c>
      <c r="D241" s="6">
        <v>1386452</v>
      </c>
      <c r="E241" s="6">
        <v>0</v>
      </c>
      <c r="F241" s="6">
        <v>60104</v>
      </c>
      <c r="G241" s="6">
        <v>87922</v>
      </c>
      <c r="H241" s="6">
        <v>0</v>
      </c>
      <c r="I241" s="6">
        <v>0</v>
      </c>
      <c r="J241" s="6">
        <v>0</v>
      </c>
      <c r="K241" s="6">
        <v>0</v>
      </c>
      <c r="L241" s="6">
        <v>1639967</v>
      </c>
      <c r="M241" s="6">
        <v>326439</v>
      </c>
      <c r="N241" s="6">
        <v>2478837</v>
      </c>
      <c r="O241" s="6">
        <v>806649</v>
      </c>
      <c r="P241" s="6">
        <v>26130</v>
      </c>
      <c r="Q241" s="6">
        <v>671097</v>
      </c>
      <c r="R241" s="6">
        <v>59786</v>
      </c>
      <c r="S241" s="6">
        <v>0</v>
      </c>
      <c r="T241" s="6">
        <v>313039</v>
      </c>
      <c r="U241" s="6">
        <v>385795</v>
      </c>
      <c r="V241" s="19">
        <v>18539569</v>
      </c>
    </row>
    <row r="242" spans="1:22" x14ac:dyDescent="0.25">
      <c r="A242" s="22" t="s">
        <v>157</v>
      </c>
      <c r="B242" s="12">
        <f t="shared" ref="B242:V242" si="39">SUM(B238:B241)</f>
        <v>31887164</v>
      </c>
      <c r="C242" s="5">
        <f t="shared" si="39"/>
        <v>9003070</v>
      </c>
      <c r="D242" s="5">
        <f t="shared" si="39"/>
        <v>5555411</v>
      </c>
      <c r="E242" s="5">
        <f t="shared" si="39"/>
        <v>0</v>
      </c>
      <c r="F242" s="5">
        <f t="shared" si="39"/>
        <v>227804.54</v>
      </c>
      <c r="G242" s="5">
        <f t="shared" si="39"/>
        <v>403224.16</v>
      </c>
      <c r="H242" s="5">
        <f t="shared" si="39"/>
        <v>0</v>
      </c>
      <c r="I242" s="5">
        <f t="shared" si="39"/>
        <v>0</v>
      </c>
      <c r="J242" s="5">
        <f t="shared" si="39"/>
        <v>0</v>
      </c>
      <c r="K242" s="5">
        <f t="shared" si="39"/>
        <v>0</v>
      </c>
      <c r="L242" s="5">
        <f t="shared" si="39"/>
        <v>6245036</v>
      </c>
      <c r="M242" s="5">
        <f t="shared" si="39"/>
        <v>1418979</v>
      </c>
      <c r="N242" s="5">
        <f t="shared" si="39"/>
        <v>9074057</v>
      </c>
      <c r="O242" s="5">
        <f t="shared" si="39"/>
        <v>5116257</v>
      </c>
      <c r="P242" s="5">
        <f t="shared" si="39"/>
        <v>198420</v>
      </c>
      <c r="Q242" s="5">
        <f t="shared" si="39"/>
        <v>2492076</v>
      </c>
      <c r="R242" s="5">
        <f t="shared" si="39"/>
        <v>306992.32</v>
      </c>
      <c r="S242" s="5">
        <f t="shared" si="39"/>
        <v>0</v>
      </c>
      <c r="T242" s="5">
        <f t="shared" si="39"/>
        <v>1198981</v>
      </c>
      <c r="U242" s="5">
        <f t="shared" si="39"/>
        <v>1538819</v>
      </c>
      <c r="V242" s="18">
        <f t="shared" si="39"/>
        <v>74666291.019999996</v>
      </c>
    </row>
    <row r="243" spans="1:22" x14ac:dyDescent="0.25">
      <c r="A243" s="24"/>
      <c r="B243" s="33"/>
      <c r="C243" s="34"/>
      <c r="D243" s="34"/>
      <c r="E243" s="34"/>
      <c r="F243" s="34"/>
      <c r="G243" s="34"/>
      <c r="H243" s="34"/>
      <c r="I243" s="34"/>
      <c r="J243" s="34"/>
      <c r="K243" s="34"/>
      <c r="L243" s="34"/>
      <c r="M243" s="34"/>
      <c r="N243" s="34"/>
      <c r="O243" s="34"/>
      <c r="P243" s="34"/>
      <c r="Q243" s="34"/>
      <c r="R243" s="34"/>
      <c r="S243" s="34"/>
      <c r="T243" s="34"/>
      <c r="U243" s="34"/>
      <c r="V243" s="47"/>
    </row>
    <row r="244" spans="1:22" x14ac:dyDescent="0.25">
      <c r="A244" s="22" t="s">
        <v>191</v>
      </c>
      <c r="B244" s="33"/>
      <c r="C244" s="34"/>
      <c r="D244" s="34"/>
      <c r="E244" s="34"/>
      <c r="F244" s="34"/>
      <c r="G244" s="34"/>
      <c r="H244" s="34"/>
      <c r="I244" s="34"/>
      <c r="J244" s="34"/>
      <c r="K244" s="34"/>
      <c r="L244" s="34"/>
      <c r="M244" s="34"/>
      <c r="N244" s="34"/>
      <c r="O244" s="34"/>
      <c r="P244" s="34"/>
      <c r="Q244" s="34"/>
      <c r="R244" s="34"/>
      <c r="S244" s="34"/>
      <c r="T244" s="34"/>
      <c r="U244" s="34"/>
      <c r="V244" s="47"/>
    </row>
    <row r="245" spans="1:22" x14ac:dyDescent="0.25">
      <c r="A245" s="25" t="s">
        <v>199</v>
      </c>
      <c r="B245" s="14">
        <v>1981594.87</v>
      </c>
      <c r="C245" s="6">
        <v>946516.83</v>
      </c>
      <c r="D245" s="6">
        <v>284883</v>
      </c>
      <c r="E245" s="6">
        <v>0</v>
      </c>
      <c r="F245" s="6">
        <v>19785.87</v>
      </c>
      <c r="G245" s="6">
        <v>2533.89</v>
      </c>
      <c r="H245" s="6">
        <v>4800</v>
      </c>
      <c r="I245" s="6">
        <v>16884.86</v>
      </c>
      <c r="J245" s="6">
        <v>450195.38</v>
      </c>
      <c r="K245" s="6">
        <v>6543.75</v>
      </c>
      <c r="L245" s="6">
        <v>45173.96</v>
      </c>
      <c r="M245" s="6">
        <v>115975.26</v>
      </c>
      <c r="N245" s="6">
        <v>0</v>
      </c>
      <c r="O245" s="6">
        <v>155542.56</v>
      </c>
      <c r="P245" s="6">
        <v>80229.77</v>
      </c>
      <c r="Q245" s="6">
        <v>77762.87</v>
      </c>
      <c r="R245" s="6">
        <v>0</v>
      </c>
      <c r="S245" s="6">
        <v>0</v>
      </c>
      <c r="T245" s="6">
        <v>81685.88</v>
      </c>
      <c r="U245" s="6">
        <v>147311.43</v>
      </c>
      <c r="V245" s="19">
        <v>4417420.18</v>
      </c>
    </row>
    <row r="246" spans="1:22" x14ac:dyDescent="0.25">
      <c r="A246" s="25" t="s">
        <v>200</v>
      </c>
      <c r="B246" s="14">
        <v>2110093.8199999998</v>
      </c>
      <c r="C246" s="6">
        <v>678276.78</v>
      </c>
      <c r="D246" s="6">
        <v>335919.35999999999</v>
      </c>
      <c r="E246" s="6">
        <v>0</v>
      </c>
      <c r="F246" s="6">
        <v>49228.42</v>
      </c>
      <c r="G246" s="6">
        <v>254.13</v>
      </c>
      <c r="H246" s="6">
        <v>4542</v>
      </c>
      <c r="I246" s="6">
        <v>30611.22</v>
      </c>
      <c r="J246" s="6">
        <v>590318</v>
      </c>
      <c r="K246" s="6">
        <v>7306.25</v>
      </c>
      <c r="L246" s="6">
        <v>121950.31</v>
      </c>
      <c r="M246" s="6">
        <v>86617.86</v>
      </c>
      <c r="N246" s="6">
        <v>0</v>
      </c>
      <c r="O246" s="6">
        <v>125084.83</v>
      </c>
      <c r="P246" s="6">
        <v>126903.35</v>
      </c>
      <c r="Q246" s="6">
        <v>34007.949999999997</v>
      </c>
      <c r="R246" s="6">
        <v>0</v>
      </c>
      <c r="S246" s="6">
        <v>0</v>
      </c>
      <c r="T246" s="6">
        <v>84708.71</v>
      </c>
      <c r="U246" s="6">
        <v>247527.77</v>
      </c>
      <c r="V246" s="19">
        <v>4633350.76</v>
      </c>
    </row>
    <row r="247" spans="1:22" x14ac:dyDescent="0.25">
      <c r="A247" s="25" t="s">
        <v>201</v>
      </c>
      <c r="B247" s="14">
        <v>2173076.2200000002</v>
      </c>
      <c r="C247" s="6">
        <v>769510.25</v>
      </c>
      <c r="D247" s="6">
        <v>369918.04</v>
      </c>
      <c r="E247" s="6">
        <v>0</v>
      </c>
      <c r="F247" s="6">
        <v>17187.93</v>
      </c>
      <c r="G247" s="6">
        <v>0</v>
      </c>
      <c r="H247" s="6">
        <v>4392</v>
      </c>
      <c r="I247" s="6">
        <v>13726.82</v>
      </c>
      <c r="J247" s="6">
        <v>455775</v>
      </c>
      <c r="K247" s="6">
        <v>5631.25</v>
      </c>
      <c r="L247" s="6">
        <v>230647.6</v>
      </c>
      <c r="M247" s="6">
        <v>111972.29</v>
      </c>
      <c r="N247" s="6">
        <v>0</v>
      </c>
      <c r="O247" s="6">
        <v>108272.33</v>
      </c>
      <c r="P247" s="6">
        <v>118535.39</v>
      </c>
      <c r="Q247" s="6">
        <v>48505.73</v>
      </c>
      <c r="R247" s="6">
        <v>0</v>
      </c>
      <c r="S247" s="6">
        <v>0</v>
      </c>
      <c r="T247" s="6">
        <v>64842.46</v>
      </c>
      <c r="U247" s="6">
        <v>159262.04999999999</v>
      </c>
      <c r="V247" s="19">
        <v>4651255.3600000003</v>
      </c>
    </row>
    <row r="248" spans="1:22" x14ac:dyDescent="0.25">
      <c r="A248" s="25" t="s">
        <v>202</v>
      </c>
      <c r="B248" s="14">
        <v>2146461.9700000002</v>
      </c>
      <c r="C248" s="6">
        <v>836720.12</v>
      </c>
      <c r="D248" s="6">
        <v>368354.04</v>
      </c>
      <c r="E248" s="6">
        <v>0</v>
      </c>
      <c r="F248" s="6">
        <v>19022.68</v>
      </c>
      <c r="G248" s="6">
        <v>0</v>
      </c>
      <c r="H248" s="6">
        <v>4184</v>
      </c>
      <c r="I248" s="6">
        <v>18469.38</v>
      </c>
      <c r="J248" s="6">
        <v>462413.59</v>
      </c>
      <c r="K248" s="6">
        <v>7856.25</v>
      </c>
      <c r="L248" s="6">
        <v>195402.96</v>
      </c>
      <c r="M248" s="6">
        <v>168315.61</v>
      </c>
      <c r="N248" s="6">
        <v>0</v>
      </c>
      <c r="O248" s="6">
        <v>152189.66</v>
      </c>
      <c r="P248" s="6">
        <v>115948.24</v>
      </c>
      <c r="Q248" s="6">
        <v>49327.27</v>
      </c>
      <c r="R248" s="6">
        <v>0</v>
      </c>
      <c r="S248" s="6">
        <v>0</v>
      </c>
      <c r="T248" s="6">
        <v>65772.58</v>
      </c>
      <c r="U248" s="6">
        <v>169174.68</v>
      </c>
      <c r="V248" s="19">
        <v>4779613.03</v>
      </c>
    </row>
    <row r="249" spans="1:22" x14ac:dyDescent="0.25">
      <c r="A249" s="22" t="s">
        <v>157</v>
      </c>
      <c r="B249" s="12">
        <f t="shared" ref="B249:V249" si="40">SUM(B245:B248)</f>
        <v>8411226.8800000008</v>
      </c>
      <c r="C249" s="5">
        <f t="shared" si="40"/>
        <v>3231023.98</v>
      </c>
      <c r="D249" s="5">
        <f t="shared" si="40"/>
        <v>1359074.44</v>
      </c>
      <c r="E249" s="5">
        <f t="shared" si="40"/>
        <v>0</v>
      </c>
      <c r="F249" s="5">
        <f t="shared" si="40"/>
        <v>105224.9</v>
      </c>
      <c r="G249" s="5">
        <f t="shared" si="40"/>
        <v>2788.02</v>
      </c>
      <c r="H249" s="5">
        <f t="shared" si="40"/>
        <v>17918</v>
      </c>
      <c r="I249" s="5">
        <f t="shared" si="40"/>
        <v>79692.28</v>
      </c>
      <c r="J249" s="5">
        <f t="shared" si="40"/>
        <v>1958701.97</v>
      </c>
      <c r="K249" s="5">
        <f t="shared" si="40"/>
        <v>27337.5</v>
      </c>
      <c r="L249" s="5">
        <f t="shared" si="40"/>
        <v>593174.82999999996</v>
      </c>
      <c r="M249" s="5">
        <f t="shared" si="40"/>
        <v>482881.01999999996</v>
      </c>
      <c r="N249" s="5">
        <f t="shared" si="40"/>
        <v>0</v>
      </c>
      <c r="O249" s="5">
        <f t="shared" si="40"/>
        <v>541089.38</v>
      </c>
      <c r="P249" s="5">
        <f t="shared" si="40"/>
        <v>441616.75</v>
      </c>
      <c r="Q249" s="5">
        <f t="shared" si="40"/>
        <v>209603.81999999998</v>
      </c>
      <c r="R249" s="5">
        <f t="shared" si="40"/>
        <v>0</v>
      </c>
      <c r="S249" s="5">
        <f t="shared" si="40"/>
        <v>0</v>
      </c>
      <c r="T249" s="5">
        <f t="shared" si="40"/>
        <v>297009.63</v>
      </c>
      <c r="U249" s="5">
        <f t="shared" si="40"/>
        <v>723275.92999999993</v>
      </c>
      <c r="V249" s="18">
        <f t="shared" si="40"/>
        <v>18481639.330000002</v>
      </c>
    </row>
    <row r="250" spans="1:22" x14ac:dyDescent="0.25">
      <c r="A250" s="24"/>
      <c r="B250" s="33"/>
      <c r="C250" s="34"/>
      <c r="D250" s="34"/>
      <c r="E250" s="34"/>
      <c r="F250" s="34"/>
      <c r="G250" s="34"/>
      <c r="H250" s="34"/>
      <c r="I250" s="34"/>
      <c r="J250" s="34"/>
      <c r="K250" s="34"/>
      <c r="L250" s="34"/>
      <c r="M250" s="34"/>
      <c r="N250" s="34"/>
      <c r="O250" s="34"/>
      <c r="P250" s="34"/>
      <c r="Q250" s="34"/>
      <c r="R250" s="34"/>
      <c r="S250" s="34"/>
      <c r="T250" s="34"/>
      <c r="U250" s="34"/>
      <c r="V250" s="47"/>
    </row>
    <row r="251" spans="1:22" x14ac:dyDescent="0.25">
      <c r="A251" s="22" t="s">
        <v>192</v>
      </c>
      <c r="B251" s="33"/>
      <c r="C251" s="34"/>
      <c r="D251" s="34"/>
      <c r="E251" s="34"/>
      <c r="F251" s="34"/>
      <c r="G251" s="34"/>
      <c r="H251" s="34"/>
      <c r="I251" s="34"/>
      <c r="J251" s="34"/>
      <c r="K251" s="34"/>
      <c r="L251" s="34"/>
      <c r="M251" s="34"/>
      <c r="N251" s="34"/>
      <c r="O251" s="34"/>
      <c r="P251" s="34"/>
      <c r="Q251" s="34"/>
      <c r="R251" s="34"/>
      <c r="S251" s="34"/>
      <c r="T251" s="34"/>
      <c r="U251" s="34"/>
      <c r="V251" s="47"/>
    </row>
    <row r="252" spans="1:22" x14ac:dyDescent="0.25">
      <c r="A252" s="25" t="s">
        <v>199</v>
      </c>
      <c r="B252" s="14">
        <v>4479486</v>
      </c>
      <c r="C252" s="6">
        <v>660335</v>
      </c>
      <c r="D252" s="6">
        <v>331072</v>
      </c>
      <c r="E252" s="6">
        <v>0</v>
      </c>
      <c r="F252" s="6">
        <v>26111</v>
      </c>
      <c r="G252" s="6">
        <v>118515</v>
      </c>
      <c r="H252" s="6">
        <v>0</v>
      </c>
      <c r="I252" s="6">
        <v>20949</v>
      </c>
      <c r="J252" s="6">
        <v>729574</v>
      </c>
      <c r="K252" s="6">
        <v>0</v>
      </c>
      <c r="L252" s="6">
        <v>1255115</v>
      </c>
      <c r="M252" s="6">
        <v>106199</v>
      </c>
      <c r="N252" s="6">
        <v>131364</v>
      </c>
      <c r="O252" s="6">
        <v>1257604</v>
      </c>
      <c r="P252" s="6">
        <v>363264</v>
      </c>
      <c r="Q252" s="6">
        <v>190797</v>
      </c>
      <c r="R252" s="6">
        <v>201109</v>
      </c>
      <c r="S252" s="6">
        <v>0</v>
      </c>
      <c r="T252" s="6">
        <v>153883</v>
      </c>
      <c r="U252" s="6">
        <v>147029</v>
      </c>
      <c r="V252" s="19">
        <v>10172406</v>
      </c>
    </row>
    <row r="253" spans="1:22" x14ac:dyDescent="0.25">
      <c r="A253" s="25" t="s">
        <v>200</v>
      </c>
      <c r="B253" s="14">
        <v>4660494</v>
      </c>
      <c r="C253" s="6">
        <v>652686</v>
      </c>
      <c r="D253" s="6">
        <v>346071</v>
      </c>
      <c r="E253" s="6">
        <v>0</v>
      </c>
      <c r="F253" s="6">
        <v>28051</v>
      </c>
      <c r="G253" s="6">
        <v>148559</v>
      </c>
      <c r="H253" s="6">
        <v>0</v>
      </c>
      <c r="I253" s="6">
        <v>18198</v>
      </c>
      <c r="J253" s="6">
        <v>686103</v>
      </c>
      <c r="K253" s="6">
        <v>0</v>
      </c>
      <c r="L253" s="6">
        <v>1405956</v>
      </c>
      <c r="M253" s="6">
        <v>111194</v>
      </c>
      <c r="N253" s="6">
        <v>159960</v>
      </c>
      <c r="O253" s="6">
        <v>1437276</v>
      </c>
      <c r="P253" s="6">
        <v>413899</v>
      </c>
      <c r="Q253" s="6">
        <v>209918</v>
      </c>
      <c r="R253" s="6">
        <v>191263</v>
      </c>
      <c r="S253" s="6">
        <v>0</v>
      </c>
      <c r="T253" s="6">
        <v>197755</v>
      </c>
      <c r="U253" s="6">
        <v>186376</v>
      </c>
      <c r="V253" s="19">
        <v>10853759</v>
      </c>
    </row>
    <row r="254" spans="1:22" x14ac:dyDescent="0.25">
      <c r="A254" s="25" t="s">
        <v>201</v>
      </c>
      <c r="B254" s="14">
        <v>4794527</v>
      </c>
      <c r="C254" s="6">
        <v>694438</v>
      </c>
      <c r="D254" s="6">
        <v>354865</v>
      </c>
      <c r="E254" s="6">
        <v>0</v>
      </c>
      <c r="F254" s="6">
        <v>36985</v>
      </c>
      <c r="G254" s="6">
        <v>179199</v>
      </c>
      <c r="H254" s="6">
        <v>0</v>
      </c>
      <c r="I254" s="6">
        <v>21896</v>
      </c>
      <c r="J254" s="6">
        <v>906311</v>
      </c>
      <c r="K254" s="6">
        <v>0</v>
      </c>
      <c r="L254" s="6">
        <v>1024890</v>
      </c>
      <c r="M254" s="6">
        <v>110030</v>
      </c>
      <c r="N254" s="6">
        <v>148126</v>
      </c>
      <c r="O254" s="6">
        <v>1608981</v>
      </c>
      <c r="P254" s="6">
        <v>356482</v>
      </c>
      <c r="Q254" s="6">
        <v>170138</v>
      </c>
      <c r="R254" s="6">
        <v>199558</v>
      </c>
      <c r="S254" s="6">
        <v>0</v>
      </c>
      <c r="T254" s="6">
        <v>183501</v>
      </c>
      <c r="U254" s="6">
        <v>182708</v>
      </c>
      <c r="V254" s="19">
        <v>10972635</v>
      </c>
    </row>
    <row r="255" spans="1:22" x14ac:dyDescent="0.25">
      <c r="A255" s="25" t="s">
        <v>202</v>
      </c>
      <c r="B255" s="14">
        <v>4964449</v>
      </c>
      <c r="C255" s="6">
        <v>725234</v>
      </c>
      <c r="D255" s="6">
        <v>354861</v>
      </c>
      <c r="E255" s="6">
        <v>0</v>
      </c>
      <c r="F255" s="6">
        <v>38173</v>
      </c>
      <c r="G255" s="6">
        <v>226911</v>
      </c>
      <c r="H255" s="6">
        <v>0</v>
      </c>
      <c r="I255" s="6">
        <v>33593</v>
      </c>
      <c r="J255" s="6">
        <v>1134068</v>
      </c>
      <c r="K255" s="6">
        <v>0</v>
      </c>
      <c r="L255" s="6">
        <v>1427094</v>
      </c>
      <c r="M255" s="6">
        <v>159822</v>
      </c>
      <c r="N255" s="6">
        <v>196971</v>
      </c>
      <c r="O255" s="6">
        <v>1589579</v>
      </c>
      <c r="P255" s="6">
        <v>331327</v>
      </c>
      <c r="Q255" s="6">
        <v>150759</v>
      </c>
      <c r="R255" s="6">
        <v>235671</v>
      </c>
      <c r="S255" s="6">
        <v>0</v>
      </c>
      <c r="T255" s="6">
        <v>185374</v>
      </c>
      <c r="U255" s="6">
        <v>171213</v>
      </c>
      <c r="V255" s="19">
        <v>11925099</v>
      </c>
    </row>
    <row r="256" spans="1:22" x14ac:dyDescent="0.25">
      <c r="A256" s="22" t="s">
        <v>157</v>
      </c>
      <c r="B256" s="12">
        <f t="shared" ref="B256:V256" si="41">SUM(B252:B255)</f>
        <v>18898956</v>
      </c>
      <c r="C256" s="5">
        <f t="shared" si="41"/>
        <v>2732693</v>
      </c>
      <c r="D256" s="5">
        <f t="shared" si="41"/>
        <v>1386869</v>
      </c>
      <c r="E256" s="5">
        <f t="shared" si="41"/>
        <v>0</v>
      </c>
      <c r="F256" s="5">
        <f t="shared" si="41"/>
        <v>129320</v>
      </c>
      <c r="G256" s="5">
        <f t="shared" si="41"/>
        <v>673184</v>
      </c>
      <c r="H256" s="5">
        <f t="shared" si="41"/>
        <v>0</v>
      </c>
      <c r="I256" s="5">
        <f t="shared" si="41"/>
        <v>94636</v>
      </c>
      <c r="J256" s="5">
        <f t="shared" si="41"/>
        <v>3456056</v>
      </c>
      <c r="K256" s="5">
        <f t="shared" si="41"/>
        <v>0</v>
      </c>
      <c r="L256" s="5">
        <f t="shared" si="41"/>
        <v>5113055</v>
      </c>
      <c r="M256" s="5">
        <f t="shared" si="41"/>
        <v>487245</v>
      </c>
      <c r="N256" s="5">
        <f t="shared" si="41"/>
        <v>636421</v>
      </c>
      <c r="O256" s="5">
        <f t="shared" si="41"/>
        <v>5893440</v>
      </c>
      <c r="P256" s="5">
        <f t="shared" si="41"/>
        <v>1464972</v>
      </c>
      <c r="Q256" s="5">
        <f t="shared" si="41"/>
        <v>721612</v>
      </c>
      <c r="R256" s="5">
        <f t="shared" si="41"/>
        <v>827601</v>
      </c>
      <c r="S256" s="5">
        <f t="shared" si="41"/>
        <v>0</v>
      </c>
      <c r="T256" s="5">
        <f t="shared" si="41"/>
        <v>720513</v>
      </c>
      <c r="U256" s="5">
        <f t="shared" si="41"/>
        <v>687326</v>
      </c>
      <c r="V256" s="18">
        <f t="shared" si="41"/>
        <v>43923899</v>
      </c>
    </row>
    <row r="257" spans="1:22" x14ac:dyDescent="0.25">
      <c r="A257" s="24"/>
      <c r="B257" s="33"/>
      <c r="C257" s="34"/>
      <c r="D257" s="34"/>
      <c r="E257" s="34"/>
      <c r="F257" s="34"/>
      <c r="G257" s="34"/>
      <c r="H257" s="34"/>
      <c r="I257" s="34"/>
      <c r="J257" s="34"/>
      <c r="K257" s="34"/>
      <c r="L257" s="34"/>
      <c r="M257" s="34"/>
      <c r="N257" s="34"/>
      <c r="O257" s="34"/>
      <c r="P257" s="34"/>
      <c r="Q257" s="34"/>
      <c r="R257" s="34"/>
      <c r="S257" s="34"/>
      <c r="T257" s="34"/>
      <c r="U257" s="34"/>
      <c r="V257" s="47"/>
    </row>
    <row r="258" spans="1:22" x14ac:dyDescent="0.25">
      <c r="A258" s="22" t="s">
        <v>193</v>
      </c>
      <c r="B258" s="33"/>
      <c r="C258" s="34"/>
      <c r="D258" s="34"/>
      <c r="E258" s="34"/>
      <c r="F258" s="34"/>
      <c r="G258" s="34"/>
      <c r="H258" s="34"/>
      <c r="I258" s="34"/>
      <c r="J258" s="34"/>
      <c r="K258" s="34"/>
      <c r="L258" s="34"/>
      <c r="M258" s="34"/>
      <c r="N258" s="34"/>
      <c r="O258" s="34"/>
      <c r="P258" s="34"/>
      <c r="Q258" s="34"/>
      <c r="R258" s="34"/>
      <c r="S258" s="34"/>
      <c r="T258" s="34"/>
      <c r="U258" s="34"/>
      <c r="V258" s="47"/>
    </row>
    <row r="259" spans="1:22" x14ac:dyDescent="0.25">
      <c r="A259" s="25" t="s">
        <v>199</v>
      </c>
      <c r="B259" s="14">
        <v>2432389</v>
      </c>
      <c r="C259" s="6">
        <v>856715</v>
      </c>
      <c r="D259" s="6">
        <v>96299</v>
      </c>
      <c r="E259" s="6">
        <v>0</v>
      </c>
      <c r="F259" s="6">
        <v>61765</v>
      </c>
      <c r="G259" s="6">
        <v>0</v>
      </c>
      <c r="H259" s="6">
        <v>0</v>
      </c>
      <c r="I259" s="6">
        <v>6077</v>
      </c>
      <c r="J259" s="6">
        <v>278395</v>
      </c>
      <c r="K259" s="6">
        <v>11662</v>
      </c>
      <c r="L259" s="6">
        <v>133431</v>
      </c>
      <c r="M259" s="6">
        <v>105732</v>
      </c>
      <c r="N259" s="6">
        <v>39195</v>
      </c>
      <c r="O259" s="6">
        <v>192746</v>
      </c>
      <c r="P259" s="6">
        <v>73213</v>
      </c>
      <c r="Q259" s="6">
        <v>9393</v>
      </c>
      <c r="R259" s="6">
        <v>19987</v>
      </c>
      <c r="S259" s="6">
        <v>0</v>
      </c>
      <c r="T259" s="6">
        <v>68051</v>
      </c>
      <c r="U259" s="6">
        <v>116078</v>
      </c>
      <c r="V259" s="19">
        <v>4501128</v>
      </c>
    </row>
    <row r="260" spans="1:22" x14ac:dyDescent="0.25">
      <c r="A260" s="25" t="s">
        <v>200</v>
      </c>
      <c r="B260" s="14">
        <v>2083573</v>
      </c>
      <c r="C260" s="6">
        <v>961139</v>
      </c>
      <c r="D260" s="6">
        <v>108057</v>
      </c>
      <c r="E260" s="6">
        <v>0</v>
      </c>
      <c r="F260" s="6">
        <v>70256</v>
      </c>
      <c r="G260" s="6">
        <v>0</v>
      </c>
      <c r="H260" s="6">
        <v>0</v>
      </c>
      <c r="I260" s="6">
        <v>6194</v>
      </c>
      <c r="J260" s="6">
        <v>260647</v>
      </c>
      <c r="K260" s="6">
        <v>6116</v>
      </c>
      <c r="L260" s="6">
        <v>126498</v>
      </c>
      <c r="M260" s="6">
        <v>136040</v>
      </c>
      <c r="N260" s="6">
        <v>172779</v>
      </c>
      <c r="O260" s="6">
        <v>192265</v>
      </c>
      <c r="P260" s="6">
        <v>112911</v>
      </c>
      <c r="Q260" s="6">
        <v>8791</v>
      </c>
      <c r="R260" s="6">
        <v>13866</v>
      </c>
      <c r="S260" s="6">
        <v>0</v>
      </c>
      <c r="T260" s="6">
        <v>62806</v>
      </c>
      <c r="U260" s="6">
        <v>89767</v>
      </c>
      <c r="V260" s="19">
        <v>4411705</v>
      </c>
    </row>
    <row r="261" spans="1:22" x14ac:dyDescent="0.25">
      <c r="A261" s="25" t="s">
        <v>201</v>
      </c>
      <c r="B261" s="14">
        <v>2523482</v>
      </c>
      <c r="C261" s="6">
        <v>863437</v>
      </c>
      <c r="D261" s="6">
        <v>111986</v>
      </c>
      <c r="E261" s="6">
        <v>0</v>
      </c>
      <c r="F261" s="6">
        <v>48973</v>
      </c>
      <c r="G261" s="6">
        <v>0</v>
      </c>
      <c r="H261" s="6">
        <v>0</v>
      </c>
      <c r="I261" s="6">
        <v>2384</v>
      </c>
      <c r="J261" s="6">
        <v>251830</v>
      </c>
      <c r="K261" s="6">
        <v>9431</v>
      </c>
      <c r="L261" s="6">
        <v>106502</v>
      </c>
      <c r="M261" s="6">
        <v>167354</v>
      </c>
      <c r="N261" s="6">
        <v>18706</v>
      </c>
      <c r="O261" s="6">
        <v>198257</v>
      </c>
      <c r="P261" s="6">
        <v>42784</v>
      </c>
      <c r="Q261" s="6">
        <v>6461</v>
      </c>
      <c r="R261" s="6">
        <v>13270</v>
      </c>
      <c r="S261" s="6">
        <v>0</v>
      </c>
      <c r="T261" s="6">
        <v>48570</v>
      </c>
      <c r="U261" s="6">
        <v>71694</v>
      </c>
      <c r="V261" s="19">
        <v>4485121</v>
      </c>
    </row>
    <row r="262" spans="1:22" x14ac:dyDescent="0.25">
      <c r="A262" s="25" t="s">
        <v>202</v>
      </c>
      <c r="B262" s="14">
        <v>2202849</v>
      </c>
      <c r="C262" s="6">
        <v>939243</v>
      </c>
      <c r="D262" s="6">
        <v>113952</v>
      </c>
      <c r="E262" s="6">
        <v>0</v>
      </c>
      <c r="F262" s="6">
        <v>53047</v>
      </c>
      <c r="G262" s="6">
        <v>0</v>
      </c>
      <c r="H262" s="6">
        <v>0</v>
      </c>
      <c r="I262" s="6">
        <v>6086</v>
      </c>
      <c r="J262" s="6">
        <v>370352</v>
      </c>
      <c r="K262" s="6">
        <v>4650</v>
      </c>
      <c r="L262" s="6">
        <v>109700</v>
      </c>
      <c r="M262" s="6">
        <v>121364</v>
      </c>
      <c r="N262" s="6">
        <v>69220</v>
      </c>
      <c r="O262" s="6">
        <v>203275</v>
      </c>
      <c r="P262" s="6">
        <v>41447</v>
      </c>
      <c r="Q262" s="6">
        <v>8618</v>
      </c>
      <c r="R262" s="6">
        <v>16561</v>
      </c>
      <c r="S262" s="6">
        <v>0</v>
      </c>
      <c r="T262" s="6">
        <v>74887</v>
      </c>
      <c r="U262" s="6">
        <v>62665</v>
      </c>
      <c r="V262" s="19">
        <v>4397916</v>
      </c>
    </row>
    <row r="263" spans="1:22" x14ac:dyDescent="0.25">
      <c r="A263" s="22" t="s">
        <v>157</v>
      </c>
      <c r="B263" s="12">
        <f t="shared" ref="B263:V263" si="42">SUM(B259:B262)</f>
        <v>9242293</v>
      </c>
      <c r="C263" s="5">
        <f t="shared" si="42"/>
        <v>3620534</v>
      </c>
      <c r="D263" s="5">
        <f t="shared" si="42"/>
        <v>430294</v>
      </c>
      <c r="E263" s="5">
        <f t="shared" si="42"/>
        <v>0</v>
      </c>
      <c r="F263" s="5">
        <f t="shared" si="42"/>
        <v>234041</v>
      </c>
      <c r="G263" s="5">
        <f t="shared" si="42"/>
        <v>0</v>
      </c>
      <c r="H263" s="5">
        <f t="shared" si="42"/>
        <v>0</v>
      </c>
      <c r="I263" s="5">
        <f t="shared" si="42"/>
        <v>20741</v>
      </c>
      <c r="J263" s="5">
        <f t="shared" si="42"/>
        <v>1161224</v>
      </c>
      <c r="K263" s="5">
        <f t="shared" si="42"/>
        <v>31859</v>
      </c>
      <c r="L263" s="5">
        <f t="shared" si="42"/>
        <v>476131</v>
      </c>
      <c r="M263" s="5">
        <f t="shared" si="42"/>
        <v>530490</v>
      </c>
      <c r="N263" s="5">
        <f t="shared" si="42"/>
        <v>299900</v>
      </c>
      <c r="O263" s="5">
        <f t="shared" si="42"/>
        <v>786543</v>
      </c>
      <c r="P263" s="5">
        <f t="shared" si="42"/>
        <v>270355</v>
      </c>
      <c r="Q263" s="5">
        <f t="shared" si="42"/>
        <v>33263</v>
      </c>
      <c r="R263" s="5">
        <f t="shared" si="42"/>
        <v>63684</v>
      </c>
      <c r="S263" s="5">
        <f t="shared" si="42"/>
        <v>0</v>
      </c>
      <c r="T263" s="5">
        <f t="shared" si="42"/>
        <v>254314</v>
      </c>
      <c r="U263" s="5">
        <f t="shared" si="42"/>
        <v>340204</v>
      </c>
      <c r="V263" s="18">
        <f t="shared" si="42"/>
        <v>17795870</v>
      </c>
    </row>
    <row r="264" spans="1:22" x14ac:dyDescent="0.25">
      <c r="A264" s="24"/>
      <c r="B264" s="33"/>
      <c r="C264" s="34"/>
      <c r="D264" s="34"/>
      <c r="E264" s="34"/>
      <c r="F264" s="34"/>
      <c r="G264" s="34"/>
      <c r="H264" s="34"/>
      <c r="I264" s="34"/>
      <c r="J264" s="34"/>
      <c r="K264" s="34"/>
      <c r="L264" s="34"/>
      <c r="M264" s="34"/>
      <c r="N264" s="34"/>
      <c r="O264" s="34"/>
      <c r="P264" s="34"/>
      <c r="Q264" s="34"/>
      <c r="R264" s="34"/>
      <c r="S264" s="34"/>
      <c r="T264" s="34"/>
      <c r="U264" s="34"/>
      <c r="V264" s="47"/>
    </row>
    <row r="265" spans="1:22" x14ac:dyDescent="0.25">
      <c r="A265" s="22" t="s">
        <v>194</v>
      </c>
      <c r="B265" s="33"/>
      <c r="C265" s="34"/>
      <c r="D265" s="34"/>
      <c r="E265" s="34"/>
      <c r="F265" s="34"/>
      <c r="G265" s="34"/>
      <c r="H265" s="34"/>
      <c r="I265" s="34"/>
      <c r="J265" s="34"/>
      <c r="K265" s="34"/>
      <c r="L265" s="34"/>
      <c r="M265" s="34"/>
      <c r="N265" s="34"/>
      <c r="O265" s="34"/>
      <c r="P265" s="34"/>
      <c r="Q265" s="34"/>
      <c r="R265" s="34"/>
      <c r="S265" s="34"/>
      <c r="T265" s="34"/>
      <c r="U265" s="34"/>
      <c r="V265" s="47"/>
    </row>
    <row r="266" spans="1:22" x14ac:dyDescent="0.25">
      <c r="A266" s="25" t="s">
        <v>199</v>
      </c>
      <c r="B266" s="14">
        <v>6539992</v>
      </c>
      <c r="C266" s="6">
        <v>1181042</v>
      </c>
      <c r="D266" s="6">
        <v>553055</v>
      </c>
      <c r="E266" s="6">
        <v>908439</v>
      </c>
      <c r="F266" s="6">
        <v>31411</v>
      </c>
      <c r="G266" s="6">
        <v>191025</v>
      </c>
      <c r="H266" s="6">
        <v>15325</v>
      </c>
      <c r="I266" s="6">
        <v>54837</v>
      </c>
      <c r="J266" s="6">
        <v>1824161</v>
      </c>
      <c r="K266" s="6">
        <v>135349</v>
      </c>
      <c r="L266" s="6">
        <v>2024466</v>
      </c>
      <c r="M266" s="6">
        <v>388104</v>
      </c>
      <c r="N266" s="6">
        <v>1415715</v>
      </c>
      <c r="O266" s="6">
        <v>316192</v>
      </c>
      <c r="P266" s="6">
        <v>181274</v>
      </c>
      <c r="Q266" s="6">
        <v>431900</v>
      </c>
      <c r="R266" s="6">
        <v>166667</v>
      </c>
      <c r="S266" s="6">
        <v>1918468</v>
      </c>
      <c r="T266" s="6">
        <v>349862</v>
      </c>
      <c r="U266" s="6">
        <v>386613</v>
      </c>
      <c r="V266" s="19">
        <v>19013897</v>
      </c>
    </row>
    <row r="267" spans="1:22" x14ac:dyDescent="0.25">
      <c r="A267" s="25" t="s">
        <v>200</v>
      </c>
      <c r="B267" s="14">
        <v>6230530</v>
      </c>
      <c r="C267" s="6">
        <v>1145389</v>
      </c>
      <c r="D267" s="6">
        <v>553464</v>
      </c>
      <c r="E267" s="6">
        <v>908439</v>
      </c>
      <c r="F267" s="6">
        <v>33377</v>
      </c>
      <c r="G267" s="6">
        <v>184002</v>
      </c>
      <c r="H267" s="6">
        <v>14580</v>
      </c>
      <c r="I267" s="6">
        <v>51276</v>
      </c>
      <c r="J267" s="6">
        <v>1502622</v>
      </c>
      <c r="K267" s="6">
        <v>145230</v>
      </c>
      <c r="L267" s="6">
        <v>1748110</v>
      </c>
      <c r="M267" s="6">
        <v>230522</v>
      </c>
      <c r="N267" s="6">
        <v>1457583</v>
      </c>
      <c r="O267" s="6">
        <v>347787</v>
      </c>
      <c r="P267" s="6">
        <v>175468</v>
      </c>
      <c r="Q267" s="6">
        <v>560372</v>
      </c>
      <c r="R267" s="6">
        <v>202866</v>
      </c>
      <c r="S267" s="6">
        <v>1370433</v>
      </c>
      <c r="T267" s="6">
        <v>376610</v>
      </c>
      <c r="U267" s="6">
        <v>413531</v>
      </c>
      <c r="V267" s="19">
        <v>17652191</v>
      </c>
    </row>
    <row r="268" spans="1:22" x14ac:dyDescent="0.25">
      <c r="A268" s="25" t="s">
        <v>201</v>
      </c>
      <c r="B268" s="14">
        <v>6109834</v>
      </c>
      <c r="C268" s="6">
        <v>1069930</v>
      </c>
      <c r="D268" s="6">
        <v>573636</v>
      </c>
      <c r="E268" s="6">
        <v>908485</v>
      </c>
      <c r="F268" s="6">
        <v>44751</v>
      </c>
      <c r="G268" s="6">
        <v>93592</v>
      </c>
      <c r="H268" s="6">
        <v>18990</v>
      </c>
      <c r="I268" s="6">
        <v>31552</v>
      </c>
      <c r="J268" s="6">
        <v>1383287</v>
      </c>
      <c r="K268" s="6">
        <v>115050</v>
      </c>
      <c r="L268" s="6">
        <v>2006109</v>
      </c>
      <c r="M268" s="6">
        <v>231753</v>
      </c>
      <c r="N268" s="6">
        <v>1478874</v>
      </c>
      <c r="O268" s="6">
        <v>333328</v>
      </c>
      <c r="P268" s="6">
        <v>208812</v>
      </c>
      <c r="Q268" s="6">
        <v>370559</v>
      </c>
      <c r="R268" s="6">
        <v>186369</v>
      </c>
      <c r="S268" s="6">
        <v>1745088</v>
      </c>
      <c r="T268" s="6">
        <v>480833</v>
      </c>
      <c r="U268" s="6">
        <v>609094</v>
      </c>
      <c r="V268" s="19">
        <v>17999926</v>
      </c>
    </row>
    <row r="269" spans="1:22" x14ac:dyDescent="0.25">
      <c r="A269" s="25" t="s">
        <v>202</v>
      </c>
      <c r="B269" s="14">
        <v>5831141</v>
      </c>
      <c r="C269" s="6">
        <v>1096705</v>
      </c>
      <c r="D269" s="6">
        <v>541456</v>
      </c>
      <c r="E269" s="6">
        <v>500223</v>
      </c>
      <c r="F269" s="6">
        <v>42404</v>
      </c>
      <c r="G269" s="6">
        <v>187797</v>
      </c>
      <c r="H269" s="6">
        <v>16737</v>
      </c>
      <c r="I269" s="6">
        <v>47524</v>
      </c>
      <c r="J269" s="6">
        <v>1359533</v>
      </c>
      <c r="K269" s="6">
        <v>106200</v>
      </c>
      <c r="L269" s="6">
        <v>1716364</v>
      </c>
      <c r="M269" s="6">
        <v>306738</v>
      </c>
      <c r="N269" s="6">
        <v>1390637</v>
      </c>
      <c r="O269" s="6">
        <v>404500</v>
      </c>
      <c r="P269" s="6">
        <v>399672</v>
      </c>
      <c r="Q269" s="6">
        <v>478252</v>
      </c>
      <c r="R269" s="6">
        <v>1307316</v>
      </c>
      <c r="S269" s="6">
        <v>2632928</v>
      </c>
      <c r="T269" s="6">
        <v>349106</v>
      </c>
      <c r="U269" s="6">
        <v>670010</v>
      </c>
      <c r="V269" s="19">
        <v>19385243</v>
      </c>
    </row>
    <row r="270" spans="1:22" x14ac:dyDescent="0.25">
      <c r="A270" s="22" t="s">
        <v>157</v>
      </c>
      <c r="B270" s="12">
        <f t="shared" ref="B270:V270" si="43">SUM(B266:B269)</f>
        <v>24711497</v>
      </c>
      <c r="C270" s="5">
        <f t="shared" si="43"/>
        <v>4493066</v>
      </c>
      <c r="D270" s="5">
        <f t="shared" si="43"/>
        <v>2221611</v>
      </c>
      <c r="E270" s="5">
        <f t="shared" si="43"/>
        <v>3225586</v>
      </c>
      <c r="F270" s="5">
        <f t="shared" si="43"/>
        <v>151943</v>
      </c>
      <c r="G270" s="5">
        <f t="shared" si="43"/>
        <v>656416</v>
      </c>
      <c r="H270" s="5">
        <f t="shared" si="43"/>
        <v>65632</v>
      </c>
      <c r="I270" s="5">
        <f t="shared" si="43"/>
        <v>185189</v>
      </c>
      <c r="J270" s="5">
        <f t="shared" si="43"/>
        <v>6069603</v>
      </c>
      <c r="K270" s="5">
        <f t="shared" si="43"/>
        <v>501829</v>
      </c>
      <c r="L270" s="5">
        <f t="shared" si="43"/>
        <v>7495049</v>
      </c>
      <c r="M270" s="5">
        <f t="shared" si="43"/>
        <v>1157117</v>
      </c>
      <c r="N270" s="5">
        <f t="shared" si="43"/>
        <v>5742809</v>
      </c>
      <c r="O270" s="5">
        <f t="shared" si="43"/>
        <v>1401807</v>
      </c>
      <c r="P270" s="5">
        <f t="shared" si="43"/>
        <v>965226</v>
      </c>
      <c r="Q270" s="5">
        <f t="shared" si="43"/>
        <v>1841083</v>
      </c>
      <c r="R270" s="5">
        <f t="shared" si="43"/>
        <v>1863218</v>
      </c>
      <c r="S270" s="5">
        <f t="shared" si="43"/>
        <v>7666917</v>
      </c>
      <c r="T270" s="5">
        <f t="shared" si="43"/>
        <v>1556411</v>
      </c>
      <c r="U270" s="5">
        <f t="shared" si="43"/>
        <v>2079248</v>
      </c>
      <c r="V270" s="18">
        <f t="shared" si="43"/>
        <v>74051257</v>
      </c>
    </row>
    <row r="271" spans="1:22" x14ac:dyDescent="0.25">
      <c r="A271" s="24"/>
      <c r="B271" s="33"/>
      <c r="C271" s="34"/>
      <c r="D271" s="34"/>
      <c r="E271" s="34"/>
      <c r="F271" s="34"/>
      <c r="G271" s="34"/>
      <c r="H271" s="34"/>
      <c r="I271" s="34"/>
      <c r="J271" s="34"/>
      <c r="K271" s="34"/>
      <c r="L271" s="34"/>
      <c r="M271" s="34"/>
      <c r="N271" s="34"/>
      <c r="O271" s="34"/>
      <c r="P271" s="34"/>
      <c r="Q271" s="34"/>
      <c r="R271" s="34"/>
      <c r="S271" s="34"/>
      <c r="T271" s="34"/>
      <c r="U271" s="34"/>
      <c r="V271" s="47"/>
    </row>
    <row r="272" spans="1:22" x14ac:dyDescent="0.25">
      <c r="A272" s="22" t="s">
        <v>195</v>
      </c>
      <c r="B272" s="33"/>
      <c r="C272" s="34"/>
      <c r="D272" s="34"/>
      <c r="E272" s="34"/>
      <c r="F272" s="34"/>
      <c r="G272" s="34"/>
      <c r="H272" s="34"/>
      <c r="I272" s="34"/>
      <c r="J272" s="34"/>
      <c r="K272" s="34"/>
      <c r="L272" s="34"/>
      <c r="M272" s="34"/>
      <c r="N272" s="34"/>
      <c r="O272" s="34"/>
      <c r="P272" s="34"/>
      <c r="Q272" s="34"/>
      <c r="R272" s="34"/>
      <c r="S272" s="34"/>
      <c r="T272" s="34"/>
      <c r="U272" s="34"/>
      <c r="V272" s="47"/>
    </row>
    <row r="273" spans="1:22" x14ac:dyDescent="0.25">
      <c r="A273" s="25" t="s">
        <v>199</v>
      </c>
      <c r="B273" s="14">
        <v>1401488</v>
      </c>
      <c r="C273" s="6">
        <v>547872</v>
      </c>
      <c r="D273" s="6">
        <v>145859</v>
      </c>
      <c r="E273" s="6">
        <v>0</v>
      </c>
      <c r="F273" s="6">
        <v>16317</v>
      </c>
      <c r="G273" s="6">
        <v>16791</v>
      </c>
      <c r="H273" s="6">
        <v>50277</v>
      </c>
      <c r="I273" s="6">
        <v>0</v>
      </c>
      <c r="J273" s="6">
        <v>936589</v>
      </c>
      <c r="K273" s="6">
        <v>40735</v>
      </c>
      <c r="L273" s="6">
        <v>161231</v>
      </c>
      <c r="M273" s="6">
        <v>128672</v>
      </c>
      <c r="N273" s="6">
        <v>222346</v>
      </c>
      <c r="O273" s="6">
        <v>110119</v>
      </c>
      <c r="P273" s="6">
        <v>8597</v>
      </c>
      <c r="Q273" s="6">
        <v>39245</v>
      </c>
      <c r="R273" s="6">
        <v>6560</v>
      </c>
      <c r="S273" s="6">
        <v>0</v>
      </c>
      <c r="T273" s="6">
        <v>56481</v>
      </c>
      <c r="U273" s="6">
        <v>46665</v>
      </c>
      <c r="V273" s="19">
        <v>3935844</v>
      </c>
    </row>
    <row r="274" spans="1:22" x14ac:dyDescent="0.25">
      <c r="A274" s="25" t="s">
        <v>200</v>
      </c>
      <c r="B274" s="14">
        <v>1975313</v>
      </c>
      <c r="C274" s="6">
        <v>739401</v>
      </c>
      <c r="D274" s="6">
        <v>145859</v>
      </c>
      <c r="E274" s="6">
        <v>0</v>
      </c>
      <c r="F274" s="6">
        <v>0</v>
      </c>
      <c r="G274" s="6">
        <v>30673</v>
      </c>
      <c r="H274" s="6">
        <v>51096</v>
      </c>
      <c r="I274" s="6">
        <v>0</v>
      </c>
      <c r="J274" s="6">
        <v>677422</v>
      </c>
      <c r="K274" s="6">
        <v>2370</v>
      </c>
      <c r="L274" s="6">
        <v>281697</v>
      </c>
      <c r="M274" s="6">
        <v>85184</v>
      </c>
      <c r="N274" s="6">
        <v>202075</v>
      </c>
      <c r="O274" s="6">
        <v>98670</v>
      </c>
      <c r="P274" s="6">
        <v>4778</v>
      </c>
      <c r="Q274" s="6">
        <v>11070</v>
      </c>
      <c r="R274" s="6">
        <v>13988</v>
      </c>
      <c r="S274" s="6">
        <v>0</v>
      </c>
      <c r="T274" s="6">
        <v>55860</v>
      </c>
      <c r="U274" s="6">
        <v>33257</v>
      </c>
      <c r="V274" s="19">
        <v>4408713</v>
      </c>
    </row>
    <row r="275" spans="1:22" x14ac:dyDescent="0.25">
      <c r="A275" s="25" t="s">
        <v>201</v>
      </c>
      <c r="B275" s="14">
        <v>1963054</v>
      </c>
      <c r="C275" s="6">
        <v>772796</v>
      </c>
      <c r="D275" s="6">
        <v>161436</v>
      </c>
      <c r="E275" s="6">
        <v>0</v>
      </c>
      <c r="F275" s="6">
        <v>13527</v>
      </c>
      <c r="G275" s="6">
        <v>17676</v>
      </c>
      <c r="H275" s="6">
        <v>61882</v>
      </c>
      <c r="I275" s="6">
        <v>0</v>
      </c>
      <c r="J275" s="6">
        <v>175665</v>
      </c>
      <c r="K275" s="6">
        <v>15035</v>
      </c>
      <c r="L275" s="6">
        <v>165143</v>
      </c>
      <c r="M275" s="6">
        <v>87161</v>
      </c>
      <c r="N275" s="6">
        <v>129571</v>
      </c>
      <c r="O275" s="6">
        <v>133599</v>
      </c>
      <c r="P275" s="6">
        <v>12156</v>
      </c>
      <c r="Q275" s="6">
        <v>20250</v>
      </c>
      <c r="R275" s="6">
        <v>5088</v>
      </c>
      <c r="S275" s="6">
        <v>0</v>
      </c>
      <c r="T275" s="6">
        <v>65513</v>
      </c>
      <c r="U275" s="6">
        <v>81334</v>
      </c>
      <c r="V275" s="19">
        <v>3880886</v>
      </c>
    </row>
    <row r="276" spans="1:22" x14ac:dyDescent="0.25">
      <c r="A276" s="25" t="s">
        <v>202</v>
      </c>
      <c r="B276" s="14">
        <v>2022100</v>
      </c>
      <c r="C276" s="6">
        <v>873961</v>
      </c>
      <c r="D276" s="6">
        <v>161436</v>
      </c>
      <c r="E276" s="6">
        <v>0</v>
      </c>
      <c r="F276" s="6">
        <v>20989</v>
      </c>
      <c r="G276" s="6">
        <v>31660</v>
      </c>
      <c r="H276" s="6">
        <v>63290</v>
      </c>
      <c r="I276" s="6">
        <v>0</v>
      </c>
      <c r="J276" s="6">
        <v>196137</v>
      </c>
      <c r="K276" s="6">
        <v>18103</v>
      </c>
      <c r="L276" s="6">
        <v>269132</v>
      </c>
      <c r="M276" s="6">
        <v>154753</v>
      </c>
      <c r="N276" s="6">
        <v>286040</v>
      </c>
      <c r="O276" s="6">
        <v>120576</v>
      </c>
      <c r="P276" s="6">
        <v>15464</v>
      </c>
      <c r="Q276" s="6">
        <v>17030</v>
      </c>
      <c r="R276" s="6">
        <v>19858</v>
      </c>
      <c r="S276" s="6">
        <v>0</v>
      </c>
      <c r="T276" s="6">
        <v>59929</v>
      </c>
      <c r="U276" s="6">
        <v>63027</v>
      </c>
      <c r="V276" s="19">
        <v>4393485</v>
      </c>
    </row>
    <row r="277" spans="1:22" x14ac:dyDescent="0.25">
      <c r="A277" s="22" t="s">
        <v>157</v>
      </c>
      <c r="B277" s="12">
        <f t="shared" ref="B277:V277" si="44">SUM(B273:B276)</f>
        <v>7361955</v>
      </c>
      <c r="C277" s="5">
        <f t="shared" si="44"/>
        <v>2934030</v>
      </c>
      <c r="D277" s="5">
        <f t="shared" si="44"/>
        <v>614590</v>
      </c>
      <c r="E277" s="5">
        <f t="shared" si="44"/>
        <v>0</v>
      </c>
      <c r="F277" s="5">
        <f t="shared" si="44"/>
        <v>50833</v>
      </c>
      <c r="G277" s="5">
        <f t="shared" si="44"/>
        <v>96800</v>
      </c>
      <c r="H277" s="5">
        <f t="shared" si="44"/>
        <v>226545</v>
      </c>
      <c r="I277" s="5">
        <f t="shared" si="44"/>
        <v>0</v>
      </c>
      <c r="J277" s="5">
        <f t="shared" si="44"/>
        <v>1985813</v>
      </c>
      <c r="K277" s="5">
        <f t="shared" si="44"/>
        <v>76243</v>
      </c>
      <c r="L277" s="5">
        <f t="shared" si="44"/>
        <v>877203</v>
      </c>
      <c r="M277" s="5">
        <f t="shared" si="44"/>
        <v>455770</v>
      </c>
      <c r="N277" s="5">
        <f t="shared" si="44"/>
        <v>840032</v>
      </c>
      <c r="O277" s="5">
        <f t="shared" si="44"/>
        <v>462964</v>
      </c>
      <c r="P277" s="5">
        <f t="shared" si="44"/>
        <v>40995</v>
      </c>
      <c r="Q277" s="5">
        <f t="shared" si="44"/>
        <v>87595</v>
      </c>
      <c r="R277" s="5">
        <f t="shared" si="44"/>
        <v>45494</v>
      </c>
      <c r="S277" s="5">
        <f t="shared" si="44"/>
        <v>0</v>
      </c>
      <c r="T277" s="5">
        <f t="shared" si="44"/>
        <v>237783</v>
      </c>
      <c r="U277" s="5">
        <f t="shared" si="44"/>
        <v>224283</v>
      </c>
      <c r="V277" s="18">
        <f t="shared" si="44"/>
        <v>16618928</v>
      </c>
    </row>
    <row r="278" spans="1:22" x14ac:dyDescent="0.25">
      <c r="A278" s="24"/>
      <c r="B278" s="33"/>
      <c r="C278" s="34"/>
      <c r="D278" s="34"/>
      <c r="E278" s="34"/>
      <c r="F278" s="34"/>
      <c r="G278" s="34"/>
      <c r="H278" s="34"/>
      <c r="I278" s="34"/>
      <c r="J278" s="34"/>
      <c r="K278" s="34"/>
      <c r="L278" s="34"/>
      <c r="M278" s="34"/>
      <c r="N278" s="34"/>
      <c r="O278" s="34"/>
      <c r="P278" s="34"/>
      <c r="Q278" s="34"/>
      <c r="R278" s="34"/>
      <c r="S278" s="34"/>
      <c r="T278" s="34"/>
      <c r="U278" s="34"/>
      <c r="V278" s="47"/>
    </row>
    <row r="279" spans="1:22" x14ac:dyDescent="0.25">
      <c r="A279" s="22" t="s">
        <v>196</v>
      </c>
      <c r="B279" s="33"/>
      <c r="C279" s="34"/>
      <c r="D279" s="34"/>
      <c r="E279" s="34"/>
      <c r="F279" s="34"/>
      <c r="G279" s="34"/>
      <c r="H279" s="34"/>
      <c r="I279" s="34"/>
      <c r="J279" s="34"/>
      <c r="K279" s="34"/>
      <c r="L279" s="34"/>
      <c r="M279" s="34"/>
      <c r="N279" s="34"/>
      <c r="O279" s="34"/>
      <c r="P279" s="34"/>
      <c r="Q279" s="34"/>
      <c r="R279" s="34"/>
      <c r="S279" s="34"/>
      <c r="T279" s="34"/>
      <c r="U279" s="34"/>
      <c r="V279" s="47"/>
    </row>
    <row r="280" spans="1:22" x14ac:dyDescent="0.25">
      <c r="A280" s="25" t="s">
        <v>199</v>
      </c>
      <c r="B280" s="14">
        <v>2430296.5299999998</v>
      </c>
      <c r="C280" s="6">
        <v>337184.16</v>
      </c>
      <c r="D280" s="6">
        <v>136567.41</v>
      </c>
      <c r="E280" s="6">
        <v>0</v>
      </c>
      <c r="F280" s="6">
        <v>1361.85</v>
      </c>
      <c r="G280" s="6">
        <v>16957.63</v>
      </c>
      <c r="H280" s="6">
        <v>155.66</v>
      </c>
      <c r="I280" s="6">
        <v>355</v>
      </c>
      <c r="J280" s="6">
        <v>413710.29</v>
      </c>
      <c r="K280" s="6">
        <v>39246</v>
      </c>
      <c r="L280" s="6">
        <v>42174.6</v>
      </c>
      <c r="M280" s="6">
        <v>193508.1</v>
      </c>
      <c r="N280" s="6">
        <v>139003.69</v>
      </c>
      <c r="O280" s="6">
        <v>240186.01</v>
      </c>
      <c r="P280" s="6">
        <v>1661.58</v>
      </c>
      <c r="Q280" s="6">
        <v>22304.57</v>
      </c>
      <c r="R280" s="6">
        <v>8874.85</v>
      </c>
      <c r="S280" s="6">
        <v>0</v>
      </c>
      <c r="T280" s="6">
        <v>91767.81</v>
      </c>
      <c r="U280" s="6">
        <v>32297.17</v>
      </c>
      <c r="V280" s="19">
        <v>4147612.91</v>
      </c>
    </row>
    <row r="281" spans="1:22" x14ac:dyDescent="0.25">
      <c r="A281" s="25" t="s">
        <v>200</v>
      </c>
      <c r="B281" s="14">
        <v>2404756.02</v>
      </c>
      <c r="C281" s="6">
        <v>414540.19</v>
      </c>
      <c r="D281" s="6">
        <v>141168.87</v>
      </c>
      <c r="E281" s="6">
        <v>0</v>
      </c>
      <c r="F281" s="6">
        <v>1399.53</v>
      </c>
      <c r="G281" s="6">
        <v>19383.810000000001</v>
      </c>
      <c r="H281" s="6">
        <v>3654.58</v>
      </c>
      <c r="I281" s="6">
        <v>1503</v>
      </c>
      <c r="J281" s="6">
        <v>413710.29</v>
      </c>
      <c r="K281" s="6">
        <v>37226.93</v>
      </c>
      <c r="L281" s="6">
        <v>40879.86</v>
      </c>
      <c r="M281" s="6">
        <v>187545.17</v>
      </c>
      <c r="N281" s="6">
        <v>150271.32</v>
      </c>
      <c r="O281" s="6">
        <v>248569.29</v>
      </c>
      <c r="P281" s="6">
        <v>1661.58</v>
      </c>
      <c r="Q281" s="6">
        <v>25428.33</v>
      </c>
      <c r="R281" s="6">
        <v>10727.36</v>
      </c>
      <c r="S281" s="6">
        <v>0</v>
      </c>
      <c r="T281" s="6">
        <v>89418.32</v>
      </c>
      <c r="U281" s="6">
        <v>37431.019999999997</v>
      </c>
      <c r="V281" s="19">
        <v>4229275.47</v>
      </c>
    </row>
    <row r="282" spans="1:22" x14ac:dyDescent="0.25">
      <c r="A282" s="25" t="s">
        <v>201</v>
      </c>
      <c r="B282" s="14">
        <v>2383046.7599999998</v>
      </c>
      <c r="C282" s="6">
        <v>500713.08</v>
      </c>
      <c r="D282" s="6">
        <v>133941.74</v>
      </c>
      <c r="E282" s="6">
        <v>0</v>
      </c>
      <c r="F282" s="6">
        <v>1399.53</v>
      </c>
      <c r="G282" s="6">
        <v>20059.5</v>
      </c>
      <c r="H282" s="6">
        <v>34.35</v>
      </c>
      <c r="I282" s="6">
        <v>1442.97</v>
      </c>
      <c r="J282" s="6">
        <v>428949.57</v>
      </c>
      <c r="K282" s="6">
        <v>47936.65</v>
      </c>
      <c r="L282" s="6">
        <v>67397.37</v>
      </c>
      <c r="M282" s="6">
        <v>210167.3</v>
      </c>
      <c r="N282" s="6">
        <v>150255.01999999999</v>
      </c>
      <c r="O282" s="6">
        <v>244351.17</v>
      </c>
      <c r="P282" s="6">
        <v>1661.58</v>
      </c>
      <c r="Q282" s="6">
        <v>43097.72</v>
      </c>
      <c r="R282" s="6">
        <v>7788.6</v>
      </c>
      <c r="S282" s="6">
        <v>0</v>
      </c>
      <c r="T282" s="6">
        <v>68168.77</v>
      </c>
      <c r="U282" s="6">
        <v>31974.39</v>
      </c>
      <c r="V282" s="19">
        <v>4342386.07</v>
      </c>
    </row>
    <row r="283" spans="1:22" x14ac:dyDescent="0.25">
      <c r="A283" s="25" t="s">
        <v>202</v>
      </c>
      <c r="B283" s="14">
        <v>2461387.1800000002</v>
      </c>
      <c r="C283" s="6">
        <v>364510.32</v>
      </c>
      <c r="D283" s="6">
        <v>131994.82</v>
      </c>
      <c r="E283" s="6">
        <v>0</v>
      </c>
      <c r="F283" s="6">
        <v>1399.51</v>
      </c>
      <c r="G283" s="6">
        <v>25935.31</v>
      </c>
      <c r="H283" s="6">
        <v>671.98</v>
      </c>
      <c r="I283" s="6">
        <v>839.16</v>
      </c>
      <c r="J283" s="6">
        <v>428953.83</v>
      </c>
      <c r="K283" s="6">
        <v>16000</v>
      </c>
      <c r="L283" s="6">
        <v>39353</v>
      </c>
      <c r="M283" s="6">
        <v>183509.8</v>
      </c>
      <c r="N283" s="6">
        <v>134973.39000000001</v>
      </c>
      <c r="O283" s="6">
        <v>227494.33</v>
      </c>
      <c r="P283" s="6">
        <v>1661.58</v>
      </c>
      <c r="Q283" s="6">
        <v>34132.71</v>
      </c>
      <c r="R283" s="6">
        <v>8212.5</v>
      </c>
      <c r="S283" s="6">
        <v>0</v>
      </c>
      <c r="T283" s="6">
        <v>75170.33</v>
      </c>
      <c r="U283" s="6">
        <v>32763.62</v>
      </c>
      <c r="V283" s="19">
        <v>4168963.37</v>
      </c>
    </row>
    <row r="284" spans="1:22" x14ac:dyDescent="0.25">
      <c r="A284" s="22" t="s">
        <v>157</v>
      </c>
      <c r="B284" s="12">
        <f t="shared" ref="B284:V284" si="45">SUM(B280:B283)</f>
        <v>9679486.4900000002</v>
      </c>
      <c r="C284" s="5">
        <f t="shared" si="45"/>
        <v>1616947.75</v>
      </c>
      <c r="D284" s="5">
        <f t="shared" si="45"/>
        <v>543672.84000000008</v>
      </c>
      <c r="E284" s="5">
        <f t="shared" si="45"/>
        <v>0</v>
      </c>
      <c r="F284" s="5">
        <f t="shared" si="45"/>
        <v>5560.42</v>
      </c>
      <c r="G284" s="5">
        <f t="shared" si="45"/>
        <v>82336.25</v>
      </c>
      <c r="H284" s="5">
        <f t="shared" si="45"/>
        <v>4516.57</v>
      </c>
      <c r="I284" s="5">
        <f t="shared" si="45"/>
        <v>4140.13</v>
      </c>
      <c r="J284" s="5">
        <f t="shared" si="45"/>
        <v>1685323.98</v>
      </c>
      <c r="K284" s="5">
        <f t="shared" si="45"/>
        <v>140409.57999999999</v>
      </c>
      <c r="L284" s="5">
        <f t="shared" si="45"/>
        <v>189804.83</v>
      </c>
      <c r="M284" s="5">
        <f t="shared" si="45"/>
        <v>774730.37000000011</v>
      </c>
      <c r="N284" s="5">
        <f t="shared" si="45"/>
        <v>574503.42000000004</v>
      </c>
      <c r="O284" s="5">
        <f t="shared" si="45"/>
        <v>960600.8</v>
      </c>
      <c r="P284" s="5">
        <f t="shared" si="45"/>
        <v>6646.32</v>
      </c>
      <c r="Q284" s="5">
        <f t="shared" si="45"/>
        <v>124963.32999999999</v>
      </c>
      <c r="R284" s="5">
        <f t="shared" si="45"/>
        <v>35603.31</v>
      </c>
      <c r="S284" s="5">
        <f t="shared" si="45"/>
        <v>0</v>
      </c>
      <c r="T284" s="5">
        <f t="shared" si="45"/>
        <v>324525.23000000004</v>
      </c>
      <c r="U284" s="5">
        <f t="shared" si="45"/>
        <v>134466.20000000001</v>
      </c>
      <c r="V284" s="18">
        <f t="shared" si="45"/>
        <v>16888237.82</v>
      </c>
    </row>
    <row r="285" spans="1:22" x14ac:dyDescent="0.25">
      <c r="A285" s="24"/>
      <c r="B285" s="33"/>
      <c r="C285" s="34"/>
      <c r="D285" s="34"/>
      <c r="E285" s="34"/>
      <c r="F285" s="34"/>
      <c r="G285" s="34"/>
      <c r="H285" s="34"/>
      <c r="I285" s="34"/>
      <c r="J285" s="34"/>
      <c r="K285" s="34"/>
      <c r="L285" s="34"/>
      <c r="M285" s="34"/>
      <c r="N285" s="34"/>
      <c r="O285" s="34"/>
      <c r="P285" s="34"/>
      <c r="Q285" s="34"/>
      <c r="R285" s="34"/>
      <c r="S285" s="34"/>
      <c r="T285" s="34"/>
      <c r="U285" s="34"/>
      <c r="V285" s="47"/>
    </row>
    <row r="286" spans="1:22" x14ac:dyDescent="0.25">
      <c r="A286" s="22" t="s">
        <v>197</v>
      </c>
      <c r="B286" s="33"/>
      <c r="C286" s="34"/>
      <c r="D286" s="34"/>
      <c r="E286" s="34"/>
      <c r="F286" s="34"/>
      <c r="G286" s="34"/>
      <c r="H286" s="34"/>
      <c r="I286" s="34"/>
      <c r="J286" s="34"/>
      <c r="K286" s="34"/>
      <c r="L286" s="34"/>
      <c r="M286" s="34"/>
      <c r="N286" s="34"/>
      <c r="O286" s="34"/>
      <c r="P286" s="34"/>
      <c r="Q286" s="34"/>
      <c r="R286" s="34"/>
      <c r="S286" s="34"/>
      <c r="T286" s="34"/>
      <c r="U286" s="34"/>
      <c r="V286" s="47"/>
    </row>
    <row r="287" spans="1:22" x14ac:dyDescent="0.25">
      <c r="A287" s="25" t="s">
        <v>199</v>
      </c>
      <c r="B287" s="14">
        <v>4035190</v>
      </c>
      <c r="C287" s="6">
        <v>1152164</v>
      </c>
      <c r="D287" s="6">
        <v>0</v>
      </c>
      <c r="E287" s="6">
        <v>0</v>
      </c>
      <c r="F287" s="6">
        <v>22328</v>
      </c>
      <c r="G287" s="6">
        <v>78595</v>
      </c>
      <c r="H287" s="6">
        <v>0</v>
      </c>
      <c r="I287" s="6">
        <v>2420</v>
      </c>
      <c r="J287" s="6">
        <v>1785817</v>
      </c>
      <c r="K287" s="6">
        <v>0</v>
      </c>
      <c r="L287" s="6">
        <v>1230565</v>
      </c>
      <c r="M287" s="6">
        <v>0</v>
      </c>
      <c r="N287" s="6">
        <v>0</v>
      </c>
      <c r="O287" s="6">
        <v>0</v>
      </c>
      <c r="P287" s="6">
        <v>26564</v>
      </c>
      <c r="Q287" s="6">
        <v>157925</v>
      </c>
      <c r="R287" s="6">
        <v>0</v>
      </c>
      <c r="S287" s="6">
        <v>0</v>
      </c>
      <c r="T287" s="6">
        <v>100266</v>
      </c>
      <c r="U287" s="6">
        <v>385304</v>
      </c>
      <c r="V287" s="19">
        <v>8977138</v>
      </c>
    </row>
    <row r="288" spans="1:22" x14ac:dyDescent="0.25">
      <c r="A288" s="25" t="s">
        <v>200</v>
      </c>
      <c r="B288" s="14">
        <v>4212009</v>
      </c>
      <c r="C288" s="6">
        <v>1173506</v>
      </c>
      <c r="D288" s="6">
        <v>0</v>
      </c>
      <c r="E288" s="6">
        <v>0</v>
      </c>
      <c r="F288" s="6">
        <v>22698</v>
      </c>
      <c r="G288" s="6">
        <v>78051</v>
      </c>
      <c r="H288" s="6">
        <v>0</v>
      </c>
      <c r="I288" s="6">
        <v>8870</v>
      </c>
      <c r="J288" s="6">
        <v>1912906</v>
      </c>
      <c r="K288" s="6">
        <v>0</v>
      </c>
      <c r="L288" s="6">
        <v>1114677</v>
      </c>
      <c r="M288" s="6">
        <v>0</v>
      </c>
      <c r="N288" s="6">
        <v>0</v>
      </c>
      <c r="O288" s="6">
        <v>0</v>
      </c>
      <c r="P288" s="6">
        <v>17220</v>
      </c>
      <c r="Q288" s="6">
        <v>64443</v>
      </c>
      <c r="R288" s="6">
        <v>0</v>
      </c>
      <c r="S288" s="6">
        <v>0</v>
      </c>
      <c r="T288" s="6">
        <v>103640</v>
      </c>
      <c r="U288" s="6">
        <v>485509</v>
      </c>
      <c r="V288" s="19">
        <v>9193529</v>
      </c>
    </row>
    <row r="289" spans="1:22" x14ac:dyDescent="0.25">
      <c r="A289" s="25" t="s">
        <v>201</v>
      </c>
      <c r="B289" s="14">
        <v>3675675</v>
      </c>
      <c r="C289" s="6">
        <v>1037843</v>
      </c>
      <c r="D289" s="6">
        <v>0</v>
      </c>
      <c r="E289" s="6">
        <v>0</v>
      </c>
      <c r="F289" s="6">
        <v>25155</v>
      </c>
      <c r="G289" s="6">
        <v>74813</v>
      </c>
      <c r="H289" s="6">
        <v>0</v>
      </c>
      <c r="I289" s="6">
        <v>4130</v>
      </c>
      <c r="J289" s="6">
        <v>1511489</v>
      </c>
      <c r="K289" s="6">
        <v>0</v>
      </c>
      <c r="L289" s="6">
        <v>1532254</v>
      </c>
      <c r="M289" s="6">
        <v>0</v>
      </c>
      <c r="N289" s="6">
        <v>0</v>
      </c>
      <c r="O289" s="6">
        <v>0</v>
      </c>
      <c r="P289" s="6">
        <v>17775</v>
      </c>
      <c r="Q289" s="6">
        <v>129295</v>
      </c>
      <c r="R289" s="6">
        <v>0</v>
      </c>
      <c r="S289" s="6">
        <v>0</v>
      </c>
      <c r="T289" s="6">
        <v>83075</v>
      </c>
      <c r="U289" s="6">
        <v>429887</v>
      </c>
      <c r="V289" s="19">
        <v>8521391</v>
      </c>
    </row>
    <row r="290" spans="1:22" x14ac:dyDescent="0.25">
      <c r="A290" s="25" t="s">
        <v>202</v>
      </c>
      <c r="B290" s="14">
        <v>3940846</v>
      </c>
      <c r="C290" s="6">
        <v>1181160</v>
      </c>
      <c r="D290" s="6">
        <v>0</v>
      </c>
      <c r="E290" s="6">
        <v>0</v>
      </c>
      <c r="F290" s="6">
        <v>25323</v>
      </c>
      <c r="G290" s="6">
        <v>77443</v>
      </c>
      <c r="H290" s="6">
        <v>0</v>
      </c>
      <c r="I290" s="6">
        <v>62855</v>
      </c>
      <c r="J290" s="6">
        <v>1629829</v>
      </c>
      <c r="K290" s="6">
        <v>0</v>
      </c>
      <c r="L290" s="6">
        <v>1873646</v>
      </c>
      <c r="M290" s="6">
        <v>0</v>
      </c>
      <c r="N290" s="6">
        <v>0</v>
      </c>
      <c r="O290" s="6">
        <v>0</v>
      </c>
      <c r="P290" s="6">
        <v>17863</v>
      </c>
      <c r="Q290" s="6">
        <v>94559</v>
      </c>
      <c r="R290" s="6">
        <v>0</v>
      </c>
      <c r="S290" s="6">
        <v>0</v>
      </c>
      <c r="T290" s="6">
        <v>106309</v>
      </c>
      <c r="U290" s="6">
        <v>511647</v>
      </c>
      <c r="V290" s="19">
        <v>9521480</v>
      </c>
    </row>
    <row r="291" spans="1:22" ht="15.75" thickBot="1" x14ac:dyDescent="0.3">
      <c r="A291" s="26" t="s">
        <v>157</v>
      </c>
      <c r="B291" s="16">
        <f t="shared" ref="B291:V291" si="46">SUM(B287:B290)</f>
        <v>15863720</v>
      </c>
      <c r="C291" s="21">
        <f t="shared" si="46"/>
        <v>4544673</v>
      </c>
      <c r="D291" s="21">
        <f t="shared" si="46"/>
        <v>0</v>
      </c>
      <c r="E291" s="21">
        <f t="shared" si="46"/>
        <v>0</v>
      </c>
      <c r="F291" s="21">
        <f t="shared" si="46"/>
        <v>95504</v>
      </c>
      <c r="G291" s="21">
        <f t="shared" si="46"/>
        <v>308902</v>
      </c>
      <c r="H291" s="21">
        <f t="shared" si="46"/>
        <v>0</v>
      </c>
      <c r="I291" s="21">
        <f t="shared" si="46"/>
        <v>78275</v>
      </c>
      <c r="J291" s="21">
        <f t="shared" si="46"/>
        <v>6840041</v>
      </c>
      <c r="K291" s="21">
        <f t="shared" si="46"/>
        <v>0</v>
      </c>
      <c r="L291" s="21">
        <f t="shared" si="46"/>
        <v>5751142</v>
      </c>
      <c r="M291" s="21">
        <f t="shared" si="46"/>
        <v>0</v>
      </c>
      <c r="N291" s="21">
        <f t="shared" si="46"/>
        <v>0</v>
      </c>
      <c r="O291" s="21">
        <f t="shared" si="46"/>
        <v>0</v>
      </c>
      <c r="P291" s="21">
        <f t="shared" si="46"/>
        <v>79422</v>
      </c>
      <c r="Q291" s="21">
        <f t="shared" si="46"/>
        <v>446222</v>
      </c>
      <c r="R291" s="21">
        <f t="shared" si="46"/>
        <v>0</v>
      </c>
      <c r="S291" s="21">
        <f t="shared" si="46"/>
        <v>0</v>
      </c>
      <c r="T291" s="21">
        <f t="shared" si="46"/>
        <v>393290</v>
      </c>
      <c r="U291" s="21">
        <f t="shared" si="46"/>
        <v>1812347</v>
      </c>
      <c r="V291" s="20">
        <f t="shared" si="46"/>
        <v>36213538</v>
      </c>
    </row>
  </sheetData>
  <sheetProtection formatCells="0" formatColumns="0" formatRows="0" insertColumns="0" insertRows="0" insertHyperlinks="0" deleteColumns="0" deleteRows="0" sort="0" autoFilter="0" pivotTables="0"/>
  <mergeCells count="2">
    <mergeCell ref="B13:V13"/>
    <mergeCell ref="A13:A14"/>
  </mergeCells>
  <phoneticPr fontId="17" type="noConversion"/>
  <conditionalFormatting sqref="B1:V1048576">
    <cfRule type="cellIs" dxfId="13" priority="1" operator="equal">
      <formula>"Delinquent"</formula>
    </cfRule>
    <cfRule type="cellIs" dxfId="12" priority="2" operator="lessThan">
      <formula>0</formula>
    </cfRule>
  </conditionalFormatting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6:N291"/>
  <sheetViews>
    <sheetView showGridLines="0" workbookViewId="0"/>
  </sheetViews>
  <sheetFormatPr defaultRowHeight="15" x14ac:dyDescent="0.25"/>
  <cols>
    <col min="1" max="1" width="40.5703125" style="1" bestFit="1" customWidth="1"/>
    <col min="2" max="14" width="19.140625" style="45" customWidth="1"/>
    <col min="15" max="16384" width="9.140625" style="1"/>
  </cols>
  <sheetData>
    <row r="6" spans="1:14" ht="18" x14ac:dyDescent="0.25">
      <c r="A6" s="2" t="str">
        <f>Contents!A7</f>
        <v>Nevada Healthcare Quarterly Reports</v>
      </c>
    </row>
    <row r="7" spans="1:14" ht="18.75" x14ac:dyDescent="0.3">
      <c r="A7" s="42" t="str">
        <f>Contents!A8</f>
        <v>Acute Hospitals Financial Reports: First Quarter 2023 - Fourth Quarter 2023</v>
      </c>
      <c r="B7" s="48"/>
      <c r="C7" s="46"/>
      <c r="D7" s="46"/>
      <c r="E7" s="46"/>
      <c r="F7" s="46"/>
      <c r="G7" s="46"/>
      <c r="H7" s="46"/>
    </row>
    <row r="8" spans="1:14" ht="18.75" x14ac:dyDescent="0.3">
      <c r="A8" s="43" t="s">
        <v>75</v>
      </c>
      <c r="B8" s="48"/>
      <c r="C8" s="46"/>
      <c r="D8" s="46"/>
      <c r="E8" s="46"/>
      <c r="F8" s="46"/>
      <c r="G8" s="46"/>
      <c r="H8" s="46"/>
    </row>
    <row r="9" spans="1:14" ht="18.75" x14ac:dyDescent="0.3">
      <c r="A9" s="28" t="str">
        <f>Contents!A9</f>
        <v>Produced on August 8, 2024</v>
      </c>
      <c r="B9" s="48"/>
      <c r="C9" s="46"/>
      <c r="D9" s="46"/>
      <c r="E9" s="46"/>
      <c r="F9" s="46"/>
      <c r="G9" s="46"/>
      <c r="H9" s="46"/>
    </row>
    <row r="10" spans="1:14" ht="18.75" x14ac:dyDescent="0.3">
      <c r="A10" s="28" t="str">
        <f>Contents!A10</f>
        <v>Includes data submitted through August 6, 2024</v>
      </c>
      <c r="B10" s="48"/>
      <c r="C10" s="46"/>
      <c r="D10" s="46"/>
      <c r="E10" s="46"/>
      <c r="F10" s="46"/>
      <c r="G10" s="46"/>
      <c r="H10" s="46"/>
    </row>
    <row r="11" spans="1:14" x14ac:dyDescent="0.25">
      <c r="A11" s="3"/>
      <c r="B11" s="46"/>
      <c r="C11" s="46"/>
      <c r="D11" s="46"/>
      <c r="E11" s="46"/>
      <c r="F11" s="46"/>
      <c r="G11" s="46"/>
      <c r="H11" s="46"/>
    </row>
    <row r="12" spans="1:14" ht="15.75" customHeight="1" thickBot="1" x14ac:dyDescent="0.3">
      <c r="A12" s="29" t="s">
        <v>149</v>
      </c>
      <c r="B12" s="46"/>
      <c r="C12" s="46"/>
      <c r="D12" s="46"/>
      <c r="E12" s="46"/>
      <c r="F12" s="46"/>
      <c r="G12" s="46"/>
      <c r="H12" s="46"/>
    </row>
    <row r="13" spans="1:14" s="49" customFormat="1" x14ac:dyDescent="0.25">
      <c r="A13" s="55" t="s">
        <v>19</v>
      </c>
      <c r="B13" s="52" t="s">
        <v>32</v>
      </c>
      <c r="C13" s="53"/>
      <c r="D13" s="53"/>
      <c r="E13" s="53"/>
      <c r="F13" s="61"/>
      <c r="G13" s="61"/>
      <c r="H13" s="62"/>
      <c r="I13" s="63" t="s">
        <v>33</v>
      </c>
      <c r="J13" s="64"/>
      <c r="K13" s="64"/>
      <c r="L13" s="64"/>
      <c r="M13" s="64"/>
      <c r="N13" s="57"/>
    </row>
    <row r="14" spans="1:14" s="49" customFormat="1" ht="69" customHeight="1" thickBot="1" x14ac:dyDescent="0.3">
      <c r="A14" s="65"/>
      <c r="B14" s="10" t="s">
        <v>76</v>
      </c>
      <c r="C14" s="4" t="s">
        <v>77</v>
      </c>
      <c r="D14" s="4" t="s">
        <v>78</v>
      </c>
      <c r="E14" s="4" t="s">
        <v>79</v>
      </c>
      <c r="F14" s="4" t="s">
        <v>80</v>
      </c>
      <c r="G14" s="4" t="s">
        <v>81</v>
      </c>
      <c r="H14" s="11" t="s">
        <v>35</v>
      </c>
      <c r="I14" s="10" t="s">
        <v>76</v>
      </c>
      <c r="J14" s="4" t="s">
        <v>82</v>
      </c>
      <c r="K14" s="4" t="s">
        <v>78</v>
      </c>
      <c r="L14" s="4" t="s">
        <v>83</v>
      </c>
      <c r="M14" s="4" t="s">
        <v>84</v>
      </c>
      <c r="N14" s="11" t="s">
        <v>35</v>
      </c>
    </row>
    <row r="15" spans="1:14" x14ac:dyDescent="0.25">
      <c r="A15" s="22" t="s">
        <v>158</v>
      </c>
      <c r="B15" s="12">
        <f>SUM(B16:B18)</f>
        <v>2740598.9299999997</v>
      </c>
      <c r="C15" s="5">
        <f t="shared" ref="C15:N15" si="0">SUM(C16:C18)</f>
        <v>42992647.969999999</v>
      </c>
      <c r="D15" s="5">
        <f t="shared" si="0"/>
        <v>14565132.640000001</v>
      </c>
      <c r="E15" s="5">
        <f t="shared" si="0"/>
        <v>144336.75</v>
      </c>
      <c r="F15" s="5">
        <f t="shared" si="0"/>
        <v>58625113.890000001</v>
      </c>
      <c r="G15" s="5">
        <f t="shared" si="0"/>
        <v>1439870.1</v>
      </c>
      <c r="H15" s="13">
        <f t="shared" si="0"/>
        <v>120507700.28</v>
      </c>
      <c r="I15" s="12">
        <f t="shared" si="0"/>
        <v>431551</v>
      </c>
      <c r="J15" s="5">
        <f t="shared" si="0"/>
        <v>2480182.83</v>
      </c>
      <c r="K15" s="5">
        <f t="shared" si="0"/>
        <v>0</v>
      </c>
      <c r="L15" s="5">
        <f t="shared" si="0"/>
        <v>228724</v>
      </c>
      <c r="M15" s="5">
        <f t="shared" si="0"/>
        <v>88053095.460000008</v>
      </c>
      <c r="N15" s="13">
        <f t="shared" si="0"/>
        <v>91193553.289999992</v>
      </c>
    </row>
    <row r="16" spans="1:14" x14ac:dyDescent="0.25">
      <c r="A16" s="23" t="s">
        <v>146</v>
      </c>
      <c r="B16" s="12">
        <f>B25+B32+B39+B46+B53+B60+B67+B74+B81+B88+B95+B102+B109+B116+B123+B130+B137+B144</f>
        <v>1560396</v>
      </c>
      <c r="C16" s="5">
        <f t="shared" ref="C16:N16" si="1">C25+C32+C39+C46+C53+C60+C67+C74+C81+C88+C95+C102+C109+C116+C123+C130+C137+C144</f>
        <v>13623781</v>
      </c>
      <c r="D16" s="5">
        <f t="shared" si="1"/>
        <v>14405616</v>
      </c>
      <c r="E16" s="5">
        <f t="shared" si="1"/>
        <v>63000</v>
      </c>
      <c r="F16" s="5">
        <f t="shared" si="1"/>
        <v>31060073</v>
      </c>
      <c r="G16" s="5">
        <f t="shared" si="1"/>
        <v>28000</v>
      </c>
      <c r="H16" s="13">
        <f t="shared" si="1"/>
        <v>60740866</v>
      </c>
      <c r="I16" s="12">
        <f t="shared" si="1"/>
        <v>46972</v>
      </c>
      <c r="J16" s="5">
        <f t="shared" si="1"/>
        <v>1057576</v>
      </c>
      <c r="K16" s="5">
        <f t="shared" si="1"/>
        <v>0</v>
      </c>
      <c r="L16" s="5">
        <f t="shared" si="1"/>
        <v>165</v>
      </c>
      <c r="M16" s="5">
        <f t="shared" si="1"/>
        <v>59494816.960000001</v>
      </c>
      <c r="N16" s="13">
        <f t="shared" si="1"/>
        <v>60599529.960000001</v>
      </c>
    </row>
    <row r="17" spans="1:14" x14ac:dyDescent="0.25">
      <c r="A17" s="23" t="s">
        <v>147</v>
      </c>
      <c r="B17" s="12">
        <f>B151+B158+B165+B172+B179+B186+B193</f>
        <v>907371.71</v>
      </c>
      <c r="C17" s="5">
        <f t="shared" ref="C17:N17" si="2">C151+C158+C165+C172+C179+C186+C193</f>
        <v>19680851.800000001</v>
      </c>
      <c r="D17" s="5">
        <f t="shared" si="2"/>
        <v>159516.64000000001</v>
      </c>
      <c r="E17" s="5">
        <f t="shared" si="2"/>
        <v>80336.75</v>
      </c>
      <c r="F17" s="5">
        <f t="shared" si="2"/>
        <v>1394358</v>
      </c>
      <c r="G17" s="5">
        <f t="shared" si="2"/>
        <v>467415</v>
      </c>
      <c r="H17" s="13">
        <f t="shared" si="2"/>
        <v>22689849.899999999</v>
      </c>
      <c r="I17" s="12">
        <f t="shared" si="2"/>
        <v>379415</v>
      </c>
      <c r="J17" s="5">
        <f t="shared" si="2"/>
        <v>1042127.8300000001</v>
      </c>
      <c r="K17" s="5">
        <f t="shared" si="2"/>
        <v>0</v>
      </c>
      <c r="L17" s="5">
        <f t="shared" si="2"/>
        <v>228559</v>
      </c>
      <c r="M17" s="5">
        <f t="shared" si="2"/>
        <v>21552896.5</v>
      </c>
      <c r="N17" s="13">
        <f t="shared" si="2"/>
        <v>23202998.329999998</v>
      </c>
    </row>
    <row r="18" spans="1:14" x14ac:dyDescent="0.25">
      <c r="A18" s="23" t="s">
        <v>148</v>
      </c>
      <c r="B18" s="12">
        <f>B200+B207+B214+B221+B228+B235+B242+B249+B256+B263+B270+B277+B284+B291</f>
        <v>272831.21999999997</v>
      </c>
      <c r="C18" s="5">
        <f t="shared" ref="C18:N18" si="3">C200+C207+C214+C221+C228+C235+C242+C249+C256+C263+C270+C277+C284+C291</f>
        <v>9688015.1699999999</v>
      </c>
      <c r="D18" s="5">
        <f t="shared" si="3"/>
        <v>0</v>
      </c>
      <c r="E18" s="5">
        <f t="shared" si="3"/>
        <v>1000</v>
      </c>
      <c r="F18" s="5">
        <f t="shared" si="3"/>
        <v>26170682.890000001</v>
      </c>
      <c r="G18" s="5">
        <f t="shared" si="3"/>
        <v>944455.1</v>
      </c>
      <c r="H18" s="13">
        <f t="shared" si="3"/>
        <v>37076984.380000003</v>
      </c>
      <c r="I18" s="12">
        <f t="shared" si="3"/>
        <v>5164</v>
      </c>
      <c r="J18" s="5">
        <f t="shared" si="3"/>
        <v>380479</v>
      </c>
      <c r="K18" s="5">
        <f t="shared" si="3"/>
        <v>0</v>
      </c>
      <c r="L18" s="5">
        <f t="shared" si="3"/>
        <v>0</v>
      </c>
      <c r="M18" s="5">
        <f t="shared" si="3"/>
        <v>7005382</v>
      </c>
      <c r="N18" s="13">
        <f t="shared" si="3"/>
        <v>7391025</v>
      </c>
    </row>
    <row r="19" spans="1:14" x14ac:dyDescent="0.25">
      <c r="A19" s="24"/>
      <c r="B19" s="33"/>
      <c r="C19" s="34"/>
      <c r="D19" s="34"/>
      <c r="E19" s="34"/>
      <c r="F19" s="34"/>
      <c r="G19" s="34"/>
      <c r="H19" s="35"/>
      <c r="I19" s="33"/>
      <c r="J19" s="34"/>
      <c r="K19" s="34"/>
      <c r="L19" s="34"/>
      <c r="M19" s="34"/>
      <c r="N19" s="35"/>
    </row>
    <row r="20" spans="1:14" x14ac:dyDescent="0.25">
      <c r="A20" s="22" t="s">
        <v>160</v>
      </c>
      <c r="B20" s="33"/>
      <c r="C20" s="34"/>
      <c r="D20" s="34"/>
      <c r="E20" s="34"/>
      <c r="F20" s="34"/>
      <c r="G20" s="34"/>
      <c r="H20" s="35"/>
      <c r="I20" s="33"/>
      <c r="J20" s="34"/>
      <c r="K20" s="34"/>
      <c r="L20" s="34"/>
      <c r="M20" s="34"/>
      <c r="N20" s="35"/>
    </row>
    <row r="21" spans="1:14" x14ac:dyDescent="0.25">
      <c r="A21" s="25" t="s">
        <v>199</v>
      </c>
      <c r="B21" s="14">
        <v>0</v>
      </c>
      <c r="C21" s="6">
        <v>0</v>
      </c>
      <c r="D21" s="6">
        <v>0</v>
      </c>
      <c r="E21" s="6">
        <v>0</v>
      </c>
      <c r="F21" s="6">
        <v>0</v>
      </c>
      <c r="G21" s="6">
        <v>0</v>
      </c>
      <c r="H21" s="15">
        <v>0</v>
      </c>
      <c r="I21" s="14">
        <v>0</v>
      </c>
      <c r="J21" s="6">
        <v>0</v>
      </c>
      <c r="K21" s="6">
        <v>0</v>
      </c>
      <c r="L21" s="6">
        <v>0</v>
      </c>
      <c r="M21" s="6">
        <v>3729256</v>
      </c>
      <c r="N21" s="15">
        <v>3729256</v>
      </c>
    </row>
    <row r="22" spans="1:14" x14ac:dyDescent="0.25">
      <c r="A22" s="25" t="s">
        <v>200</v>
      </c>
      <c r="B22" s="14">
        <v>0</v>
      </c>
      <c r="C22" s="6">
        <v>0</v>
      </c>
      <c r="D22" s="6">
        <v>0</v>
      </c>
      <c r="E22" s="6">
        <v>0</v>
      </c>
      <c r="F22" s="6">
        <v>0</v>
      </c>
      <c r="G22" s="6">
        <v>0</v>
      </c>
      <c r="H22" s="15">
        <v>0</v>
      </c>
      <c r="I22" s="14">
        <v>0</v>
      </c>
      <c r="J22" s="6">
        <v>0</v>
      </c>
      <c r="K22" s="6">
        <v>0</v>
      </c>
      <c r="L22" s="6">
        <v>0</v>
      </c>
      <c r="M22" s="6">
        <v>3704214.5</v>
      </c>
      <c r="N22" s="15">
        <v>3704214.5</v>
      </c>
    </row>
    <row r="23" spans="1:14" x14ac:dyDescent="0.25">
      <c r="A23" s="25" t="s">
        <v>201</v>
      </c>
      <c r="B23" s="14">
        <v>0</v>
      </c>
      <c r="C23" s="6">
        <v>0</v>
      </c>
      <c r="D23" s="6">
        <v>0</v>
      </c>
      <c r="E23" s="6">
        <v>0</v>
      </c>
      <c r="F23" s="6">
        <v>0</v>
      </c>
      <c r="G23" s="6">
        <v>0</v>
      </c>
      <c r="H23" s="15">
        <v>0</v>
      </c>
      <c r="I23" s="14">
        <v>0</v>
      </c>
      <c r="J23" s="6">
        <v>0</v>
      </c>
      <c r="K23" s="6">
        <v>0</v>
      </c>
      <c r="L23" s="6">
        <v>0</v>
      </c>
      <c r="M23" s="6">
        <v>3685121</v>
      </c>
      <c r="N23" s="15">
        <v>3685121</v>
      </c>
    </row>
    <row r="24" spans="1:14" x14ac:dyDescent="0.25">
      <c r="A24" s="25" t="s">
        <v>202</v>
      </c>
      <c r="B24" s="14">
        <v>0</v>
      </c>
      <c r="C24" s="6">
        <v>0</v>
      </c>
      <c r="D24" s="6">
        <v>0</v>
      </c>
      <c r="E24" s="6">
        <v>0</v>
      </c>
      <c r="F24" s="6">
        <v>0</v>
      </c>
      <c r="G24" s="6">
        <v>0</v>
      </c>
      <c r="H24" s="15">
        <v>0</v>
      </c>
      <c r="I24" s="14">
        <v>0</v>
      </c>
      <c r="J24" s="6">
        <v>0</v>
      </c>
      <c r="K24" s="6">
        <v>0</v>
      </c>
      <c r="L24" s="6">
        <v>0</v>
      </c>
      <c r="M24" s="6">
        <v>3756800</v>
      </c>
      <c r="N24" s="15">
        <v>3756800</v>
      </c>
    </row>
    <row r="25" spans="1:14" x14ac:dyDescent="0.25">
      <c r="A25" s="22" t="s">
        <v>157</v>
      </c>
      <c r="B25" s="12">
        <f t="shared" ref="B25:H25" si="4">SUM(B21:B24)</f>
        <v>0</v>
      </c>
      <c r="C25" s="5">
        <f t="shared" si="4"/>
        <v>0</v>
      </c>
      <c r="D25" s="5">
        <f t="shared" si="4"/>
        <v>0</v>
      </c>
      <c r="E25" s="5">
        <f t="shared" si="4"/>
        <v>0</v>
      </c>
      <c r="F25" s="5">
        <f t="shared" si="4"/>
        <v>0</v>
      </c>
      <c r="G25" s="5">
        <f t="shared" si="4"/>
        <v>0</v>
      </c>
      <c r="H25" s="13">
        <f t="shared" si="4"/>
        <v>0</v>
      </c>
      <c r="I25" s="12">
        <f t="shared" ref="I25:N25" si="5">SUM(I21:I24)</f>
        <v>0</v>
      </c>
      <c r="J25" s="5">
        <f t="shared" si="5"/>
        <v>0</v>
      </c>
      <c r="K25" s="5">
        <f t="shared" si="5"/>
        <v>0</v>
      </c>
      <c r="L25" s="5">
        <f t="shared" si="5"/>
        <v>0</v>
      </c>
      <c r="M25" s="5">
        <f t="shared" si="5"/>
        <v>14875391.5</v>
      </c>
      <c r="N25" s="13">
        <f t="shared" si="5"/>
        <v>14875391.5</v>
      </c>
    </row>
    <row r="26" spans="1:14" x14ac:dyDescent="0.25">
      <c r="A26" s="24"/>
      <c r="B26" s="33"/>
      <c r="C26" s="34"/>
      <c r="D26" s="34"/>
      <c r="E26" s="34"/>
      <c r="F26" s="34"/>
      <c r="G26" s="34"/>
      <c r="H26" s="35"/>
      <c r="I26" s="33"/>
      <c r="J26" s="34"/>
      <c r="K26" s="34"/>
      <c r="L26" s="34"/>
      <c r="M26" s="34"/>
      <c r="N26" s="35"/>
    </row>
    <row r="27" spans="1:14" x14ac:dyDescent="0.25">
      <c r="A27" s="22" t="s">
        <v>203</v>
      </c>
      <c r="B27" s="33"/>
      <c r="C27" s="34"/>
      <c r="D27" s="34"/>
      <c r="E27" s="34"/>
      <c r="F27" s="34"/>
      <c r="G27" s="34"/>
      <c r="H27" s="35"/>
      <c r="I27" s="33"/>
      <c r="J27" s="34"/>
      <c r="K27" s="34"/>
      <c r="L27" s="34"/>
      <c r="M27" s="34"/>
      <c r="N27" s="35"/>
    </row>
    <row r="28" spans="1:14" x14ac:dyDescent="0.25">
      <c r="A28" s="25" t="s">
        <v>199</v>
      </c>
      <c r="B28" s="14">
        <v>0</v>
      </c>
      <c r="C28" s="6">
        <v>0</v>
      </c>
      <c r="D28" s="6">
        <v>0</v>
      </c>
      <c r="E28" s="6">
        <v>0</v>
      </c>
      <c r="F28" s="6">
        <v>0</v>
      </c>
      <c r="G28" s="6">
        <v>0</v>
      </c>
      <c r="H28" s="15">
        <v>0</v>
      </c>
      <c r="I28" s="14">
        <v>0</v>
      </c>
      <c r="J28" s="6">
        <v>0</v>
      </c>
      <c r="K28" s="6">
        <v>0</v>
      </c>
      <c r="L28" s="6">
        <v>0</v>
      </c>
      <c r="M28" s="6">
        <v>198201</v>
      </c>
      <c r="N28" s="15">
        <v>198201</v>
      </c>
    </row>
    <row r="29" spans="1:14" x14ac:dyDescent="0.25">
      <c r="A29" s="25" t="s">
        <v>200</v>
      </c>
      <c r="B29" s="14">
        <v>0</v>
      </c>
      <c r="C29" s="6">
        <v>0</v>
      </c>
      <c r="D29" s="6">
        <v>0</v>
      </c>
      <c r="E29" s="6">
        <v>0</v>
      </c>
      <c r="F29" s="6">
        <v>0</v>
      </c>
      <c r="G29" s="6">
        <v>0</v>
      </c>
      <c r="H29" s="15">
        <v>0</v>
      </c>
      <c r="I29" s="14">
        <v>0</v>
      </c>
      <c r="J29" s="6">
        <v>0</v>
      </c>
      <c r="K29" s="6">
        <v>0</v>
      </c>
      <c r="L29" s="6">
        <v>0</v>
      </c>
      <c r="M29" s="6">
        <v>0</v>
      </c>
      <c r="N29" s="15">
        <v>0</v>
      </c>
    </row>
    <row r="30" spans="1:14" x14ac:dyDescent="0.25">
      <c r="A30" s="25" t="s">
        <v>201</v>
      </c>
      <c r="B30" s="14">
        <v>0</v>
      </c>
      <c r="C30" s="6">
        <v>0</v>
      </c>
      <c r="D30" s="6">
        <v>0</v>
      </c>
      <c r="E30" s="6">
        <v>0</v>
      </c>
      <c r="F30" s="6">
        <v>0</v>
      </c>
      <c r="G30" s="6">
        <v>0</v>
      </c>
      <c r="H30" s="15">
        <v>0</v>
      </c>
      <c r="I30" s="14">
        <v>0</v>
      </c>
      <c r="J30" s="6">
        <v>0</v>
      </c>
      <c r="K30" s="6">
        <v>0</v>
      </c>
      <c r="L30" s="6">
        <v>0</v>
      </c>
      <c r="M30" s="6">
        <v>0</v>
      </c>
      <c r="N30" s="15">
        <v>0</v>
      </c>
    </row>
    <row r="31" spans="1:14" x14ac:dyDescent="0.25">
      <c r="A31" s="25" t="s">
        <v>202</v>
      </c>
      <c r="B31" s="14">
        <v>0</v>
      </c>
      <c r="C31" s="6">
        <v>0</v>
      </c>
      <c r="D31" s="6">
        <v>0</v>
      </c>
      <c r="E31" s="6">
        <v>0</v>
      </c>
      <c r="F31" s="6">
        <v>0</v>
      </c>
      <c r="G31" s="6">
        <v>0</v>
      </c>
      <c r="H31" s="15">
        <v>0</v>
      </c>
      <c r="I31" s="14">
        <v>0</v>
      </c>
      <c r="J31" s="6">
        <v>0</v>
      </c>
      <c r="K31" s="6">
        <v>0</v>
      </c>
      <c r="L31" s="6">
        <v>0</v>
      </c>
      <c r="M31" s="6">
        <v>0</v>
      </c>
      <c r="N31" s="15">
        <v>0</v>
      </c>
    </row>
    <row r="32" spans="1:14" x14ac:dyDescent="0.25">
      <c r="A32" s="22" t="s">
        <v>157</v>
      </c>
      <c r="B32" s="12">
        <f t="shared" ref="B32:H32" si="6">SUM(B28:B31)</f>
        <v>0</v>
      </c>
      <c r="C32" s="5">
        <f t="shared" si="6"/>
        <v>0</v>
      </c>
      <c r="D32" s="5">
        <f t="shared" si="6"/>
        <v>0</v>
      </c>
      <c r="E32" s="5">
        <f t="shared" si="6"/>
        <v>0</v>
      </c>
      <c r="F32" s="5">
        <f t="shared" si="6"/>
        <v>0</v>
      </c>
      <c r="G32" s="5">
        <f t="shared" si="6"/>
        <v>0</v>
      </c>
      <c r="H32" s="13">
        <f t="shared" si="6"/>
        <v>0</v>
      </c>
      <c r="I32" s="12">
        <f t="shared" ref="I32:N32" si="7">SUM(I28:I31)</f>
        <v>0</v>
      </c>
      <c r="J32" s="5">
        <f t="shared" si="7"/>
        <v>0</v>
      </c>
      <c r="K32" s="5">
        <f t="shared" si="7"/>
        <v>0</v>
      </c>
      <c r="L32" s="5">
        <f t="shared" si="7"/>
        <v>0</v>
      </c>
      <c r="M32" s="5">
        <f t="shared" si="7"/>
        <v>198201</v>
      </c>
      <c r="N32" s="13">
        <f t="shared" si="7"/>
        <v>198201</v>
      </c>
    </row>
    <row r="33" spans="1:14" x14ac:dyDescent="0.25">
      <c r="A33" s="24"/>
      <c r="B33" s="33"/>
      <c r="C33" s="34"/>
      <c r="D33" s="34"/>
      <c r="E33" s="34"/>
      <c r="F33" s="34"/>
      <c r="G33" s="34"/>
      <c r="H33" s="35"/>
      <c r="I33" s="33"/>
      <c r="J33" s="34"/>
      <c r="K33" s="34"/>
      <c r="L33" s="34"/>
      <c r="M33" s="34"/>
      <c r="N33" s="35"/>
    </row>
    <row r="34" spans="1:14" x14ac:dyDescent="0.25">
      <c r="A34" s="22" t="s">
        <v>161</v>
      </c>
      <c r="B34" s="33"/>
      <c r="C34" s="34"/>
      <c r="D34" s="34"/>
      <c r="E34" s="34"/>
      <c r="F34" s="34"/>
      <c r="G34" s="34"/>
      <c r="H34" s="35"/>
      <c r="I34" s="33"/>
      <c r="J34" s="34"/>
      <c r="K34" s="34"/>
      <c r="L34" s="34"/>
      <c r="M34" s="34"/>
      <c r="N34" s="35"/>
    </row>
    <row r="35" spans="1:14" x14ac:dyDescent="0.25">
      <c r="A35" s="25" t="s">
        <v>199</v>
      </c>
      <c r="B35" s="14">
        <v>0</v>
      </c>
      <c r="C35" s="6">
        <v>0</v>
      </c>
      <c r="D35" s="6">
        <v>0</v>
      </c>
      <c r="E35" s="6">
        <v>0</v>
      </c>
      <c r="F35" s="6">
        <v>644</v>
      </c>
      <c r="G35" s="6">
        <v>0</v>
      </c>
      <c r="H35" s="15">
        <v>644</v>
      </c>
      <c r="I35" s="14">
        <v>0</v>
      </c>
      <c r="J35" s="6">
        <v>4821</v>
      </c>
      <c r="K35" s="6">
        <v>0</v>
      </c>
      <c r="L35" s="6">
        <v>0</v>
      </c>
      <c r="M35" s="6">
        <v>0</v>
      </c>
      <c r="N35" s="15">
        <v>4821</v>
      </c>
    </row>
    <row r="36" spans="1:14" x14ac:dyDescent="0.25">
      <c r="A36" s="25" t="s">
        <v>200</v>
      </c>
      <c r="B36" s="14">
        <v>0</v>
      </c>
      <c r="C36" s="6">
        <v>0</v>
      </c>
      <c r="D36" s="6">
        <v>0</v>
      </c>
      <c r="E36" s="6">
        <v>0</v>
      </c>
      <c r="F36" s="6">
        <v>324</v>
      </c>
      <c r="G36" s="6">
        <v>0</v>
      </c>
      <c r="H36" s="15">
        <v>324</v>
      </c>
      <c r="I36" s="14">
        <v>0</v>
      </c>
      <c r="J36" s="6">
        <v>3085</v>
      </c>
      <c r="K36" s="6">
        <v>0</v>
      </c>
      <c r="L36" s="6">
        <v>0</v>
      </c>
      <c r="M36" s="6">
        <v>25000</v>
      </c>
      <c r="N36" s="15">
        <v>28085</v>
      </c>
    </row>
    <row r="37" spans="1:14" x14ac:dyDescent="0.25">
      <c r="A37" s="25" t="s">
        <v>201</v>
      </c>
      <c r="B37" s="14">
        <v>0</v>
      </c>
      <c r="C37" s="6">
        <v>0</v>
      </c>
      <c r="D37" s="6">
        <v>0</v>
      </c>
      <c r="E37" s="6">
        <v>0</v>
      </c>
      <c r="F37" s="6">
        <v>788</v>
      </c>
      <c r="G37" s="6">
        <v>0</v>
      </c>
      <c r="H37" s="15">
        <v>788</v>
      </c>
      <c r="I37" s="14">
        <v>0</v>
      </c>
      <c r="J37" s="6">
        <v>2622</v>
      </c>
      <c r="K37" s="6">
        <v>0</v>
      </c>
      <c r="L37" s="6">
        <v>0</v>
      </c>
      <c r="M37" s="6">
        <v>0</v>
      </c>
      <c r="N37" s="15">
        <v>2622</v>
      </c>
    </row>
    <row r="38" spans="1:14" x14ac:dyDescent="0.25">
      <c r="A38" s="25" t="s">
        <v>202</v>
      </c>
      <c r="B38" s="14">
        <v>0</v>
      </c>
      <c r="C38" s="6">
        <v>0</v>
      </c>
      <c r="D38" s="6">
        <v>0</v>
      </c>
      <c r="E38" s="6">
        <v>0</v>
      </c>
      <c r="F38" s="6">
        <v>800</v>
      </c>
      <c r="G38" s="6">
        <v>0</v>
      </c>
      <c r="H38" s="15">
        <v>800</v>
      </c>
      <c r="I38" s="14">
        <v>0</v>
      </c>
      <c r="J38" s="6">
        <v>102149</v>
      </c>
      <c r="K38" s="6">
        <v>0</v>
      </c>
      <c r="L38" s="6">
        <v>0</v>
      </c>
      <c r="M38" s="6">
        <v>0</v>
      </c>
      <c r="N38" s="15">
        <v>102149</v>
      </c>
    </row>
    <row r="39" spans="1:14" x14ac:dyDescent="0.25">
      <c r="A39" s="22" t="s">
        <v>157</v>
      </c>
      <c r="B39" s="12">
        <f t="shared" ref="B39:H39" si="8">SUM(B35:B38)</f>
        <v>0</v>
      </c>
      <c r="C39" s="5">
        <f t="shared" si="8"/>
        <v>0</v>
      </c>
      <c r="D39" s="5">
        <f t="shared" si="8"/>
        <v>0</v>
      </c>
      <c r="E39" s="5">
        <f t="shared" si="8"/>
        <v>0</v>
      </c>
      <c r="F39" s="5">
        <f t="shared" si="8"/>
        <v>2556</v>
      </c>
      <c r="G39" s="5">
        <f t="shared" si="8"/>
        <v>0</v>
      </c>
      <c r="H39" s="13">
        <f t="shared" si="8"/>
        <v>2556</v>
      </c>
      <c r="I39" s="12">
        <f t="shared" ref="I39:N39" si="9">SUM(I35:I38)</f>
        <v>0</v>
      </c>
      <c r="J39" s="5">
        <f t="shared" si="9"/>
        <v>112677</v>
      </c>
      <c r="K39" s="5">
        <f t="shared" si="9"/>
        <v>0</v>
      </c>
      <c r="L39" s="5">
        <f t="shared" si="9"/>
        <v>0</v>
      </c>
      <c r="M39" s="5">
        <f t="shared" si="9"/>
        <v>25000</v>
      </c>
      <c r="N39" s="13">
        <f t="shared" si="9"/>
        <v>137677</v>
      </c>
    </row>
    <row r="40" spans="1:14" x14ac:dyDescent="0.25">
      <c r="A40" s="24"/>
      <c r="B40" s="33"/>
      <c r="C40" s="34"/>
      <c r="D40" s="34"/>
      <c r="E40" s="34"/>
      <c r="F40" s="34"/>
      <c r="G40" s="34"/>
      <c r="H40" s="35"/>
      <c r="I40" s="33"/>
      <c r="J40" s="34"/>
      <c r="K40" s="34"/>
      <c r="L40" s="34"/>
      <c r="M40" s="34"/>
      <c r="N40" s="35"/>
    </row>
    <row r="41" spans="1:14" x14ac:dyDescent="0.25">
      <c r="A41" s="22" t="s">
        <v>162</v>
      </c>
      <c r="B41" s="33"/>
      <c r="C41" s="34"/>
      <c r="D41" s="34"/>
      <c r="E41" s="34"/>
      <c r="F41" s="34"/>
      <c r="G41" s="34"/>
      <c r="H41" s="35"/>
      <c r="I41" s="33"/>
      <c r="J41" s="34"/>
      <c r="K41" s="34"/>
      <c r="L41" s="34"/>
      <c r="M41" s="34"/>
      <c r="N41" s="35"/>
    </row>
    <row r="42" spans="1:14" x14ac:dyDescent="0.25">
      <c r="A42" s="25" t="s">
        <v>199</v>
      </c>
      <c r="B42" s="14">
        <v>0</v>
      </c>
      <c r="C42" s="6">
        <v>0</v>
      </c>
      <c r="D42" s="6">
        <v>0</v>
      </c>
      <c r="E42" s="6">
        <v>0</v>
      </c>
      <c r="F42" s="6">
        <v>391</v>
      </c>
      <c r="G42" s="6">
        <v>0</v>
      </c>
      <c r="H42" s="15">
        <v>391</v>
      </c>
      <c r="I42" s="14">
        <v>0</v>
      </c>
      <c r="J42" s="6">
        <v>7328</v>
      </c>
      <c r="K42" s="6">
        <v>0</v>
      </c>
      <c r="L42" s="6">
        <v>0</v>
      </c>
      <c r="M42" s="6">
        <v>0</v>
      </c>
      <c r="N42" s="15">
        <v>7328</v>
      </c>
    </row>
    <row r="43" spans="1:14" x14ac:dyDescent="0.25">
      <c r="A43" s="25" t="s">
        <v>200</v>
      </c>
      <c r="B43" s="14">
        <v>0</v>
      </c>
      <c r="C43" s="6">
        <v>0</v>
      </c>
      <c r="D43" s="6">
        <v>0</v>
      </c>
      <c r="E43" s="6">
        <v>0</v>
      </c>
      <c r="F43" s="6">
        <v>738</v>
      </c>
      <c r="G43" s="6">
        <v>0</v>
      </c>
      <c r="H43" s="15">
        <v>738</v>
      </c>
      <c r="I43" s="14">
        <v>0</v>
      </c>
      <c r="J43" s="6">
        <v>3894</v>
      </c>
      <c r="K43" s="6">
        <v>0</v>
      </c>
      <c r="L43" s="6">
        <v>0</v>
      </c>
      <c r="M43" s="6">
        <v>0</v>
      </c>
      <c r="N43" s="15">
        <v>3894</v>
      </c>
    </row>
    <row r="44" spans="1:14" x14ac:dyDescent="0.25">
      <c r="A44" s="25" t="s">
        <v>201</v>
      </c>
      <c r="B44" s="14">
        <v>0</v>
      </c>
      <c r="C44" s="6">
        <v>0</v>
      </c>
      <c r="D44" s="6">
        <v>0</v>
      </c>
      <c r="E44" s="6">
        <v>0</v>
      </c>
      <c r="F44" s="6">
        <v>764</v>
      </c>
      <c r="G44" s="6">
        <v>0</v>
      </c>
      <c r="H44" s="15">
        <v>764</v>
      </c>
      <c r="I44" s="14">
        <v>0</v>
      </c>
      <c r="J44" s="6">
        <v>3721</v>
      </c>
      <c r="K44" s="6">
        <v>0</v>
      </c>
      <c r="L44" s="6">
        <v>0</v>
      </c>
      <c r="M44" s="6">
        <v>0</v>
      </c>
      <c r="N44" s="15">
        <v>3721</v>
      </c>
    </row>
    <row r="45" spans="1:14" x14ac:dyDescent="0.25">
      <c r="A45" s="25" t="s">
        <v>202</v>
      </c>
      <c r="B45" s="14">
        <v>0</v>
      </c>
      <c r="C45" s="6">
        <v>0</v>
      </c>
      <c r="D45" s="6">
        <v>0</v>
      </c>
      <c r="E45" s="6">
        <v>0</v>
      </c>
      <c r="F45" s="6">
        <v>509</v>
      </c>
      <c r="G45" s="6">
        <v>0</v>
      </c>
      <c r="H45" s="15">
        <v>509</v>
      </c>
      <c r="I45" s="14">
        <v>0</v>
      </c>
      <c r="J45" s="6">
        <v>3050</v>
      </c>
      <c r="K45" s="6">
        <v>0</v>
      </c>
      <c r="L45" s="6">
        <v>0</v>
      </c>
      <c r="M45" s="6">
        <v>0</v>
      </c>
      <c r="N45" s="15">
        <v>3050</v>
      </c>
    </row>
    <row r="46" spans="1:14" x14ac:dyDescent="0.25">
      <c r="A46" s="22" t="s">
        <v>157</v>
      </c>
      <c r="B46" s="12">
        <f t="shared" ref="B46:H46" si="10">SUM(B42:B45)</f>
        <v>0</v>
      </c>
      <c r="C46" s="5">
        <f t="shared" si="10"/>
        <v>0</v>
      </c>
      <c r="D46" s="5">
        <f t="shared" si="10"/>
        <v>0</v>
      </c>
      <c r="E46" s="5">
        <f t="shared" si="10"/>
        <v>0</v>
      </c>
      <c r="F46" s="5">
        <f t="shared" si="10"/>
        <v>2402</v>
      </c>
      <c r="G46" s="5">
        <f t="shared" si="10"/>
        <v>0</v>
      </c>
      <c r="H46" s="13">
        <f t="shared" si="10"/>
        <v>2402</v>
      </c>
      <c r="I46" s="12">
        <f t="shared" ref="I46:N46" si="11">SUM(I42:I45)</f>
        <v>0</v>
      </c>
      <c r="J46" s="5">
        <f t="shared" si="11"/>
        <v>17993</v>
      </c>
      <c r="K46" s="5">
        <f t="shared" si="11"/>
        <v>0</v>
      </c>
      <c r="L46" s="5">
        <f t="shared" si="11"/>
        <v>0</v>
      </c>
      <c r="M46" s="5">
        <f t="shared" si="11"/>
        <v>0</v>
      </c>
      <c r="N46" s="13">
        <f t="shared" si="11"/>
        <v>17993</v>
      </c>
    </row>
    <row r="47" spans="1:14" x14ac:dyDescent="0.25">
      <c r="A47" s="24"/>
      <c r="B47" s="33"/>
      <c r="C47" s="34"/>
      <c r="D47" s="34"/>
      <c r="E47" s="34"/>
      <c r="F47" s="34"/>
      <c r="G47" s="34"/>
      <c r="H47" s="35"/>
      <c r="I47" s="33"/>
      <c r="J47" s="34"/>
      <c r="K47" s="34"/>
      <c r="L47" s="34"/>
      <c r="M47" s="34"/>
      <c r="N47" s="35"/>
    </row>
    <row r="48" spans="1:14" x14ac:dyDescent="0.25">
      <c r="A48" s="22" t="s">
        <v>163</v>
      </c>
      <c r="B48" s="33"/>
      <c r="C48" s="34"/>
      <c r="D48" s="34"/>
      <c r="E48" s="34"/>
      <c r="F48" s="34"/>
      <c r="G48" s="34"/>
      <c r="H48" s="35"/>
      <c r="I48" s="33"/>
      <c r="J48" s="34"/>
      <c r="K48" s="34"/>
      <c r="L48" s="34"/>
      <c r="M48" s="34"/>
      <c r="N48" s="35"/>
    </row>
    <row r="49" spans="1:14" x14ac:dyDescent="0.25">
      <c r="A49" s="25" t="s">
        <v>199</v>
      </c>
      <c r="B49" s="14">
        <v>0</v>
      </c>
      <c r="C49" s="6">
        <v>0</v>
      </c>
      <c r="D49" s="6">
        <v>0</v>
      </c>
      <c r="E49" s="6">
        <v>0</v>
      </c>
      <c r="F49" s="6">
        <v>182</v>
      </c>
      <c r="G49" s="6">
        <v>0</v>
      </c>
      <c r="H49" s="15">
        <v>182</v>
      </c>
      <c r="I49" s="14">
        <v>0</v>
      </c>
      <c r="J49" s="6">
        <v>4904</v>
      </c>
      <c r="K49" s="6">
        <v>0</v>
      </c>
      <c r="L49" s="6">
        <v>0</v>
      </c>
      <c r="M49" s="6">
        <v>0</v>
      </c>
      <c r="N49" s="15">
        <v>4904</v>
      </c>
    </row>
    <row r="50" spans="1:14" x14ac:dyDescent="0.25">
      <c r="A50" s="25" t="s">
        <v>200</v>
      </c>
      <c r="B50" s="14">
        <v>0</v>
      </c>
      <c r="C50" s="6">
        <v>0</v>
      </c>
      <c r="D50" s="6">
        <v>0</v>
      </c>
      <c r="E50" s="6">
        <v>0</v>
      </c>
      <c r="F50" s="6">
        <v>152</v>
      </c>
      <c r="G50" s="6">
        <v>0</v>
      </c>
      <c r="H50" s="15">
        <v>152</v>
      </c>
      <c r="I50" s="14">
        <v>0</v>
      </c>
      <c r="J50" s="6">
        <v>3006</v>
      </c>
      <c r="K50" s="6">
        <v>0</v>
      </c>
      <c r="L50" s="6">
        <v>0</v>
      </c>
      <c r="M50" s="6">
        <v>1362</v>
      </c>
      <c r="N50" s="15">
        <v>4368</v>
      </c>
    </row>
    <row r="51" spans="1:14" x14ac:dyDescent="0.25">
      <c r="A51" s="25" t="s">
        <v>201</v>
      </c>
      <c r="B51" s="14">
        <v>0</v>
      </c>
      <c r="C51" s="6">
        <v>0</v>
      </c>
      <c r="D51" s="6">
        <v>0</v>
      </c>
      <c r="E51" s="6">
        <v>0</v>
      </c>
      <c r="F51" s="6">
        <v>962</v>
      </c>
      <c r="G51" s="6">
        <v>0</v>
      </c>
      <c r="H51" s="15">
        <v>962</v>
      </c>
      <c r="I51" s="14">
        <v>0</v>
      </c>
      <c r="J51" s="6">
        <v>2623</v>
      </c>
      <c r="K51" s="6">
        <v>0</v>
      </c>
      <c r="L51" s="6">
        <v>0</v>
      </c>
      <c r="M51" s="6">
        <v>0</v>
      </c>
      <c r="N51" s="15">
        <v>2623</v>
      </c>
    </row>
    <row r="52" spans="1:14" x14ac:dyDescent="0.25">
      <c r="A52" s="25" t="s">
        <v>202</v>
      </c>
      <c r="B52" s="14">
        <v>0</v>
      </c>
      <c r="C52" s="6">
        <v>0</v>
      </c>
      <c r="D52" s="6">
        <v>0</v>
      </c>
      <c r="E52" s="6">
        <v>0</v>
      </c>
      <c r="F52" s="6">
        <v>632</v>
      </c>
      <c r="G52" s="6">
        <v>0</v>
      </c>
      <c r="H52" s="15">
        <v>632</v>
      </c>
      <c r="I52" s="14">
        <v>0</v>
      </c>
      <c r="J52" s="6">
        <v>2149</v>
      </c>
      <c r="K52" s="6">
        <v>0</v>
      </c>
      <c r="L52" s="6">
        <v>0</v>
      </c>
      <c r="M52" s="6">
        <v>0</v>
      </c>
      <c r="N52" s="15">
        <v>2149</v>
      </c>
    </row>
    <row r="53" spans="1:14" x14ac:dyDescent="0.25">
      <c r="A53" s="22" t="s">
        <v>157</v>
      </c>
      <c r="B53" s="12">
        <f t="shared" ref="B53:H53" si="12">SUM(B49:B52)</f>
        <v>0</v>
      </c>
      <c r="C53" s="5">
        <f t="shared" si="12"/>
        <v>0</v>
      </c>
      <c r="D53" s="5">
        <f t="shared" si="12"/>
        <v>0</v>
      </c>
      <c r="E53" s="5">
        <f t="shared" si="12"/>
        <v>0</v>
      </c>
      <c r="F53" s="5">
        <f t="shared" si="12"/>
        <v>1928</v>
      </c>
      <c r="G53" s="5">
        <f t="shared" si="12"/>
        <v>0</v>
      </c>
      <c r="H53" s="13">
        <f t="shared" si="12"/>
        <v>1928</v>
      </c>
      <c r="I53" s="12">
        <f t="shared" ref="I53:N53" si="13">SUM(I49:I52)</f>
        <v>0</v>
      </c>
      <c r="J53" s="5">
        <f t="shared" si="13"/>
        <v>12682</v>
      </c>
      <c r="K53" s="5">
        <f t="shared" si="13"/>
        <v>0</v>
      </c>
      <c r="L53" s="5">
        <f t="shared" si="13"/>
        <v>0</v>
      </c>
      <c r="M53" s="5">
        <f t="shared" si="13"/>
        <v>1362</v>
      </c>
      <c r="N53" s="13">
        <f t="shared" si="13"/>
        <v>14044</v>
      </c>
    </row>
    <row r="54" spans="1:14" x14ac:dyDescent="0.25">
      <c r="A54" s="24"/>
      <c r="B54" s="33"/>
      <c r="C54" s="34"/>
      <c r="D54" s="34"/>
      <c r="E54" s="34"/>
      <c r="F54" s="34"/>
      <c r="G54" s="34"/>
      <c r="H54" s="35"/>
      <c r="I54" s="33"/>
      <c r="J54" s="34"/>
      <c r="K54" s="34"/>
      <c r="L54" s="34"/>
      <c r="M54" s="34"/>
      <c r="N54" s="35"/>
    </row>
    <row r="55" spans="1:14" x14ac:dyDescent="0.25">
      <c r="A55" s="22" t="s">
        <v>164</v>
      </c>
      <c r="B55" s="33"/>
      <c r="C55" s="34"/>
      <c r="D55" s="34"/>
      <c r="E55" s="34"/>
      <c r="F55" s="34"/>
      <c r="G55" s="34"/>
      <c r="H55" s="35"/>
      <c r="I55" s="33"/>
      <c r="J55" s="34"/>
      <c r="K55" s="34"/>
      <c r="L55" s="34"/>
      <c r="M55" s="34"/>
      <c r="N55" s="35"/>
    </row>
    <row r="56" spans="1:14" x14ac:dyDescent="0.25">
      <c r="A56" s="25" t="s">
        <v>199</v>
      </c>
      <c r="B56" s="14">
        <v>0</v>
      </c>
      <c r="C56" s="6">
        <v>0</v>
      </c>
      <c r="D56" s="6">
        <v>0</v>
      </c>
      <c r="E56" s="6">
        <v>0</v>
      </c>
      <c r="F56" s="6">
        <v>203</v>
      </c>
      <c r="G56" s="6">
        <v>0</v>
      </c>
      <c r="H56" s="15">
        <v>203</v>
      </c>
      <c r="I56" s="14">
        <v>0</v>
      </c>
      <c r="J56" s="6">
        <v>5023</v>
      </c>
      <c r="K56" s="6">
        <v>0</v>
      </c>
      <c r="L56" s="6">
        <v>0</v>
      </c>
      <c r="M56" s="6">
        <v>0</v>
      </c>
      <c r="N56" s="15">
        <v>5023</v>
      </c>
    </row>
    <row r="57" spans="1:14" x14ac:dyDescent="0.25">
      <c r="A57" s="25" t="s">
        <v>200</v>
      </c>
      <c r="B57" s="14">
        <v>0</v>
      </c>
      <c r="C57" s="6">
        <v>0</v>
      </c>
      <c r="D57" s="6">
        <v>0</v>
      </c>
      <c r="E57" s="6">
        <v>0</v>
      </c>
      <c r="F57" s="6">
        <v>169</v>
      </c>
      <c r="G57" s="6">
        <v>0</v>
      </c>
      <c r="H57" s="15">
        <v>169</v>
      </c>
      <c r="I57" s="14">
        <v>0</v>
      </c>
      <c r="J57" s="6">
        <v>2883</v>
      </c>
      <c r="K57" s="6">
        <v>0</v>
      </c>
      <c r="L57" s="6">
        <v>0</v>
      </c>
      <c r="M57" s="6">
        <v>100000</v>
      </c>
      <c r="N57" s="15">
        <v>102883</v>
      </c>
    </row>
    <row r="58" spans="1:14" x14ac:dyDescent="0.25">
      <c r="A58" s="25" t="s">
        <v>201</v>
      </c>
      <c r="B58" s="14">
        <v>0</v>
      </c>
      <c r="C58" s="6">
        <v>0</v>
      </c>
      <c r="D58" s="6">
        <v>0</v>
      </c>
      <c r="E58" s="6">
        <v>0</v>
      </c>
      <c r="F58" s="6">
        <v>240</v>
      </c>
      <c r="G58" s="6">
        <v>0</v>
      </c>
      <c r="H58" s="15">
        <v>240</v>
      </c>
      <c r="I58" s="14">
        <v>0</v>
      </c>
      <c r="J58" s="6">
        <v>2621</v>
      </c>
      <c r="K58" s="6">
        <v>0</v>
      </c>
      <c r="L58" s="6">
        <v>0</v>
      </c>
      <c r="M58" s="6">
        <v>0</v>
      </c>
      <c r="N58" s="15">
        <v>2621</v>
      </c>
    </row>
    <row r="59" spans="1:14" x14ac:dyDescent="0.25">
      <c r="A59" s="25" t="s">
        <v>202</v>
      </c>
      <c r="B59" s="14">
        <v>0</v>
      </c>
      <c r="C59" s="6">
        <v>0</v>
      </c>
      <c r="D59" s="6">
        <v>0</v>
      </c>
      <c r="E59" s="6">
        <v>0</v>
      </c>
      <c r="F59" s="6">
        <v>166</v>
      </c>
      <c r="G59" s="6">
        <v>0</v>
      </c>
      <c r="H59" s="15">
        <v>166</v>
      </c>
      <c r="I59" s="14">
        <v>0</v>
      </c>
      <c r="J59" s="6">
        <v>2148</v>
      </c>
      <c r="K59" s="6">
        <v>0</v>
      </c>
      <c r="L59" s="6">
        <v>0</v>
      </c>
      <c r="M59" s="6">
        <v>0</v>
      </c>
      <c r="N59" s="15">
        <v>2148</v>
      </c>
    </row>
    <row r="60" spans="1:14" x14ac:dyDescent="0.25">
      <c r="A60" s="22" t="s">
        <v>157</v>
      </c>
      <c r="B60" s="12">
        <f t="shared" ref="B60:H60" si="14">SUM(B56:B59)</f>
        <v>0</v>
      </c>
      <c r="C60" s="5">
        <f t="shared" si="14"/>
        <v>0</v>
      </c>
      <c r="D60" s="5">
        <f t="shared" si="14"/>
        <v>0</v>
      </c>
      <c r="E60" s="5">
        <f t="shared" si="14"/>
        <v>0</v>
      </c>
      <c r="F60" s="5">
        <f t="shared" si="14"/>
        <v>778</v>
      </c>
      <c r="G60" s="5">
        <f t="shared" si="14"/>
        <v>0</v>
      </c>
      <c r="H60" s="13">
        <f t="shared" si="14"/>
        <v>778</v>
      </c>
      <c r="I60" s="12">
        <f t="shared" ref="I60:N60" si="15">SUM(I56:I59)</f>
        <v>0</v>
      </c>
      <c r="J60" s="5">
        <f t="shared" si="15"/>
        <v>12675</v>
      </c>
      <c r="K60" s="5">
        <f t="shared" si="15"/>
        <v>0</v>
      </c>
      <c r="L60" s="5">
        <f t="shared" si="15"/>
        <v>0</v>
      </c>
      <c r="M60" s="5">
        <f t="shared" si="15"/>
        <v>100000</v>
      </c>
      <c r="N60" s="13">
        <f t="shared" si="15"/>
        <v>112675</v>
      </c>
    </row>
    <row r="61" spans="1:14" x14ac:dyDescent="0.25">
      <c r="A61" s="24"/>
      <c r="B61" s="33"/>
      <c r="C61" s="34"/>
      <c r="D61" s="34"/>
      <c r="E61" s="34"/>
      <c r="F61" s="34"/>
      <c r="G61" s="34"/>
      <c r="H61" s="35"/>
      <c r="I61" s="33"/>
      <c r="J61" s="34"/>
      <c r="K61" s="34"/>
      <c r="L61" s="34"/>
      <c r="M61" s="34"/>
      <c r="N61" s="35"/>
    </row>
    <row r="62" spans="1:14" x14ac:dyDescent="0.25">
      <c r="A62" s="22" t="s">
        <v>165</v>
      </c>
      <c r="B62" s="33"/>
      <c r="C62" s="34"/>
      <c r="D62" s="34"/>
      <c r="E62" s="34"/>
      <c r="F62" s="34"/>
      <c r="G62" s="34"/>
      <c r="H62" s="35"/>
      <c r="I62" s="33"/>
      <c r="J62" s="34"/>
      <c r="K62" s="34"/>
      <c r="L62" s="34"/>
      <c r="M62" s="34"/>
      <c r="N62" s="35"/>
    </row>
    <row r="63" spans="1:14" x14ac:dyDescent="0.25">
      <c r="A63" s="25" t="s">
        <v>199</v>
      </c>
      <c r="B63" s="14">
        <v>0</v>
      </c>
      <c r="C63" s="6">
        <v>0</v>
      </c>
      <c r="D63" s="6">
        <v>0</v>
      </c>
      <c r="E63" s="6">
        <v>0</v>
      </c>
      <c r="F63" s="6">
        <v>0</v>
      </c>
      <c r="G63" s="6">
        <v>0</v>
      </c>
      <c r="H63" s="15">
        <v>0</v>
      </c>
      <c r="I63" s="14">
        <v>0</v>
      </c>
      <c r="J63" s="6">
        <v>0</v>
      </c>
      <c r="K63" s="6">
        <v>0</v>
      </c>
      <c r="L63" s="6">
        <v>0</v>
      </c>
      <c r="M63" s="6">
        <v>5005661</v>
      </c>
      <c r="N63" s="15">
        <v>5005661</v>
      </c>
    </row>
    <row r="64" spans="1:14" x14ac:dyDescent="0.25">
      <c r="A64" s="25" t="s">
        <v>200</v>
      </c>
      <c r="B64" s="14">
        <v>0</v>
      </c>
      <c r="C64" s="6">
        <v>0</v>
      </c>
      <c r="D64" s="6">
        <v>0</v>
      </c>
      <c r="E64" s="6">
        <v>0</v>
      </c>
      <c r="F64" s="6">
        <v>0</v>
      </c>
      <c r="G64" s="6">
        <v>0</v>
      </c>
      <c r="H64" s="15">
        <v>0</v>
      </c>
      <c r="I64" s="14">
        <v>0</v>
      </c>
      <c r="J64" s="6">
        <v>0</v>
      </c>
      <c r="K64" s="6">
        <v>0</v>
      </c>
      <c r="L64" s="6">
        <v>0</v>
      </c>
      <c r="M64" s="6">
        <v>4982803</v>
      </c>
      <c r="N64" s="15">
        <v>4982803</v>
      </c>
    </row>
    <row r="65" spans="1:14" x14ac:dyDescent="0.25">
      <c r="A65" s="25" t="s">
        <v>201</v>
      </c>
      <c r="B65" s="14">
        <v>0</v>
      </c>
      <c r="C65" s="6">
        <v>0</v>
      </c>
      <c r="D65" s="6">
        <v>0</v>
      </c>
      <c r="E65" s="6">
        <v>0</v>
      </c>
      <c r="F65" s="6">
        <v>0</v>
      </c>
      <c r="G65" s="6">
        <v>0</v>
      </c>
      <c r="H65" s="15">
        <v>0</v>
      </c>
      <c r="I65" s="14">
        <v>0</v>
      </c>
      <c r="J65" s="6">
        <v>0</v>
      </c>
      <c r="K65" s="6">
        <v>0</v>
      </c>
      <c r="L65" s="6">
        <v>0</v>
      </c>
      <c r="M65" s="6">
        <v>4882573</v>
      </c>
      <c r="N65" s="15">
        <v>4882573</v>
      </c>
    </row>
    <row r="66" spans="1:14" x14ac:dyDescent="0.25">
      <c r="A66" s="25" t="s">
        <v>202</v>
      </c>
      <c r="B66" s="14">
        <v>0</v>
      </c>
      <c r="C66" s="6">
        <v>0</v>
      </c>
      <c r="D66" s="6">
        <v>0</v>
      </c>
      <c r="E66" s="6">
        <v>0</v>
      </c>
      <c r="F66" s="6">
        <v>0</v>
      </c>
      <c r="G66" s="6">
        <v>0</v>
      </c>
      <c r="H66" s="15">
        <v>0</v>
      </c>
      <c r="I66" s="14">
        <v>0</v>
      </c>
      <c r="J66" s="6">
        <v>0</v>
      </c>
      <c r="K66" s="6">
        <v>0</v>
      </c>
      <c r="L66" s="6">
        <v>0</v>
      </c>
      <c r="M66" s="6">
        <v>4891407.5</v>
      </c>
      <c r="N66" s="15">
        <v>4891407.5</v>
      </c>
    </row>
    <row r="67" spans="1:14" x14ac:dyDescent="0.25">
      <c r="A67" s="22" t="s">
        <v>157</v>
      </c>
      <c r="B67" s="12">
        <f t="shared" ref="B67:H67" si="16">SUM(B63:B66)</f>
        <v>0</v>
      </c>
      <c r="C67" s="5">
        <f t="shared" si="16"/>
        <v>0</v>
      </c>
      <c r="D67" s="5">
        <f t="shared" si="16"/>
        <v>0</v>
      </c>
      <c r="E67" s="5">
        <f t="shared" si="16"/>
        <v>0</v>
      </c>
      <c r="F67" s="5">
        <f t="shared" si="16"/>
        <v>0</v>
      </c>
      <c r="G67" s="5">
        <f t="shared" si="16"/>
        <v>0</v>
      </c>
      <c r="H67" s="13">
        <f t="shared" si="16"/>
        <v>0</v>
      </c>
      <c r="I67" s="12">
        <f t="shared" ref="I67:N67" si="17">SUM(I63:I66)</f>
        <v>0</v>
      </c>
      <c r="J67" s="5">
        <f t="shared" si="17"/>
        <v>0</v>
      </c>
      <c r="K67" s="5">
        <f t="shared" si="17"/>
        <v>0</v>
      </c>
      <c r="L67" s="5">
        <f t="shared" si="17"/>
        <v>0</v>
      </c>
      <c r="M67" s="5">
        <f t="shared" si="17"/>
        <v>19762444.5</v>
      </c>
      <c r="N67" s="13">
        <f t="shared" si="17"/>
        <v>19762444.5</v>
      </c>
    </row>
    <row r="68" spans="1:14" x14ac:dyDescent="0.25">
      <c r="A68" s="24"/>
      <c r="B68" s="33"/>
      <c r="C68" s="34"/>
      <c r="D68" s="34"/>
      <c r="E68" s="34"/>
      <c r="F68" s="34"/>
      <c r="G68" s="34"/>
      <c r="H68" s="35"/>
      <c r="I68" s="33"/>
      <c r="J68" s="34"/>
      <c r="K68" s="34"/>
      <c r="L68" s="34"/>
      <c r="M68" s="34"/>
      <c r="N68" s="35"/>
    </row>
    <row r="69" spans="1:14" x14ac:dyDescent="0.25">
      <c r="A69" s="22" t="s">
        <v>166</v>
      </c>
      <c r="B69" s="33"/>
      <c r="C69" s="34"/>
      <c r="D69" s="34"/>
      <c r="E69" s="34"/>
      <c r="F69" s="34"/>
      <c r="G69" s="34"/>
      <c r="H69" s="35"/>
      <c r="I69" s="33"/>
      <c r="J69" s="34"/>
      <c r="K69" s="34"/>
      <c r="L69" s="34"/>
      <c r="M69" s="34"/>
      <c r="N69" s="35"/>
    </row>
    <row r="70" spans="1:14" x14ac:dyDescent="0.25">
      <c r="A70" s="25" t="s">
        <v>199</v>
      </c>
      <c r="B70" s="14">
        <v>0</v>
      </c>
      <c r="C70" s="6">
        <v>0</v>
      </c>
      <c r="D70" s="6">
        <v>0</v>
      </c>
      <c r="E70" s="6">
        <v>0</v>
      </c>
      <c r="F70" s="6">
        <v>0</v>
      </c>
      <c r="G70" s="6">
        <v>0</v>
      </c>
      <c r="H70" s="15">
        <v>0</v>
      </c>
      <c r="I70" s="14">
        <v>0</v>
      </c>
      <c r="J70" s="6">
        <v>0</v>
      </c>
      <c r="K70" s="6">
        <v>0</v>
      </c>
      <c r="L70" s="6">
        <v>0</v>
      </c>
      <c r="M70" s="6">
        <v>0</v>
      </c>
      <c r="N70" s="15">
        <v>0</v>
      </c>
    </row>
    <row r="71" spans="1:14" x14ac:dyDescent="0.25">
      <c r="A71" s="25" t="s">
        <v>200</v>
      </c>
      <c r="B71" s="14">
        <v>0</v>
      </c>
      <c r="C71" s="6">
        <v>0</v>
      </c>
      <c r="D71" s="6">
        <v>0</v>
      </c>
      <c r="E71" s="6">
        <v>0</v>
      </c>
      <c r="F71" s="6">
        <v>0</v>
      </c>
      <c r="G71" s="6">
        <v>0</v>
      </c>
      <c r="H71" s="15">
        <v>0</v>
      </c>
      <c r="I71" s="14">
        <v>0</v>
      </c>
      <c r="J71" s="6">
        <v>0</v>
      </c>
      <c r="K71" s="6">
        <v>0</v>
      </c>
      <c r="L71" s="6">
        <v>0</v>
      </c>
      <c r="M71" s="6">
        <v>0</v>
      </c>
      <c r="N71" s="15">
        <v>0</v>
      </c>
    </row>
    <row r="72" spans="1:14" x14ac:dyDescent="0.25">
      <c r="A72" s="25" t="s">
        <v>201</v>
      </c>
      <c r="B72" s="14">
        <v>0</v>
      </c>
      <c r="C72" s="6">
        <v>0</v>
      </c>
      <c r="D72" s="6">
        <v>0</v>
      </c>
      <c r="E72" s="6">
        <v>0</v>
      </c>
      <c r="F72" s="6">
        <v>0</v>
      </c>
      <c r="G72" s="6">
        <v>0</v>
      </c>
      <c r="H72" s="15">
        <v>0</v>
      </c>
      <c r="I72" s="14">
        <v>0</v>
      </c>
      <c r="J72" s="6">
        <v>0</v>
      </c>
      <c r="K72" s="6">
        <v>0</v>
      </c>
      <c r="L72" s="6">
        <v>0</v>
      </c>
      <c r="M72" s="6">
        <v>0</v>
      </c>
      <c r="N72" s="15">
        <v>0</v>
      </c>
    </row>
    <row r="73" spans="1:14" x14ac:dyDescent="0.25">
      <c r="A73" s="25" t="s">
        <v>202</v>
      </c>
      <c r="B73" s="14">
        <v>0</v>
      </c>
      <c r="C73" s="6">
        <v>0</v>
      </c>
      <c r="D73" s="6">
        <v>0</v>
      </c>
      <c r="E73" s="6">
        <v>0</v>
      </c>
      <c r="F73" s="6">
        <v>0</v>
      </c>
      <c r="G73" s="6">
        <v>0</v>
      </c>
      <c r="H73" s="15">
        <v>0</v>
      </c>
      <c r="I73" s="14">
        <v>0</v>
      </c>
      <c r="J73" s="6">
        <v>0</v>
      </c>
      <c r="K73" s="6">
        <v>0</v>
      </c>
      <c r="L73" s="6">
        <v>0</v>
      </c>
      <c r="M73" s="6">
        <v>0</v>
      </c>
      <c r="N73" s="15">
        <v>0</v>
      </c>
    </row>
    <row r="74" spans="1:14" x14ac:dyDescent="0.25">
      <c r="A74" s="22" t="s">
        <v>157</v>
      </c>
      <c r="B74" s="12">
        <f t="shared" ref="B74:H74" si="18">SUM(B70:B73)</f>
        <v>0</v>
      </c>
      <c r="C74" s="5">
        <f t="shared" si="18"/>
        <v>0</v>
      </c>
      <c r="D74" s="5">
        <f t="shared" si="18"/>
        <v>0</v>
      </c>
      <c r="E74" s="5">
        <f t="shared" si="18"/>
        <v>0</v>
      </c>
      <c r="F74" s="5">
        <f t="shared" si="18"/>
        <v>0</v>
      </c>
      <c r="G74" s="5">
        <f t="shared" si="18"/>
        <v>0</v>
      </c>
      <c r="H74" s="13">
        <f t="shared" si="18"/>
        <v>0</v>
      </c>
      <c r="I74" s="12">
        <f t="shared" ref="I74:N74" si="19">SUM(I70:I73)</f>
        <v>0</v>
      </c>
      <c r="J74" s="5">
        <f t="shared" si="19"/>
        <v>0</v>
      </c>
      <c r="K74" s="5">
        <f t="shared" si="19"/>
        <v>0</v>
      </c>
      <c r="L74" s="5">
        <f t="shared" si="19"/>
        <v>0</v>
      </c>
      <c r="M74" s="5">
        <f t="shared" si="19"/>
        <v>0</v>
      </c>
      <c r="N74" s="13">
        <f t="shared" si="19"/>
        <v>0</v>
      </c>
    </row>
    <row r="75" spans="1:14" x14ac:dyDescent="0.25">
      <c r="A75" s="24"/>
      <c r="B75" s="33"/>
      <c r="C75" s="34"/>
      <c r="D75" s="34"/>
      <c r="E75" s="34"/>
      <c r="F75" s="34"/>
      <c r="G75" s="34"/>
      <c r="H75" s="35"/>
      <c r="I75" s="33"/>
      <c r="J75" s="34"/>
      <c r="K75" s="34"/>
      <c r="L75" s="34"/>
      <c r="M75" s="34"/>
      <c r="N75" s="35"/>
    </row>
    <row r="76" spans="1:14" x14ac:dyDescent="0.25">
      <c r="A76" s="22" t="s">
        <v>167</v>
      </c>
      <c r="B76" s="33"/>
      <c r="C76" s="34"/>
      <c r="D76" s="34"/>
      <c r="E76" s="34"/>
      <c r="F76" s="34"/>
      <c r="G76" s="34"/>
      <c r="H76" s="35"/>
      <c r="I76" s="33"/>
      <c r="J76" s="34"/>
      <c r="K76" s="34"/>
      <c r="L76" s="34"/>
      <c r="M76" s="34"/>
      <c r="N76" s="35"/>
    </row>
    <row r="77" spans="1:14" x14ac:dyDescent="0.25">
      <c r="A77" s="25" t="s">
        <v>199</v>
      </c>
      <c r="B77" s="14">
        <v>0</v>
      </c>
      <c r="C77" s="6">
        <v>0</v>
      </c>
      <c r="D77" s="6">
        <v>0</v>
      </c>
      <c r="E77" s="6">
        <v>0</v>
      </c>
      <c r="F77" s="6">
        <v>0</v>
      </c>
      <c r="G77" s="6">
        <v>0</v>
      </c>
      <c r="H77" s="15">
        <v>0</v>
      </c>
      <c r="I77" s="14">
        <v>0</v>
      </c>
      <c r="J77" s="6">
        <v>0</v>
      </c>
      <c r="K77" s="6">
        <v>0</v>
      </c>
      <c r="L77" s="6">
        <v>0</v>
      </c>
      <c r="M77" s="6">
        <v>0</v>
      </c>
      <c r="N77" s="15">
        <v>0</v>
      </c>
    </row>
    <row r="78" spans="1:14" x14ac:dyDescent="0.25">
      <c r="A78" s="25" t="s">
        <v>200</v>
      </c>
      <c r="B78" s="14">
        <v>0</v>
      </c>
      <c r="C78" s="6">
        <v>0</v>
      </c>
      <c r="D78" s="6">
        <v>0</v>
      </c>
      <c r="E78" s="6">
        <v>0</v>
      </c>
      <c r="F78" s="6">
        <v>0</v>
      </c>
      <c r="G78" s="6">
        <v>0</v>
      </c>
      <c r="H78" s="15">
        <v>0</v>
      </c>
      <c r="I78" s="14">
        <v>0</v>
      </c>
      <c r="J78" s="6">
        <v>0</v>
      </c>
      <c r="K78" s="6">
        <v>0</v>
      </c>
      <c r="L78" s="6">
        <v>0</v>
      </c>
      <c r="M78" s="6">
        <v>0</v>
      </c>
      <c r="N78" s="15">
        <v>0</v>
      </c>
    </row>
    <row r="79" spans="1:14" x14ac:dyDescent="0.25">
      <c r="A79" s="25" t="s">
        <v>201</v>
      </c>
      <c r="B79" s="14">
        <v>0</v>
      </c>
      <c r="C79" s="6">
        <v>0</v>
      </c>
      <c r="D79" s="6">
        <v>0</v>
      </c>
      <c r="E79" s="6">
        <v>0</v>
      </c>
      <c r="F79" s="6">
        <v>0</v>
      </c>
      <c r="G79" s="6">
        <v>0</v>
      </c>
      <c r="H79" s="15">
        <v>0</v>
      </c>
      <c r="I79" s="14">
        <v>0</v>
      </c>
      <c r="J79" s="6">
        <v>0</v>
      </c>
      <c r="K79" s="6">
        <v>0</v>
      </c>
      <c r="L79" s="6">
        <v>0</v>
      </c>
      <c r="M79" s="6">
        <v>0</v>
      </c>
      <c r="N79" s="15">
        <v>0</v>
      </c>
    </row>
    <row r="80" spans="1:14" x14ac:dyDescent="0.25">
      <c r="A80" s="25" t="s">
        <v>202</v>
      </c>
      <c r="B80" s="14">
        <v>0</v>
      </c>
      <c r="C80" s="6">
        <v>0</v>
      </c>
      <c r="D80" s="6">
        <v>0</v>
      </c>
      <c r="E80" s="6">
        <v>0</v>
      </c>
      <c r="F80" s="6">
        <v>0</v>
      </c>
      <c r="G80" s="6">
        <v>0</v>
      </c>
      <c r="H80" s="15">
        <v>0</v>
      </c>
      <c r="I80" s="14">
        <v>0</v>
      </c>
      <c r="J80" s="6">
        <v>0</v>
      </c>
      <c r="K80" s="6">
        <v>0</v>
      </c>
      <c r="L80" s="6">
        <v>0</v>
      </c>
      <c r="M80" s="6">
        <v>0</v>
      </c>
      <c r="N80" s="15">
        <v>0</v>
      </c>
    </row>
    <row r="81" spans="1:14" x14ac:dyDescent="0.25">
      <c r="A81" s="22" t="s">
        <v>157</v>
      </c>
      <c r="B81" s="12">
        <f t="shared" ref="B81:H81" si="20">SUM(B77:B80)</f>
        <v>0</v>
      </c>
      <c r="C81" s="5">
        <f t="shared" si="20"/>
        <v>0</v>
      </c>
      <c r="D81" s="5">
        <f t="shared" si="20"/>
        <v>0</v>
      </c>
      <c r="E81" s="5">
        <f t="shared" si="20"/>
        <v>0</v>
      </c>
      <c r="F81" s="5">
        <f t="shared" si="20"/>
        <v>0</v>
      </c>
      <c r="G81" s="5">
        <f t="shared" si="20"/>
        <v>0</v>
      </c>
      <c r="H81" s="13">
        <f t="shared" si="20"/>
        <v>0</v>
      </c>
      <c r="I81" s="12">
        <f t="shared" ref="I81:N81" si="21">SUM(I77:I80)</f>
        <v>0</v>
      </c>
      <c r="J81" s="5">
        <f t="shared" si="21"/>
        <v>0</v>
      </c>
      <c r="K81" s="5">
        <f t="shared" si="21"/>
        <v>0</v>
      </c>
      <c r="L81" s="5">
        <f t="shared" si="21"/>
        <v>0</v>
      </c>
      <c r="M81" s="5">
        <f t="shared" si="21"/>
        <v>0</v>
      </c>
      <c r="N81" s="13">
        <f t="shared" si="21"/>
        <v>0</v>
      </c>
    </row>
    <row r="82" spans="1:14" x14ac:dyDescent="0.25">
      <c r="A82" s="24"/>
      <c r="B82" s="33"/>
      <c r="C82" s="34"/>
      <c r="D82" s="34"/>
      <c r="E82" s="34"/>
      <c r="F82" s="34"/>
      <c r="G82" s="34"/>
      <c r="H82" s="35"/>
      <c r="I82" s="33"/>
      <c r="J82" s="34"/>
      <c r="K82" s="34"/>
      <c r="L82" s="34"/>
      <c r="M82" s="34"/>
      <c r="N82" s="35"/>
    </row>
    <row r="83" spans="1:14" x14ac:dyDescent="0.25">
      <c r="A83" s="22" t="s">
        <v>168</v>
      </c>
      <c r="B83" s="33"/>
      <c r="C83" s="34"/>
      <c r="D83" s="34"/>
      <c r="E83" s="34"/>
      <c r="F83" s="34"/>
      <c r="G83" s="34"/>
      <c r="H83" s="35"/>
      <c r="I83" s="33"/>
      <c r="J83" s="34"/>
      <c r="K83" s="34"/>
      <c r="L83" s="34"/>
      <c r="M83" s="34"/>
      <c r="N83" s="35"/>
    </row>
    <row r="84" spans="1:14" x14ac:dyDescent="0.25">
      <c r="A84" s="25" t="s">
        <v>199</v>
      </c>
      <c r="B84" s="14">
        <v>0</v>
      </c>
      <c r="C84" s="6">
        <v>0</v>
      </c>
      <c r="D84" s="6">
        <v>0</v>
      </c>
      <c r="E84" s="6">
        <v>0</v>
      </c>
      <c r="F84" s="6">
        <v>0</v>
      </c>
      <c r="G84" s="6">
        <v>0</v>
      </c>
      <c r="H84" s="15">
        <v>0</v>
      </c>
      <c r="I84" s="14">
        <v>0</v>
      </c>
      <c r="J84" s="6">
        <v>0</v>
      </c>
      <c r="K84" s="6">
        <v>0</v>
      </c>
      <c r="L84" s="6">
        <v>0</v>
      </c>
      <c r="M84" s="6">
        <v>0</v>
      </c>
      <c r="N84" s="15">
        <v>0</v>
      </c>
    </row>
    <row r="85" spans="1:14" x14ac:dyDescent="0.25">
      <c r="A85" s="25" t="s">
        <v>200</v>
      </c>
      <c r="B85" s="14">
        <v>0</v>
      </c>
      <c r="C85" s="6">
        <v>0</v>
      </c>
      <c r="D85" s="6">
        <v>0</v>
      </c>
      <c r="E85" s="6">
        <v>0</v>
      </c>
      <c r="F85" s="6">
        <v>0</v>
      </c>
      <c r="G85" s="6">
        <v>0</v>
      </c>
      <c r="H85" s="15">
        <v>0</v>
      </c>
      <c r="I85" s="14">
        <v>0</v>
      </c>
      <c r="J85" s="6">
        <v>0</v>
      </c>
      <c r="K85" s="6">
        <v>0</v>
      </c>
      <c r="L85" s="6">
        <v>0</v>
      </c>
      <c r="M85" s="6">
        <v>0</v>
      </c>
      <c r="N85" s="15">
        <v>0</v>
      </c>
    </row>
    <row r="86" spans="1:14" x14ac:dyDescent="0.25">
      <c r="A86" s="25" t="s">
        <v>201</v>
      </c>
      <c r="B86" s="14">
        <v>0</v>
      </c>
      <c r="C86" s="6">
        <v>0</v>
      </c>
      <c r="D86" s="6">
        <v>0</v>
      </c>
      <c r="E86" s="6">
        <v>0</v>
      </c>
      <c r="F86" s="6">
        <v>0</v>
      </c>
      <c r="G86" s="6">
        <v>0</v>
      </c>
      <c r="H86" s="15">
        <v>0</v>
      </c>
      <c r="I86" s="14">
        <v>0</v>
      </c>
      <c r="J86" s="6">
        <v>0</v>
      </c>
      <c r="K86" s="6">
        <v>0</v>
      </c>
      <c r="L86" s="6">
        <v>0</v>
      </c>
      <c r="M86" s="6">
        <v>0</v>
      </c>
      <c r="N86" s="15">
        <v>0</v>
      </c>
    </row>
    <row r="87" spans="1:14" x14ac:dyDescent="0.25">
      <c r="A87" s="25" t="s">
        <v>202</v>
      </c>
      <c r="B87" s="14">
        <v>0</v>
      </c>
      <c r="C87" s="6">
        <v>0</v>
      </c>
      <c r="D87" s="6">
        <v>0</v>
      </c>
      <c r="E87" s="6">
        <v>0</v>
      </c>
      <c r="F87" s="6">
        <v>0</v>
      </c>
      <c r="G87" s="6">
        <v>0</v>
      </c>
      <c r="H87" s="15">
        <v>0</v>
      </c>
      <c r="I87" s="14">
        <v>0</v>
      </c>
      <c r="J87" s="6">
        <v>0</v>
      </c>
      <c r="K87" s="6">
        <v>0</v>
      </c>
      <c r="L87" s="6">
        <v>0</v>
      </c>
      <c r="M87" s="6">
        <v>0</v>
      </c>
      <c r="N87" s="15">
        <v>0</v>
      </c>
    </row>
    <row r="88" spans="1:14" x14ac:dyDescent="0.25">
      <c r="A88" s="22" t="s">
        <v>157</v>
      </c>
      <c r="B88" s="12">
        <f t="shared" ref="B88:H88" si="22">SUM(B84:B87)</f>
        <v>0</v>
      </c>
      <c r="C88" s="5">
        <f t="shared" si="22"/>
        <v>0</v>
      </c>
      <c r="D88" s="5">
        <f t="shared" si="22"/>
        <v>0</v>
      </c>
      <c r="E88" s="5">
        <f t="shared" si="22"/>
        <v>0</v>
      </c>
      <c r="F88" s="5">
        <f t="shared" si="22"/>
        <v>0</v>
      </c>
      <c r="G88" s="5">
        <f t="shared" si="22"/>
        <v>0</v>
      </c>
      <c r="H88" s="13">
        <f t="shared" si="22"/>
        <v>0</v>
      </c>
      <c r="I88" s="12">
        <f t="shared" ref="I88:N88" si="23">SUM(I84:I87)</f>
        <v>0</v>
      </c>
      <c r="J88" s="5">
        <f t="shared" si="23"/>
        <v>0</v>
      </c>
      <c r="K88" s="5">
        <f t="shared" si="23"/>
        <v>0</v>
      </c>
      <c r="L88" s="5">
        <f t="shared" si="23"/>
        <v>0</v>
      </c>
      <c r="M88" s="5">
        <f t="shared" si="23"/>
        <v>0</v>
      </c>
      <c r="N88" s="13">
        <f t="shared" si="23"/>
        <v>0</v>
      </c>
    </row>
    <row r="89" spans="1:14" x14ac:dyDescent="0.25">
      <c r="A89" s="24"/>
      <c r="B89" s="33"/>
      <c r="C89" s="34"/>
      <c r="D89" s="34"/>
      <c r="E89" s="34"/>
      <c r="F89" s="34"/>
      <c r="G89" s="34"/>
      <c r="H89" s="35"/>
      <c r="I89" s="33"/>
      <c r="J89" s="34"/>
      <c r="K89" s="34"/>
      <c r="L89" s="34"/>
      <c r="M89" s="34"/>
      <c r="N89" s="35"/>
    </row>
    <row r="90" spans="1:14" x14ac:dyDescent="0.25">
      <c r="A90" s="22" t="s">
        <v>169</v>
      </c>
      <c r="B90" s="33"/>
      <c r="C90" s="34"/>
      <c r="D90" s="34"/>
      <c r="E90" s="34"/>
      <c r="F90" s="34"/>
      <c r="G90" s="34"/>
      <c r="H90" s="35"/>
      <c r="I90" s="33"/>
      <c r="J90" s="34"/>
      <c r="K90" s="34"/>
      <c r="L90" s="34"/>
      <c r="M90" s="34"/>
      <c r="N90" s="35"/>
    </row>
    <row r="91" spans="1:14" x14ac:dyDescent="0.25">
      <c r="A91" s="25" t="s">
        <v>199</v>
      </c>
      <c r="B91" s="14">
        <v>0</v>
      </c>
      <c r="C91" s="6">
        <v>0</v>
      </c>
      <c r="D91" s="6">
        <v>0</v>
      </c>
      <c r="E91" s="6">
        <v>0</v>
      </c>
      <c r="F91" s="6">
        <v>0</v>
      </c>
      <c r="G91" s="6">
        <v>0</v>
      </c>
      <c r="H91" s="15">
        <v>0</v>
      </c>
      <c r="I91" s="14">
        <v>0</v>
      </c>
      <c r="J91" s="6">
        <v>0</v>
      </c>
      <c r="K91" s="6">
        <v>0</v>
      </c>
      <c r="L91" s="6">
        <v>0</v>
      </c>
      <c r="M91" s="6">
        <v>2579211</v>
      </c>
      <c r="N91" s="15">
        <v>2579211</v>
      </c>
    </row>
    <row r="92" spans="1:14" x14ac:dyDescent="0.25">
      <c r="A92" s="25" t="s">
        <v>200</v>
      </c>
      <c r="B92" s="14">
        <v>0</v>
      </c>
      <c r="C92" s="6">
        <v>0</v>
      </c>
      <c r="D92" s="6">
        <v>0</v>
      </c>
      <c r="E92" s="6">
        <v>0</v>
      </c>
      <c r="F92" s="6">
        <v>0</v>
      </c>
      <c r="G92" s="6">
        <v>0</v>
      </c>
      <c r="H92" s="15">
        <v>0</v>
      </c>
      <c r="I92" s="14">
        <v>0</v>
      </c>
      <c r="J92" s="6">
        <v>0</v>
      </c>
      <c r="K92" s="6">
        <v>0</v>
      </c>
      <c r="L92" s="6">
        <v>0</v>
      </c>
      <c r="M92" s="6">
        <v>2638014.5</v>
      </c>
      <c r="N92" s="15">
        <v>2638014.5</v>
      </c>
    </row>
    <row r="93" spans="1:14" x14ac:dyDescent="0.25">
      <c r="A93" s="25" t="s">
        <v>201</v>
      </c>
      <c r="B93" s="14">
        <v>0</v>
      </c>
      <c r="C93" s="6">
        <v>0</v>
      </c>
      <c r="D93" s="6">
        <v>0</v>
      </c>
      <c r="E93" s="6">
        <v>0</v>
      </c>
      <c r="F93" s="6">
        <v>0</v>
      </c>
      <c r="G93" s="6">
        <v>0</v>
      </c>
      <c r="H93" s="15">
        <v>0</v>
      </c>
      <c r="I93" s="14">
        <v>0</v>
      </c>
      <c r="J93" s="6">
        <v>0</v>
      </c>
      <c r="K93" s="6">
        <v>0</v>
      </c>
      <c r="L93" s="6">
        <v>0</v>
      </c>
      <c r="M93" s="6">
        <v>2592314</v>
      </c>
      <c r="N93" s="15">
        <v>2592314</v>
      </c>
    </row>
    <row r="94" spans="1:14" x14ac:dyDescent="0.25">
      <c r="A94" s="25" t="s">
        <v>202</v>
      </c>
      <c r="B94" s="14">
        <v>0</v>
      </c>
      <c r="C94" s="6">
        <v>0</v>
      </c>
      <c r="D94" s="6">
        <v>0</v>
      </c>
      <c r="E94" s="6">
        <v>0</v>
      </c>
      <c r="F94" s="6">
        <v>0</v>
      </c>
      <c r="G94" s="6">
        <v>0</v>
      </c>
      <c r="H94" s="15">
        <v>0</v>
      </c>
      <c r="I94" s="14">
        <v>0</v>
      </c>
      <c r="J94" s="6">
        <v>0</v>
      </c>
      <c r="K94" s="6">
        <v>0</v>
      </c>
      <c r="L94" s="6">
        <v>0</v>
      </c>
      <c r="M94" s="6">
        <v>2603878.5</v>
      </c>
      <c r="N94" s="15">
        <v>2603878.5</v>
      </c>
    </row>
    <row r="95" spans="1:14" x14ac:dyDescent="0.25">
      <c r="A95" s="22" t="s">
        <v>157</v>
      </c>
      <c r="B95" s="12">
        <f t="shared" ref="B95:H95" si="24">SUM(B91:B94)</f>
        <v>0</v>
      </c>
      <c r="C95" s="5">
        <f t="shared" si="24"/>
        <v>0</v>
      </c>
      <c r="D95" s="5">
        <f t="shared" si="24"/>
        <v>0</v>
      </c>
      <c r="E95" s="5">
        <f t="shared" si="24"/>
        <v>0</v>
      </c>
      <c r="F95" s="5">
        <f t="shared" si="24"/>
        <v>0</v>
      </c>
      <c r="G95" s="5">
        <f t="shared" si="24"/>
        <v>0</v>
      </c>
      <c r="H95" s="13">
        <f t="shared" si="24"/>
        <v>0</v>
      </c>
      <c r="I95" s="12">
        <f t="shared" ref="I95:N95" si="25">SUM(I91:I94)</f>
        <v>0</v>
      </c>
      <c r="J95" s="5">
        <f t="shared" si="25"/>
        <v>0</v>
      </c>
      <c r="K95" s="5">
        <f t="shared" si="25"/>
        <v>0</v>
      </c>
      <c r="L95" s="5">
        <f t="shared" si="25"/>
        <v>0</v>
      </c>
      <c r="M95" s="5">
        <f t="shared" si="25"/>
        <v>10413418</v>
      </c>
      <c r="N95" s="13">
        <f t="shared" si="25"/>
        <v>10413418</v>
      </c>
    </row>
    <row r="96" spans="1:14" x14ac:dyDescent="0.25">
      <c r="A96" s="24"/>
      <c r="B96" s="33"/>
      <c r="C96" s="34"/>
      <c r="D96" s="34"/>
      <c r="E96" s="34"/>
      <c r="F96" s="34"/>
      <c r="G96" s="34"/>
      <c r="H96" s="35"/>
      <c r="I96" s="33"/>
      <c r="J96" s="34"/>
      <c r="K96" s="34"/>
      <c r="L96" s="34"/>
      <c r="M96" s="34"/>
      <c r="N96" s="35"/>
    </row>
    <row r="97" spans="1:14" x14ac:dyDescent="0.25">
      <c r="A97" s="22" t="s">
        <v>170</v>
      </c>
      <c r="B97" s="33"/>
      <c r="C97" s="34"/>
      <c r="D97" s="34"/>
      <c r="E97" s="34"/>
      <c r="F97" s="34"/>
      <c r="G97" s="34"/>
      <c r="H97" s="35"/>
      <c r="I97" s="33"/>
      <c r="J97" s="34"/>
      <c r="K97" s="34"/>
      <c r="L97" s="34"/>
      <c r="M97" s="34"/>
      <c r="N97" s="35"/>
    </row>
    <row r="98" spans="1:14" x14ac:dyDescent="0.25">
      <c r="A98" s="25" t="s">
        <v>199</v>
      </c>
      <c r="B98" s="14">
        <v>259036</v>
      </c>
      <c r="C98" s="6">
        <v>0</v>
      </c>
      <c r="D98" s="6">
        <v>276812</v>
      </c>
      <c r="E98" s="6">
        <v>0</v>
      </c>
      <c r="F98" s="6">
        <v>0</v>
      </c>
      <c r="G98" s="6">
        <v>0</v>
      </c>
      <c r="H98" s="15">
        <v>535848</v>
      </c>
      <c r="I98" s="14">
        <v>0</v>
      </c>
      <c r="J98" s="6">
        <v>0</v>
      </c>
      <c r="K98" s="6">
        <v>0</v>
      </c>
      <c r="L98" s="6">
        <v>0</v>
      </c>
      <c r="M98" s="6">
        <v>-65739</v>
      </c>
      <c r="N98" s="15">
        <v>-65739</v>
      </c>
    </row>
    <row r="99" spans="1:14" x14ac:dyDescent="0.25">
      <c r="A99" s="25" t="s">
        <v>200</v>
      </c>
      <c r="B99" s="14">
        <v>259311</v>
      </c>
      <c r="C99" s="6">
        <v>0</v>
      </c>
      <c r="D99" s="6">
        <v>511260</v>
      </c>
      <c r="E99" s="6">
        <v>0</v>
      </c>
      <c r="F99" s="6">
        <v>0</v>
      </c>
      <c r="G99" s="6">
        <v>0</v>
      </c>
      <c r="H99" s="15">
        <v>770571</v>
      </c>
      <c r="I99" s="14">
        <v>0</v>
      </c>
      <c r="J99" s="6">
        <v>0</v>
      </c>
      <c r="K99" s="6">
        <v>0</v>
      </c>
      <c r="L99" s="6">
        <v>0</v>
      </c>
      <c r="M99" s="6">
        <v>-65739</v>
      </c>
      <c r="N99" s="15">
        <v>-65739</v>
      </c>
    </row>
    <row r="100" spans="1:14" x14ac:dyDescent="0.25">
      <c r="A100" s="25" t="s">
        <v>201</v>
      </c>
      <c r="B100" s="14">
        <v>255085</v>
      </c>
      <c r="C100" s="6">
        <v>0</v>
      </c>
      <c r="D100" s="6">
        <v>128585</v>
      </c>
      <c r="E100" s="6">
        <v>54000</v>
      </c>
      <c r="F100" s="6">
        <v>-18459</v>
      </c>
      <c r="G100" s="6">
        <v>0</v>
      </c>
      <c r="H100" s="15">
        <v>419211</v>
      </c>
      <c r="I100" s="14">
        <v>0</v>
      </c>
      <c r="J100" s="6">
        <v>0</v>
      </c>
      <c r="K100" s="6">
        <v>0</v>
      </c>
      <c r="L100" s="6">
        <v>0</v>
      </c>
      <c r="M100" s="6">
        <v>-48280</v>
      </c>
      <c r="N100" s="15">
        <v>-48280</v>
      </c>
    </row>
    <row r="101" spans="1:14" x14ac:dyDescent="0.25">
      <c r="A101" s="25" t="s">
        <v>202</v>
      </c>
      <c r="B101" s="14">
        <v>258961</v>
      </c>
      <c r="C101" s="6">
        <v>0</v>
      </c>
      <c r="D101" s="6">
        <v>467767</v>
      </c>
      <c r="E101" s="6">
        <v>6000</v>
      </c>
      <c r="F101" s="6">
        <v>0</v>
      </c>
      <c r="G101" s="6">
        <v>0</v>
      </c>
      <c r="H101" s="15">
        <v>732728</v>
      </c>
      <c r="I101" s="14">
        <v>0</v>
      </c>
      <c r="J101" s="6">
        <v>0</v>
      </c>
      <c r="K101" s="6">
        <v>0</v>
      </c>
      <c r="L101" s="6">
        <v>0</v>
      </c>
      <c r="M101" s="6">
        <v>-48280</v>
      </c>
      <c r="N101" s="15">
        <v>-48280</v>
      </c>
    </row>
    <row r="102" spans="1:14" x14ac:dyDescent="0.25">
      <c r="A102" s="22" t="s">
        <v>157</v>
      </c>
      <c r="B102" s="12">
        <f t="shared" ref="B102:H102" si="26">SUM(B98:B101)</f>
        <v>1032393</v>
      </c>
      <c r="C102" s="5">
        <f t="shared" si="26"/>
        <v>0</v>
      </c>
      <c r="D102" s="5">
        <f t="shared" si="26"/>
        <v>1384424</v>
      </c>
      <c r="E102" s="5">
        <f t="shared" si="26"/>
        <v>60000</v>
      </c>
      <c r="F102" s="5">
        <f t="shared" si="26"/>
        <v>-18459</v>
      </c>
      <c r="G102" s="5">
        <f t="shared" si="26"/>
        <v>0</v>
      </c>
      <c r="H102" s="13">
        <f t="shared" si="26"/>
        <v>2458358</v>
      </c>
      <c r="I102" s="12">
        <f t="shared" ref="I102:N102" si="27">SUM(I98:I101)</f>
        <v>0</v>
      </c>
      <c r="J102" s="5">
        <f t="shared" si="27"/>
        <v>0</v>
      </c>
      <c r="K102" s="5">
        <f t="shared" si="27"/>
        <v>0</v>
      </c>
      <c r="L102" s="5">
        <f t="shared" si="27"/>
        <v>0</v>
      </c>
      <c r="M102" s="5">
        <f t="shared" si="27"/>
        <v>-228038</v>
      </c>
      <c r="N102" s="13">
        <f t="shared" si="27"/>
        <v>-228038</v>
      </c>
    </row>
    <row r="103" spans="1:14" x14ac:dyDescent="0.25">
      <c r="A103" s="24"/>
      <c r="B103" s="33"/>
      <c r="C103" s="34"/>
      <c r="D103" s="34"/>
      <c r="E103" s="34"/>
      <c r="F103" s="34"/>
      <c r="G103" s="34"/>
      <c r="H103" s="35"/>
      <c r="I103" s="33"/>
      <c r="J103" s="34"/>
      <c r="K103" s="34"/>
      <c r="L103" s="34"/>
      <c r="M103" s="34"/>
      <c r="N103" s="35"/>
    </row>
    <row r="104" spans="1:14" x14ac:dyDescent="0.25">
      <c r="A104" s="22" t="s">
        <v>171</v>
      </c>
      <c r="B104" s="33"/>
      <c r="C104" s="34"/>
      <c r="D104" s="34"/>
      <c r="E104" s="34"/>
      <c r="F104" s="34"/>
      <c r="G104" s="34"/>
      <c r="H104" s="35"/>
      <c r="I104" s="33"/>
      <c r="J104" s="34"/>
      <c r="K104" s="34"/>
      <c r="L104" s="34"/>
      <c r="M104" s="34"/>
      <c r="N104" s="35"/>
    </row>
    <row r="105" spans="1:14" x14ac:dyDescent="0.25">
      <c r="A105" s="25" t="s">
        <v>199</v>
      </c>
      <c r="B105" s="14">
        <v>28545</v>
      </c>
      <c r="C105" s="6">
        <v>0</v>
      </c>
      <c r="D105" s="6">
        <v>1477864</v>
      </c>
      <c r="E105" s="6">
        <v>3000</v>
      </c>
      <c r="F105" s="6">
        <v>0</v>
      </c>
      <c r="G105" s="6">
        <v>0</v>
      </c>
      <c r="H105" s="15">
        <v>1509409</v>
      </c>
      <c r="I105" s="14">
        <v>0</v>
      </c>
      <c r="J105" s="6">
        <v>0</v>
      </c>
      <c r="K105" s="6">
        <v>0</v>
      </c>
      <c r="L105" s="6">
        <v>0</v>
      </c>
      <c r="M105" s="6">
        <v>13749.99</v>
      </c>
      <c r="N105" s="15">
        <v>13749.99</v>
      </c>
    </row>
    <row r="106" spans="1:14" x14ac:dyDescent="0.25">
      <c r="A106" s="25" t="s">
        <v>200</v>
      </c>
      <c r="B106" s="14">
        <v>28545</v>
      </c>
      <c r="C106" s="6">
        <v>0</v>
      </c>
      <c r="D106" s="6">
        <v>1609776</v>
      </c>
      <c r="E106" s="6">
        <v>0</v>
      </c>
      <c r="F106" s="6">
        <v>10157</v>
      </c>
      <c r="G106" s="6">
        <v>0</v>
      </c>
      <c r="H106" s="15">
        <v>1648478</v>
      </c>
      <c r="I106" s="14">
        <v>0</v>
      </c>
      <c r="J106" s="6">
        <v>0</v>
      </c>
      <c r="K106" s="6">
        <v>0</v>
      </c>
      <c r="L106" s="6">
        <v>0</v>
      </c>
      <c r="M106" s="6">
        <v>13749.99</v>
      </c>
      <c r="N106" s="15">
        <v>13749.99</v>
      </c>
    </row>
    <row r="107" spans="1:14" x14ac:dyDescent="0.25">
      <c r="A107" s="25" t="s">
        <v>201</v>
      </c>
      <c r="B107" s="14">
        <v>28615</v>
      </c>
      <c r="C107" s="6">
        <v>0</v>
      </c>
      <c r="D107" s="6">
        <v>1196152</v>
      </c>
      <c r="E107" s="6">
        <v>0</v>
      </c>
      <c r="F107" s="6">
        <v>39307</v>
      </c>
      <c r="G107" s="6">
        <v>0</v>
      </c>
      <c r="H107" s="15">
        <v>1264074</v>
      </c>
      <c r="I107" s="14">
        <v>0</v>
      </c>
      <c r="J107" s="6">
        <v>0</v>
      </c>
      <c r="K107" s="6">
        <v>0</v>
      </c>
      <c r="L107" s="6">
        <v>0</v>
      </c>
      <c r="M107" s="6">
        <v>13749.99</v>
      </c>
      <c r="N107" s="15">
        <v>13749.99</v>
      </c>
    </row>
    <row r="108" spans="1:14" x14ac:dyDescent="0.25">
      <c r="A108" s="25" t="s">
        <v>202</v>
      </c>
      <c r="B108" s="14">
        <v>28594</v>
      </c>
      <c r="C108" s="6">
        <v>0</v>
      </c>
      <c r="D108" s="6">
        <v>1122128</v>
      </c>
      <c r="E108" s="6">
        <v>0</v>
      </c>
      <c r="F108" s="6">
        <v>0</v>
      </c>
      <c r="G108" s="6">
        <v>0</v>
      </c>
      <c r="H108" s="15">
        <v>1150722</v>
      </c>
      <c r="I108" s="14">
        <v>0</v>
      </c>
      <c r="J108" s="6">
        <v>0</v>
      </c>
      <c r="K108" s="6">
        <v>0</v>
      </c>
      <c r="L108" s="6">
        <v>0</v>
      </c>
      <c r="M108" s="6">
        <v>13749.99</v>
      </c>
      <c r="N108" s="15">
        <v>13749.99</v>
      </c>
    </row>
    <row r="109" spans="1:14" x14ac:dyDescent="0.25">
      <c r="A109" s="22" t="s">
        <v>157</v>
      </c>
      <c r="B109" s="12">
        <f t="shared" ref="B109:H109" si="28">SUM(B105:B108)</f>
        <v>114299</v>
      </c>
      <c r="C109" s="5">
        <f t="shared" si="28"/>
        <v>0</v>
      </c>
      <c r="D109" s="5">
        <f t="shared" si="28"/>
        <v>5405920</v>
      </c>
      <c r="E109" s="5">
        <f t="shared" si="28"/>
        <v>3000</v>
      </c>
      <c r="F109" s="5">
        <f t="shared" si="28"/>
        <v>49464</v>
      </c>
      <c r="G109" s="5">
        <f t="shared" si="28"/>
        <v>0</v>
      </c>
      <c r="H109" s="13">
        <f t="shared" si="28"/>
        <v>5572683</v>
      </c>
      <c r="I109" s="12">
        <f t="shared" ref="I109:N109" si="29">SUM(I105:I108)</f>
        <v>0</v>
      </c>
      <c r="J109" s="5">
        <f t="shared" si="29"/>
        <v>0</v>
      </c>
      <c r="K109" s="5">
        <f t="shared" si="29"/>
        <v>0</v>
      </c>
      <c r="L109" s="5">
        <f t="shared" si="29"/>
        <v>0</v>
      </c>
      <c r="M109" s="5">
        <f t="shared" si="29"/>
        <v>54999.96</v>
      </c>
      <c r="N109" s="13">
        <f t="shared" si="29"/>
        <v>54999.96</v>
      </c>
    </row>
    <row r="110" spans="1:14" x14ac:dyDescent="0.25">
      <c r="A110" s="24"/>
      <c r="B110" s="33"/>
      <c r="C110" s="34"/>
      <c r="D110" s="34"/>
      <c r="E110" s="34"/>
      <c r="F110" s="34"/>
      <c r="G110" s="34"/>
      <c r="H110" s="35"/>
      <c r="I110" s="33"/>
      <c r="J110" s="34"/>
      <c r="K110" s="34"/>
      <c r="L110" s="34"/>
      <c r="M110" s="34"/>
      <c r="N110" s="35"/>
    </row>
    <row r="111" spans="1:14" x14ac:dyDescent="0.25">
      <c r="A111" s="22" t="s">
        <v>172</v>
      </c>
      <c r="B111" s="33"/>
      <c r="C111" s="34"/>
      <c r="D111" s="34"/>
      <c r="E111" s="34"/>
      <c r="F111" s="34"/>
      <c r="G111" s="34"/>
      <c r="H111" s="35"/>
      <c r="I111" s="33"/>
      <c r="J111" s="34"/>
      <c r="K111" s="34"/>
      <c r="L111" s="34"/>
      <c r="M111" s="34"/>
      <c r="N111" s="35"/>
    </row>
    <row r="112" spans="1:14" x14ac:dyDescent="0.25">
      <c r="A112" s="25" t="s">
        <v>199</v>
      </c>
      <c r="B112" s="14">
        <v>103212</v>
      </c>
      <c r="C112" s="6">
        <v>1537604</v>
      </c>
      <c r="D112" s="6">
        <v>1455138</v>
      </c>
      <c r="E112" s="6">
        <v>0</v>
      </c>
      <c r="F112" s="6">
        <v>0</v>
      </c>
      <c r="G112" s="6">
        <v>6000</v>
      </c>
      <c r="H112" s="15">
        <v>3101954</v>
      </c>
      <c r="I112" s="14">
        <v>0</v>
      </c>
      <c r="J112" s="6">
        <v>0</v>
      </c>
      <c r="K112" s="6">
        <v>0</v>
      </c>
      <c r="L112" s="6">
        <v>0</v>
      </c>
      <c r="M112" s="6">
        <v>-1406722</v>
      </c>
      <c r="N112" s="15">
        <v>-1406722</v>
      </c>
    </row>
    <row r="113" spans="1:14" x14ac:dyDescent="0.25">
      <c r="A113" s="25" t="s">
        <v>200</v>
      </c>
      <c r="B113" s="14">
        <v>102726</v>
      </c>
      <c r="C113" s="6">
        <v>872768</v>
      </c>
      <c r="D113" s="6">
        <v>1811664</v>
      </c>
      <c r="E113" s="6">
        <v>0</v>
      </c>
      <c r="F113" s="6">
        <v>-8157</v>
      </c>
      <c r="G113" s="6">
        <v>10000</v>
      </c>
      <c r="H113" s="15">
        <v>2789001</v>
      </c>
      <c r="I113" s="14">
        <v>0</v>
      </c>
      <c r="J113" s="6">
        <v>0</v>
      </c>
      <c r="K113" s="6">
        <v>0</v>
      </c>
      <c r="L113" s="6">
        <v>0</v>
      </c>
      <c r="M113" s="6">
        <v>-1406722</v>
      </c>
      <c r="N113" s="15">
        <v>-1406722</v>
      </c>
    </row>
    <row r="114" spans="1:14" x14ac:dyDescent="0.25">
      <c r="A114" s="25" t="s">
        <v>201</v>
      </c>
      <c r="B114" s="14">
        <v>102795</v>
      </c>
      <c r="C114" s="6">
        <v>28637</v>
      </c>
      <c r="D114" s="6">
        <v>2485992</v>
      </c>
      <c r="E114" s="6">
        <v>0</v>
      </c>
      <c r="F114" s="6">
        <v>29129</v>
      </c>
      <c r="G114" s="6">
        <v>0</v>
      </c>
      <c r="H114" s="15">
        <v>2646553</v>
      </c>
      <c r="I114" s="14">
        <v>0</v>
      </c>
      <c r="J114" s="6">
        <v>0</v>
      </c>
      <c r="K114" s="6">
        <v>0</v>
      </c>
      <c r="L114" s="6">
        <v>0</v>
      </c>
      <c r="M114" s="6">
        <v>-1005417</v>
      </c>
      <c r="N114" s="15">
        <v>-1005417</v>
      </c>
    </row>
    <row r="115" spans="1:14" x14ac:dyDescent="0.25">
      <c r="A115" s="25" t="s">
        <v>202</v>
      </c>
      <c r="B115" s="14">
        <v>104971</v>
      </c>
      <c r="C115" s="6">
        <v>2954365</v>
      </c>
      <c r="D115" s="6">
        <v>1862478</v>
      </c>
      <c r="E115" s="6">
        <v>0</v>
      </c>
      <c r="F115" s="6">
        <v>0</v>
      </c>
      <c r="G115" s="6">
        <v>12000</v>
      </c>
      <c r="H115" s="15">
        <v>4933814</v>
      </c>
      <c r="I115" s="14">
        <v>0</v>
      </c>
      <c r="J115" s="6">
        <v>0</v>
      </c>
      <c r="K115" s="6">
        <v>0</v>
      </c>
      <c r="L115" s="6">
        <v>0</v>
      </c>
      <c r="M115" s="6">
        <v>-1005417</v>
      </c>
      <c r="N115" s="15">
        <v>-1005417</v>
      </c>
    </row>
    <row r="116" spans="1:14" x14ac:dyDescent="0.25">
      <c r="A116" s="22" t="s">
        <v>157</v>
      </c>
      <c r="B116" s="12">
        <f t="shared" ref="B116:H116" si="30">SUM(B112:B115)</f>
        <v>413704</v>
      </c>
      <c r="C116" s="5">
        <f t="shared" si="30"/>
        <v>5393374</v>
      </c>
      <c r="D116" s="5">
        <f t="shared" si="30"/>
        <v>7615272</v>
      </c>
      <c r="E116" s="5">
        <f t="shared" si="30"/>
        <v>0</v>
      </c>
      <c r="F116" s="5">
        <f t="shared" si="30"/>
        <v>20972</v>
      </c>
      <c r="G116" s="5">
        <f t="shared" si="30"/>
        <v>28000</v>
      </c>
      <c r="H116" s="13">
        <f t="shared" si="30"/>
        <v>13471322</v>
      </c>
      <c r="I116" s="12">
        <f t="shared" ref="I116:N116" si="31">SUM(I112:I115)</f>
        <v>0</v>
      </c>
      <c r="J116" s="5">
        <f t="shared" si="31"/>
        <v>0</v>
      </c>
      <c r="K116" s="5">
        <f t="shared" si="31"/>
        <v>0</v>
      </c>
      <c r="L116" s="5">
        <f t="shared" si="31"/>
        <v>0</v>
      </c>
      <c r="M116" s="5">
        <f t="shared" si="31"/>
        <v>-4824278</v>
      </c>
      <c r="N116" s="13">
        <f t="shared" si="31"/>
        <v>-4824278</v>
      </c>
    </row>
    <row r="117" spans="1:14" x14ac:dyDescent="0.25">
      <c r="A117" s="24"/>
      <c r="B117" s="33"/>
      <c r="C117" s="34"/>
      <c r="D117" s="34"/>
      <c r="E117" s="34"/>
      <c r="F117" s="34"/>
      <c r="G117" s="34"/>
      <c r="H117" s="35"/>
      <c r="I117" s="33"/>
      <c r="J117" s="34"/>
      <c r="K117" s="34"/>
      <c r="L117" s="34"/>
      <c r="M117" s="34"/>
      <c r="N117" s="35"/>
    </row>
    <row r="118" spans="1:14" x14ac:dyDescent="0.25">
      <c r="A118" s="22" t="s">
        <v>173</v>
      </c>
      <c r="B118" s="33"/>
      <c r="C118" s="34"/>
      <c r="D118" s="34"/>
      <c r="E118" s="34"/>
      <c r="F118" s="34"/>
      <c r="G118" s="34"/>
      <c r="H118" s="35"/>
      <c r="I118" s="33"/>
      <c r="J118" s="34"/>
      <c r="K118" s="34"/>
      <c r="L118" s="34"/>
      <c r="M118" s="34"/>
      <c r="N118" s="35"/>
    </row>
    <row r="119" spans="1:14" x14ac:dyDescent="0.25">
      <c r="A119" s="25" t="s">
        <v>199</v>
      </c>
      <c r="B119" s="14">
        <v>0</v>
      </c>
      <c r="C119" s="6">
        <v>0</v>
      </c>
      <c r="D119" s="6">
        <v>0</v>
      </c>
      <c r="E119" s="6">
        <v>0</v>
      </c>
      <c r="F119" s="6">
        <v>0</v>
      </c>
      <c r="G119" s="6">
        <v>0</v>
      </c>
      <c r="H119" s="15">
        <v>0</v>
      </c>
      <c r="I119" s="14">
        <v>0</v>
      </c>
      <c r="J119" s="6">
        <v>0</v>
      </c>
      <c r="K119" s="6">
        <v>0</v>
      </c>
      <c r="L119" s="6">
        <v>0</v>
      </c>
      <c r="M119" s="6">
        <v>2754478</v>
      </c>
      <c r="N119" s="15">
        <v>2754478</v>
      </c>
    </row>
    <row r="120" spans="1:14" x14ac:dyDescent="0.25">
      <c r="A120" s="25" t="s">
        <v>200</v>
      </c>
      <c r="B120" s="14">
        <v>0</v>
      </c>
      <c r="C120" s="6">
        <v>0</v>
      </c>
      <c r="D120" s="6">
        <v>0</v>
      </c>
      <c r="E120" s="6">
        <v>0</v>
      </c>
      <c r="F120" s="6">
        <v>0</v>
      </c>
      <c r="G120" s="6">
        <v>0</v>
      </c>
      <c r="H120" s="15">
        <v>0</v>
      </c>
      <c r="I120" s="14">
        <v>0</v>
      </c>
      <c r="J120" s="6">
        <v>0</v>
      </c>
      <c r="K120" s="6">
        <v>0</v>
      </c>
      <c r="L120" s="6">
        <v>0</v>
      </c>
      <c r="M120" s="6">
        <v>2795628.5</v>
      </c>
      <c r="N120" s="15">
        <v>2795628.5</v>
      </c>
    </row>
    <row r="121" spans="1:14" x14ac:dyDescent="0.25">
      <c r="A121" s="25" t="s">
        <v>201</v>
      </c>
      <c r="B121" s="14">
        <v>0</v>
      </c>
      <c r="C121" s="6">
        <v>0</v>
      </c>
      <c r="D121" s="6">
        <v>0</v>
      </c>
      <c r="E121" s="6">
        <v>0</v>
      </c>
      <c r="F121" s="6">
        <v>0</v>
      </c>
      <c r="G121" s="6">
        <v>0</v>
      </c>
      <c r="H121" s="15">
        <v>0</v>
      </c>
      <c r="I121" s="14">
        <v>0</v>
      </c>
      <c r="J121" s="6">
        <v>0</v>
      </c>
      <c r="K121" s="6">
        <v>0</v>
      </c>
      <c r="L121" s="6">
        <v>0</v>
      </c>
      <c r="M121" s="6">
        <v>2677610</v>
      </c>
      <c r="N121" s="15">
        <v>2677610</v>
      </c>
    </row>
    <row r="122" spans="1:14" x14ac:dyDescent="0.25">
      <c r="A122" s="25" t="s">
        <v>202</v>
      </c>
      <c r="B122" s="14">
        <v>0</v>
      </c>
      <c r="C122" s="6">
        <v>0</v>
      </c>
      <c r="D122" s="6">
        <v>0</v>
      </c>
      <c r="E122" s="6">
        <v>0</v>
      </c>
      <c r="F122" s="6">
        <v>0</v>
      </c>
      <c r="G122" s="6">
        <v>0</v>
      </c>
      <c r="H122" s="15">
        <v>0</v>
      </c>
      <c r="I122" s="14">
        <v>0</v>
      </c>
      <c r="J122" s="6">
        <v>0</v>
      </c>
      <c r="K122" s="6">
        <v>0</v>
      </c>
      <c r="L122" s="6">
        <v>0</v>
      </c>
      <c r="M122" s="6">
        <v>2719686.5</v>
      </c>
      <c r="N122" s="15">
        <v>2719686.5</v>
      </c>
    </row>
    <row r="123" spans="1:14" x14ac:dyDescent="0.25">
      <c r="A123" s="22" t="s">
        <v>157</v>
      </c>
      <c r="B123" s="12">
        <f t="shared" ref="B123:H123" si="32">SUM(B119:B122)</f>
        <v>0</v>
      </c>
      <c r="C123" s="5">
        <f t="shared" si="32"/>
        <v>0</v>
      </c>
      <c r="D123" s="5">
        <f t="shared" si="32"/>
        <v>0</v>
      </c>
      <c r="E123" s="5">
        <f t="shared" si="32"/>
        <v>0</v>
      </c>
      <c r="F123" s="5">
        <f t="shared" si="32"/>
        <v>0</v>
      </c>
      <c r="G123" s="5">
        <f t="shared" si="32"/>
        <v>0</v>
      </c>
      <c r="H123" s="13">
        <f t="shared" si="32"/>
        <v>0</v>
      </c>
      <c r="I123" s="12">
        <f t="shared" ref="I123:N123" si="33">SUM(I119:I122)</f>
        <v>0</v>
      </c>
      <c r="J123" s="5">
        <f t="shared" si="33"/>
        <v>0</v>
      </c>
      <c r="K123" s="5">
        <f t="shared" si="33"/>
        <v>0</v>
      </c>
      <c r="L123" s="5">
        <f t="shared" si="33"/>
        <v>0</v>
      </c>
      <c r="M123" s="5">
        <f t="shared" si="33"/>
        <v>10947403</v>
      </c>
      <c r="N123" s="13">
        <f t="shared" si="33"/>
        <v>10947403</v>
      </c>
    </row>
    <row r="124" spans="1:14" x14ac:dyDescent="0.25">
      <c r="A124" s="24"/>
      <c r="B124" s="33"/>
      <c r="C124" s="34"/>
      <c r="D124" s="34"/>
      <c r="E124" s="34"/>
      <c r="F124" s="34"/>
      <c r="G124" s="34"/>
      <c r="H124" s="35"/>
      <c r="I124" s="33"/>
      <c r="J124" s="34"/>
      <c r="K124" s="34"/>
      <c r="L124" s="34"/>
      <c r="M124" s="34"/>
      <c r="N124" s="35"/>
    </row>
    <row r="125" spans="1:14" x14ac:dyDescent="0.25">
      <c r="A125" s="22" t="s">
        <v>175</v>
      </c>
      <c r="B125" s="33"/>
      <c r="C125" s="34"/>
      <c r="D125" s="34"/>
      <c r="E125" s="34"/>
      <c r="F125" s="34"/>
      <c r="G125" s="34"/>
      <c r="H125" s="35"/>
      <c r="I125" s="33"/>
      <c r="J125" s="34"/>
      <c r="K125" s="34"/>
      <c r="L125" s="34"/>
      <c r="M125" s="34"/>
      <c r="N125" s="35"/>
    </row>
    <row r="126" spans="1:14" x14ac:dyDescent="0.25">
      <c r="A126" s="25" t="s">
        <v>199</v>
      </c>
      <c r="B126" s="14">
        <v>0</v>
      </c>
      <c r="C126" s="6">
        <v>0</v>
      </c>
      <c r="D126" s="6">
        <v>0</v>
      </c>
      <c r="E126" s="6">
        <v>0</v>
      </c>
      <c r="F126" s="6">
        <v>0</v>
      </c>
      <c r="G126" s="6">
        <v>0</v>
      </c>
      <c r="H126" s="15">
        <v>0</v>
      </c>
      <c r="I126" s="14">
        <v>0</v>
      </c>
      <c r="J126" s="6">
        <v>0</v>
      </c>
      <c r="K126" s="6">
        <v>0</v>
      </c>
      <c r="L126" s="6">
        <v>0</v>
      </c>
      <c r="M126" s="6">
        <v>0</v>
      </c>
      <c r="N126" s="15">
        <v>0</v>
      </c>
    </row>
    <row r="127" spans="1:14" x14ac:dyDescent="0.25">
      <c r="A127" s="25" t="s">
        <v>200</v>
      </c>
      <c r="B127" s="14">
        <v>0</v>
      </c>
      <c r="C127" s="6">
        <v>0</v>
      </c>
      <c r="D127" s="6">
        <v>0</v>
      </c>
      <c r="E127" s="6">
        <v>0</v>
      </c>
      <c r="F127" s="6">
        <v>0</v>
      </c>
      <c r="G127" s="6">
        <v>0</v>
      </c>
      <c r="H127" s="15">
        <v>0</v>
      </c>
      <c r="I127" s="14">
        <v>0</v>
      </c>
      <c r="J127" s="6">
        <v>0</v>
      </c>
      <c r="K127" s="6">
        <v>0</v>
      </c>
      <c r="L127" s="6">
        <v>0</v>
      </c>
      <c r="M127" s="6">
        <v>0</v>
      </c>
      <c r="N127" s="15">
        <v>0</v>
      </c>
    </row>
    <row r="128" spans="1:14" x14ac:dyDescent="0.25">
      <c r="A128" s="25" t="s">
        <v>201</v>
      </c>
      <c r="B128" s="14">
        <v>0</v>
      </c>
      <c r="C128" s="6">
        <v>0</v>
      </c>
      <c r="D128" s="6">
        <v>0</v>
      </c>
      <c r="E128" s="6">
        <v>0</v>
      </c>
      <c r="F128" s="6">
        <v>0</v>
      </c>
      <c r="G128" s="6">
        <v>0</v>
      </c>
      <c r="H128" s="15">
        <v>0</v>
      </c>
      <c r="I128" s="14">
        <v>0</v>
      </c>
      <c r="J128" s="6">
        <v>0</v>
      </c>
      <c r="K128" s="6">
        <v>0</v>
      </c>
      <c r="L128" s="6">
        <v>0</v>
      </c>
      <c r="M128" s="6">
        <v>0</v>
      </c>
      <c r="N128" s="15">
        <v>0</v>
      </c>
    </row>
    <row r="129" spans="1:14" x14ac:dyDescent="0.25">
      <c r="A129" s="25" t="s">
        <v>202</v>
      </c>
      <c r="B129" s="14">
        <v>0</v>
      </c>
      <c r="C129" s="6">
        <v>0</v>
      </c>
      <c r="D129" s="6">
        <v>0</v>
      </c>
      <c r="E129" s="6">
        <v>0</v>
      </c>
      <c r="F129" s="6">
        <v>0</v>
      </c>
      <c r="G129" s="6">
        <v>0</v>
      </c>
      <c r="H129" s="15">
        <v>0</v>
      </c>
      <c r="I129" s="14">
        <v>0</v>
      </c>
      <c r="J129" s="6">
        <v>0</v>
      </c>
      <c r="K129" s="6">
        <v>0</v>
      </c>
      <c r="L129" s="6">
        <v>0</v>
      </c>
      <c r="M129" s="6">
        <v>0</v>
      </c>
      <c r="N129" s="15">
        <v>0</v>
      </c>
    </row>
    <row r="130" spans="1:14" x14ac:dyDescent="0.25">
      <c r="A130" s="22" t="s">
        <v>157</v>
      </c>
      <c r="B130" s="12">
        <f t="shared" ref="B130:H130" si="34">SUM(B126:B129)</f>
        <v>0</v>
      </c>
      <c r="C130" s="5">
        <f t="shared" si="34"/>
        <v>0</v>
      </c>
      <c r="D130" s="5">
        <f t="shared" si="34"/>
        <v>0</v>
      </c>
      <c r="E130" s="5">
        <f t="shared" si="34"/>
        <v>0</v>
      </c>
      <c r="F130" s="5">
        <f t="shared" si="34"/>
        <v>0</v>
      </c>
      <c r="G130" s="5">
        <f t="shared" si="34"/>
        <v>0</v>
      </c>
      <c r="H130" s="13">
        <f t="shared" si="34"/>
        <v>0</v>
      </c>
      <c r="I130" s="12">
        <f t="shared" ref="I130:N130" si="35">SUM(I126:I129)</f>
        <v>0</v>
      </c>
      <c r="J130" s="5">
        <f t="shared" si="35"/>
        <v>0</v>
      </c>
      <c r="K130" s="5">
        <f t="shared" si="35"/>
        <v>0</v>
      </c>
      <c r="L130" s="5">
        <f t="shared" si="35"/>
        <v>0</v>
      </c>
      <c r="M130" s="5">
        <f t="shared" si="35"/>
        <v>0</v>
      </c>
      <c r="N130" s="13">
        <f t="shared" si="35"/>
        <v>0</v>
      </c>
    </row>
    <row r="131" spans="1:14" x14ac:dyDescent="0.25">
      <c r="A131" s="24"/>
      <c r="B131" s="33"/>
      <c r="C131" s="34"/>
      <c r="D131" s="34"/>
      <c r="E131" s="34"/>
      <c r="F131" s="34"/>
      <c r="G131" s="34"/>
      <c r="H131" s="35"/>
      <c r="I131" s="33"/>
      <c r="J131" s="34"/>
      <c r="K131" s="34"/>
      <c r="L131" s="34"/>
      <c r="M131" s="34"/>
      <c r="N131" s="35"/>
    </row>
    <row r="132" spans="1:14" x14ac:dyDescent="0.25">
      <c r="A132" s="22" t="s">
        <v>174</v>
      </c>
      <c r="B132" s="33"/>
      <c r="C132" s="34"/>
      <c r="D132" s="34"/>
      <c r="E132" s="34"/>
      <c r="F132" s="34"/>
      <c r="G132" s="34"/>
      <c r="H132" s="35"/>
      <c r="I132" s="33"/>
      <c r="J132" s="34"/>
      <c r="K132" s="34"/>
      <c r="L132" s="34"/>
      <c r="M132" s="34"/>
      <c r="N132" s="35"/>
    </row>
    <row r="133" spans="1:14" x14ac:dyDescent="0.25">
      <c r="A133" s="25" t="s">
        <v>199</v>
      </c>
      <c r="B133" s="14">
        <v>0</v>
      </c>
      <c r="C133" s="6">
        <v>1001232</v>
      </c>
      <c r="D133" s="6">
        <v>0</v>
      </c>
      <c r="E133" s="6">
        <v>0</v>
      </c>
      <c r="F133" s="6">
        <v>0</v>
      </c>
      <c r="G133" s="6">
        <v>0</v>
      </c>
      <c r="H133" s="15">
        <v>1001232</v>
      </c>
      <c r="I133" s="14">
        <v>0</v>
      </c>
      <c r="J133" s="6">
        <v>192905</v>
      </c>
      <c r="K133" s="6">
        <v>0</v>
      </c>
      <c r="L133" s="6">
        <v>0</v>
      </c>
      <c r="M133" s="6">
        <v>0</v>
      </c>
      <c r="N133" s="15">
        <v>192905</v>
      </c>
    </row>
    <row r="134" spans="1:14" x14ac:dyDescent="0.25">
      <c r="A134" s="25" t="s">
        <v>200</v>
      </c>
      <c r="B134" s="14">
        <v>0</v>
      </c>
      <c r="C134" s="6">
        <v>671903</v>
      </c>
      <c r="D134" s="6">
        <v>0</v>
      </c>
      <c r="E134" s="6">
        <v>0</v>
      </c>
      <c r="F134" s="6">
        <v>31000000</v>
      </c>
      <c r="G134" s="6">
        <v>0</v>
      </c>
      <c r="H134" s="15">
        <v>31671903</v>
      </c>
      <c r="I134" s="14">
        <v>0</v>
      </c>
      <c r="J134" s="6">
        <v>212199</v>
      </c>
      <c r="K134" s="6">
        <v>0</v>
      </c>
      <c r="L134" s="6">
        <v>165</v>
      </c>
      <c r="M134" s="6">
        <v>0</v>
      </c>
      <c r="N134" s="15">
        <v>212364</v>
      </c>
    </row>
    <row r="135" spans="1:14" x14ac:dyDescent="0.25">
      <c r="A135" s="25" t="s">
        <v>201</v>
      </c>
      <c r="B135" s="14">
        <v>0</v>
      </c>
      <c r="C135" s="6">
        <v>5568126</v>
      </c>
      <c r="D135" s="6">
        <v>0</v>
      </c>
      <c r="E135" s="6">
        <v>0</v>
      </c>
      <c r="F135" s="6">
        <v>0</v>
      </c>
      <c r="G135" s="6">
        <v>0</v>
      </c>
      <c r="H135" s="15">
        <v>5568126</v>
      </c>
      <c r="I135" s="14">
        <v>0</v>
      </c>
      <c r="J135" s="6">
        <v>277857</v>
      </c>
      <c r="K135" s="6">
        <v>0</v>
      </c>
      <c r="L135" s="6">
        <v>0</v>
      </c>
      <c r="M135" s="6">
        <v>0</v>
      </c>
      <c r="N135" s="15">
        <v>277857</v>
      </c>
    </row>
    <row r="136" spans="1:14" x14ac:dyDescent="0.25">
      <c r="A136" s="25" t="s">
        <v>202</v>
      </c>
      <c r="B136" s="14">
        <v>0</v>
      </c>
      <c r="C136" s="6">
        <v>989146</v>
      </c>
      <c r="D136" s="6">
        <v>0</v>
      </c>
      <c r="E136" s="6">
        <v>0</v>
      </c>
      <c r="F136" s="6">
        <v>432</v>
      </c>
      <c r="G136" s="6">
        <v>0</v>
      </c>
      <c r="H136" s="15">
        <v>989578</v>
      </c>
      <c r="I136" s="14">
        <v>46972</v>
      </c>
      <c r="J136" s="6">
        <v>218588</v>
      </c>
      <c r="K136" s="6">
        <v>0</v>
      </c>
      <c r="L136" s="6">
        <v>0</v>
      </c>
      <c r="M136" s="6">
        <v>0</v>
      </c>
      <c r="N136" s="15">
        <v>265560</v>
      </c>
    </row>
    <row r="137" spans="1:14" x14ac:dyDescent="0.25">
      <c r="A137" s="22" t="s">
        <v>157</v>
      </c>
      <c r="B137" s="12">
        <f t="shared" ref="B137:H137" si="36">SUM(B133:B136)</f>
        <v>0</v>
      </c>
      <c r="C137" s="5">
        <f t="shared" si="36"/>
        <v>8230407</v>
      </c>
      <c r="D137" s="5">
        <f t="shared" si="36"/>
        <v>0</v>
      </c>
      <c r="E137" s="5">
        <f t="shared" si="36"/>
        <v>0</v>
      </c>
      <c r="F137" s="5">
        <f t="shared" si="36"/>
        <v>31000432</v>
      </c>
      <c r="G137" s="5">
        <f t="shared" si="36"/>
        <v>0</v>
      </c>
      <c r="H137" s="13">
        <f t="shared" si="36"/>
        <v>39230839</v>
      </c>
      <c r="I137" s="12">
        <f t="shared" ref="I137:N137" si="37">SUM(I133:I136)</f>
        <v>46972</v>
      </c>
      <c r="J137" s="5">
        <f t="shared" si="37"/>
        <v>901549</v>
      </c>
      <c r="K137" s="5">
        <f t="shared" si="37"/>
        <v>0</v>
      </c>
      <c r="L137" s="5">
        <f t="shared" si="37"/>
        <v>165</v>
      </c>
      <c r="M137" s="5">
        <f t="shared" si="37"/>
        <v>0</v>
      </c>
      <c r="N137" s="13">
        <f t="shared" si="37"/>
        <v>948686</v>
      </c>
    </row>
    <row r="138" spans="1:14" x14ac:dyDescent="0.25">
      <c r="A138" s="24"/>
      <c r="B138" s="33"/>
      <c r="C138" s="34"/>
      <c r="D138" s="34"/>
      <c r="E138" s="34"/>
      <c r="F138" s="34"/>
      <c r="G138" s="34"/>
      <c r="H138" s="35"/>
      <c r="I138" s="33"/>
      <c r="J138" s="34"/>
      <c r="K138" s="34"/>
      <c r="L138" s="34"/>
      <c r="M138" s="34"/>
      <c r="N138" s="35"/>
    </row>
    <row r="139" spans="1:14" x14ac:dyDescent="0.25">
      <c r="A139" s="22" t="s">
        <v>176</v>
      </c>
      <c r="B139" s="33"/>
      <c r="C139" s="34"/>
      <c r="D139" s="34"/>
      <c r="E139" s="34"/>
      <c r="F139" s="34"/>
      <c r="G139" s="34"/>
      <c r="H139" s="35"/>
      <c r="I139" s="33"/>
      <c r="J139" s="34"/>
      <c r="K139" s="34"/>
      <c r="L139" s="34"/>
      <c r="M139" s="34"/>
      <c r="N139" s="35"/>
    </row>
    <row r="140" spans="1:14" x14ac:dyDescent="0.25">
      <c r="A140" s="25" t="s">
        <v>199</v>
      </c>
      <c r="B140" s="14">
        <v>0</v>
      </c>
      <c r="C140" s="6">
        <v>0</v>
      </c>
      <c r="D140" s="6">
        <v>0</v>
      </c>
      <c r="E140" s="6">
        <v>0</v>
      </c>
      <c r="F140" s="6">
        <v>0</v>
      </c>
      <c r="G140" s="6">
        <v>0</v>
      </c>
      <c r="H140" s="15">
        <v>0</v>
      </c>
      <c r="I140" s="14">
        <v>0</v>
      </c>
      <c r="J140" s="6">
        <v>0</v>
      </c>
      <c r="K140" s="6">
        <v>0</v>
      </c>
      <c r="L140" s="6">
        <v>0</v>
      </c>
      <c r="M140" s="6">
        <v>2101899.5</v>
      </c>
      <c r="N140" s="15">
        <v>2101899.5</v>
      </c>
    </row>
    <row r="141" spans="1:14" x14ac:dyDescent="0.25">
      <c r="A141" s="25" t="s">
        <v>200</v>
      </c>
      <c r="B141" s="14">
        <v>0</v>
      </c>
      <c r="C141" s="6">
        <v>0</v>
      </c>
      <c r="D141" s="6">
        <v>0</v>
      </c>
      <c r="E141" s="6">
        <v>0</v>
      </c>
      <c r="F141" s="6">
        <v>0</v>
      </c>
      <c r="G141" s="6">
        <v>0</v>
      </c>
      <c r="H141" s="15">
        <v>0</v>
      </c>
      <c r="I141" s="14">
        <v>0</v>
      </c>
      <c r="J141" s="6">
        <v>0</v>
      </c>
      <c r="K141" s="6">
        <v>0</v>
      </c>
      <c r="L141" s="6">
        <v>0</v>
      </c>
      <c r="M141" s="6">
        <v>1979792</v>
      </c>
      <c r="N141" s="15">
        <v>1979792</v>
      </c>
    </row>
    <row r="142" spans="1:14" x14ac:dyDescent="0.25">
      <c r="A142" s="25" t="s">
        <v>201</v>
      </c>
      <c r="B142" s="14">
        <v>0</v>
      </c>
      <c r="C142" s="6">
        <v>0</v>
      </c>
      <c r="D142" s="6">
        <v>0</v>
      </c>
      <c r="E142" s="6">
        <v>0</v>
      </c>
      <c r="F142" s="6">
        <v>0</v>
      </c>
      <c r="G142" s="6">
        <v>0</v>
      </c>
      <c r="H142" s="15">
        <v>0</v>
      </c>
      <c r="I142" s="14">
        <v>0</v>
      </c>
      <c r="J142" s="6">
        <v>0</v>
      </c>
      <c r="K142" s="6">
        <v>0</v>
      </c>
      <c r="L142" s="6">
        <v>0</v>
      </c>
      <c r="M142" s="6">
        <v>2002460.5</v>
      </c>
      <c r="N142" s="15">
        <v>2002460.5</v>
      </c>
    </row>
    <row r="143" spans="1:14" x14ac:dyDescent="0.25">
      <c r="A143" s="25" t="s">
        <v>202</v>
      </c>
      <c r="B143" s="14">
        <v>0</v>
      </c>
      <c r="C143" s="6">
        <v>0</v>
      </c>
      <c r="D143" s="6">
        <v>0</v>
      </c>
      <c r="E143" s="6">
        <v>0</v>
      </c>
      <c r="F143" s="6">
        <v>0</v>
      </c>
      <c r="G143" s="6">
        <v>0</v>
      </c>
      <c r="H143" s="15">
        <v>0</v>
      </c>
      <c r="I143" s="14">
        <v>0</v>
      </c>
      <c r="J143" s="6">
        <v>0</v>
      </c>
      <c r="K143" s="6">
        <v>0</v>
      </c>
      <c r="L143" s="6">
        <v>0</v>
      </c>
      <c r="M143" s="6">
        <v>2084761</v>
      </c>
      <c r="N143" s="15">
        <v>2084761</v>
      </c>
    </row>
    <row r="144" spans="1:14" x14ac:dyDescent="0.25">
      <c r="A144" s="22" t="s">
        <v>157</v>
      </c>
      <c r="B144" s="12">
        <f t="shared" ref="B144:H144" si="38">SUM(B140:B143)</f>
        <v>0</v>
      </c>
      <c r="C144" s="5">
        <f t="shared" si="38"/>
        <v>0</v>
      </c>
      <c r="D144" s="5">
        <f t="shared" si="38"/>
        <v>0</v>
      </c>
      <c r="E144" s="5">
        <f t="shared" si="38"/>
        <v>0</v>
      </c>
      <c r="F144" s="5">
        <f t="shared" si="38"/>
        <v>0</v>
      </c>
      <c r="G144" s="5">
        <f t="shared" si="38"/>
        <v>0</v>
      </c>
      <c r="H144" s="13">
        <f t="shared" si="38"/>
        <v>0</v>
      </c>
      <c r="I144" s="12">
        <f t="shared" ref="I144:N144" si="39">SUM(I140:I143)</f>
        <v>0</v>
      </c>
      <c r="J144" s="5">
        <f t="shared" si="39"/>
        <v>0</v>
      </c>
      <c r="K144" s="5">
        <f t="shared" si="39"/>
        <v>0</v>
      </c>
      <c r="L144" s="5">
        <f t="shared" si="39"/>
        <v>0</v>
      </c>
      <c r="M144" s="5">
        <f t="shared" si="39"/>
        <v>8168913</v>
      </c>
      <c r="N144" s="13">
        <f t="shared" si="39"/>
        <v>8168913</v>
      </c>
    </row>
    <row r="145" spans="1:14" x14ac:dyDescent="0.25">
      <c r="A145" s="24"/>
      <c r="B145" s="33"/>
      <c r="C145" s="34"/>
      <c r="D145" s="34"/>
      <c r="E145" s="34"/>
      <c r="F145" s="34"/>
      <c r="G145" s="34"/>
      <c r="H145" s="35"/>
      <c r="I145" s="33"/>
      <c r="J145" s="34"/>
      <c r="K145" s="34"/>
      <c r="L145" s="34"/>
      <c r="M145" s="34"/>
      <c r="N145" s="35"/>
    </row>
    <row r="146" spans="1:14" x14ac:dyDescent="0.25">
      <c r="A146" s="22" t="s">
        <v>177</v>
      </c>
      <c r="B146" s="33"/>
      <c r="C146" s="34"/>
      <c r="D146" s="34"/>
      <c r="E146" s="34"/>
      <c r="F146" s="34"/>
      <c r="G146" s="34"/>
      <c r="H146" s="35"/>
      <c r="I146" s="33"/>
      <c r="J146" s="34"/>
      <c r="K146" s="34"/>
      <c r="L146" s="34"/>
      <c r="M146" s="34"/>
      <c r="N146" s="35"/>
    </row>
    <row r="147" spans="1:14" x14ac:dyDescent="0.25">
      <c r="A147" s="25" t="s">
        <v>199</v>
      </c>
      <c r="B147" s="14">
        <v>170519</v>
      </c>
      <c r="C147" s="6">
        <v>5772794</v>
      </c>
      <c r="D147" s="6">
        <v>39333</v>
      </c>
      <c r="E147" s="6">
        <v>0</v>
      </c>
      <c r="F147" s="6">
        <v>3857</v>
      </c>
      <c r="G147" s="6">
        <v>447623</v>
      </c>
      <c r="H147" s="15">
        <v>6434126</v>
      </c>
      <c r="I147" s="14">
        <v>0</v>
      </c>
      <c r="J147" s="6">
        <v>0</v>
      </c>
      <c r="K147" s="6">
        <v>0</v>
      </c>
      <c r="L147" s="6">
        <v>0</v>
      </c>
      <c r="M147" s="6">
        <v>0</v>
      </c>
      <c r="N147" s="15">
        <v>0</v>
      </c>
    </row>
    <row r="148" spans="1:14" x14ac:dyDescent="0.25">
      <c r="A148" s="25" t="s">
        <v>200</v>
      </c>
      <c r="B148" s="14">
        <v>170858</v>
      </c>
      <c r="C148" s="6">
        <v>3839942</v>
      </c>
      <c r="D148" s="6">
        <v>39770</v>
      </c>
      <c r="E148" s="6">
        <v>-14590</v>
      </c>
      <c r="F148" s="6">
        <v>4051</v>
      </c>
      <c r="G148" s="6">
        <v>0</v>
      </c>
      <c r="H148" s="15">
        <v>4040031</v>
      </c>
      <c r="I148" s="14">
        <v>0</v>
      </c>
      <c r="J148" s="6">
        <v>0</v>
      </c>
      <c r="K148" s="6">
        <v>0</v>
      </c>
      <c r="L148" s="6">
        <v>0</v>
      </c>
      <c r="M148" s="6">
        <v>0</v>
      </c>
      <c r="N148" s="15">
        <v>0</v>
      </c>
    </row>
    <row r="149" spans="1:14" x14ac:dyDescent="0.25">
      <c r="A149" s="25" t="s">
        <v>201</v>
      </c>
      <c r="B149" s="14">
        <v>199164</v>
      </c>
      <c r="C149" s="6">
        <v>-3532927</v>
      </c>
      <c r="D149" s="6">
        <v>40207</v>
      </c>
      <c r="E149" s="6">
        <v>0</v>
      </c>
      <c r="F149" s="6">
        <v>0</v>
      </c>
      <c r="G149" s="6">
        <v>19792</v>
      </c>
      <c r="H149" s="15">
        <v>-3273764</v>
      </c>
      <c r="I149" s="14">
        <v>0</v>
      </c>
      <c r="J149" s="6">
        <v>0</v>
      </c>
      <c r="K149" s="6">
        <v>0</v>
      </c>
      <c r="L149" s="6">
        <v>0</v>
      </c>
      <c r="M149" s="6">
        <v>0</v>
      </c>
      <c r="N149" s="15">
        <v>0</v>
      </c>
    </row>
    <row r="150" spans="1:14" x14ac:dyDescent="0.25">
      <c r="A150" s="25" t="s">
        <v>202</v>
      </c>
      <c r="B150" s="14">
        <v>357012.71</v>
      </c>
      <c r="C150" s="6">
        <v>11887763.800000001</v>
      </c>
      <c r="D150" s="6">
        <v>40206.639999999999</v>
      </c>
      <c r="E150" s="6">
        <v>53447.75</v>
      </c>
      <c r="F150" s="6">
        <v>0</v>
      </c>
      <c r="G150" s="6">
        <v>0</v>
      </c>
      <c r="H150" s="15">
        <v>12338430.9</v>
      </c>
      <c r="I150" s="14">
        <v>0</v>
      </c>
      <c r="J150" s="6">
        <v>0</v>
      </c>
      <c r="K150" s="6">
        <v>0</v>
      </c>
      <c r="L150" s="6">
        <v>0</v>
      </c>
      <c r="M150" s="6">
        <v>0</v>
      </c>
      <c r="N150" s="15">
        <v>0</v>
      </c>
    </row>
    <row r="151" spans="1:14" x14ac:dyDescent="0.25">
      <c r="A151" s="22" t="s">
        <v>157</v>
      </c>
      <c r="B151" s="12">
        <f t="shared" ref="B151:H151" si="40">SUM(B147:B150)</f>
        <v>897553.71</v>
      </c>
      <c r="C151" s="5">
        <f t="shared" si="40"/>
        <v>17967572.800000001</v>
      </c>
      <c r="D151" s="5">
        <f t="shared" si="40"/>
        <v>159516.64000000001</v>
      </c>
      <c r="E151" s="5">
        <f t="shared" si="40"/>
        <v>38857.75</v>
      </c>
      <c r="F151" s="5">
        <f t="shared" si="40"/>
        <v>7908</v>
      </c>
      <c r="G151" s="5">
        <f t="shared" si="40"/>
        <v>467415</v>
      </c>
      <c r="H151" s="13">
        <f t="shared" si="40"/>
        <v>19538823.899999999</v>
      </c>
      <c r="I151" s="12">
        <f t="shared" ref="I151:N151" si="41">SUM(I147:I150)</f>
        <v>0</v>
      </c>
      <c r="J151" s="5">
        <f t="shared" si="41"/>
        <v>0</v>
      </c>
      <c r="K151" s="5">
        <f t="shared" si="41"/>
        <v>0</v>
      </c>
      <c r="L151" s="5">
        <f t="shared" si="41"/>
        <v>0</v>
      </c>
      <c r="M151" s="5">
        <f t="shared" si="41"/>
        <v>0</v>
      </c>
      <c r="N151" s="13">
        <f t="shared" si="41"/>
        <v>0</v>
      </c>
    </row>
    <row r="152" spans="1:14" x14ac:dyDescent="0.25">
      <c r="A152" s="24"/>
      <c r="B152" s="33"/>
      <c r="C152" s="34"/>
      <c r="D152" s="34"/>
      <c r="E152" s="34"/>
      <c r="F152" s="34"/>
      <c r="G152" s="34"/>
      <c r="H152" s="35"/>
      <c r="I152" s="33"/>
      <c r="J152" s="34"/>
      <c r="K152" s="34"/>
      <c r="L152" s="34"/>
      <c r="M152" s="34"/>
      <c r="N152" s="35"/>
    </row>
    <row r="153" spans="1:14" x14ac:dyDescent="0.25">
      <c r="A153" s="22" t="s">
        <v>178</v>
      </c>
      <c r="B153" s="33"/>
      <c r="C153" s="34"/>
      <c r="D153" s="34"/>
      <c r="E153" s="34"/>
      <c r="F153" s="34"/>
      <c r="G153" s="34"/>
      <c r="H153" s="35"/>
      <c r="I153" s="33"/>
      <c r="J153" s="34"/>
      <c r="K153" s="34"/>
      <c r="L153" s="34"/>
      <c r="M153" s="34"/>
      <c r="N153" s="35"/>
    </row>
    <row r="154" spans="1:14" x14ac:dyDescent="0.25">
      <c r="A154" s="25" t="s">
        <v>199</v>
      </c>
      <c r="B154" s="14" t="s">
        <v>206</v>
      </c>
      <c r="C154" s="6" t="s">
        <v>206</v>
      </c>
      <c r="D154" s="6" t="s">
        <v>206</v>
      </c>
      <c r="E154" s="6" t="s">
        <v>206</v>
      </c>
      <c r="F154" s="6" t="s">
        <v>206</v>
      </c>
      <c r="G154" s="6" t="s">
        <v>206</v>
      </c>
      <c r="H154" s="15" t="s">
        <v>206</v>
      </c>
      <c r="I154" s="14" t="s">
        <v>206</v>
      </c>
      <c r="J154" s="6" t="s">
        <v>206</v>
      </c>
      <c r="K154" s="6" t="s">
        <v>206</v>
      </c>
      <c r="L154" s="6" t="s">
        <v>206</v>
      </c>
      <c r="M154" s="6" t="s">
        <v>206</v>
      </c>
      <c r="N154" s="15" t="s">
        <v>206</v>
      </c>
    </row>
    <row r="155" spans="1:14" x14ac:dyDescent="0.25">
      <c r="A155" s="25" t="s">
        <v>200</v>
      </c>
      <c r="B155" s="14" t="s">
        <v>206</v>
      </c>
      <c r="C155" s="6" t="s">
        <v>206</v>
      </c>
      <c r="D155" s="6" t="s">
        <v>206</v>
      </c>
      <c r="E155" s="6" t="s">
        <v>206</v>
      </c>
      <c r="F155" s="6" t="s">
        <v>206</v>
      </c>
      <c r="G155" s="6" t="s">
        <v>206</v>
      </c>
      <c r="H155" s="15" t="s">
        <v>206</v>
      </c>
      <c r="I155" s="14" t="s">
        <v>206</v>
      </c>
      <c r="J155" s="6" t="s">
        <v>206</v>
      </c>
      <c r="K155" s="6" t="s">
        <v>206</v>
      </c>
      <c r="L155" s="6" t="s">
        <v>206</v>
      </c>
      <c r="M155" s="6" t="s">
        <v>206</v>
      </c>
      <c r="N155" s="15" t="s">
        <v>206</v>
      </c>
    </row>
    <row r="156" spans="1:14" x14ac:dyDescent="0.25">
      <c r="A156" s="25" t="s">
        <v>201</v>
      </c>
      <c r="B156" s="14" t="s">
        <v>206</v>
      </c>
      <c r="C156" s="6" t="s">
        <v>206</v>
      </c>
      <c r="D156" s="6" t="s">
        <v>206</v>
      </c>
      <c r="E156" s="6" t="s">
        <v>206</v>
      </c>
      <c r="F156" s="6" t="s">
        <v>206</v>
      </c>
      <c r="G156" s="6" t="s">
        <v>206</v>
      </c>
      <c r="H156" s="15" t="s">
        <v>206</v>
      </c>
      <c r="I156" s="14" t="s">
        <v>206</v>
      </c>
      <c r="J156" s="6" t="s">
        <v>206</v>
      </c>
      <c r="K156" s="6" t="s">
        <v>206</v>
      </c>
      <c r="L156" s="6" t="s">
        <v>206</v>
      </c>
      <c r="M156" s="6" t="s">
        <v>206</v>
      </c>
      <c r="N156" s="15" t="s">
        <v>206</v>
      </c>
    </row>
    <row r="157" spans="1:14" x14ac:dyDescent="0.25">
      <c r="A157" s="25" t="s">
        <v>202</v>
      </c>
      <c r="B157" s="14" t="s">
        <v>206</v>
      </c>
      <c r="C157" s="6" t="s">
        <v>206</v>
      </c>
      <c r="D157" s="6" t="s">
        <v>206</v>
      </c>
      <c r="E157" s="6" t="s">
        <v>206</v>
      </c>
      <c r="F157" s="6" t="s">
        <v>206</v>
      </c>
      <c r="G157" s="6" t="s">
        <v>206</v>
      </c>
      <c r="H157" s="15" t="s">
        <v>206</v>
      </c>
      <c r="I157" s="14" t="s">
        <v>206</v>
      </c>
      <c r="J157" s="6" t="s">
        <v>206</v>
      </c>
      <c r="K157" s="6" t="s">
        <v>206</v>
      </c>
      <c r="L157" s="6" t="s">
        <v>206</v>
      </c>
      <c r="M157" s="6" t="s">
        <v>206</v>
      </c>
      <c r="N157" s="15" t="s">
        <v>206</v>
      </c>
    </row>
    <row r="158" spans="1:14" x14ac:dyDescent="0.25">
      <c r="A158" s="22" t="s">
        <v>157</v>
      </c>
      <c r="B158" s="12">
        <f t="shared" ref="B158:H158" si="42">SUM(B154:B157)</f>
        <v>0</v>
      </c>
      <c r="C158" s="5">
        <f t="shared" si="42"/>
        <v>0</v>
      </c>
      <c r="D158" s="5">
        <f t="shared" si="42"/>
        <v>0</v>
      </c>
      <c r="E158" s="5">
        <f t="shared" si="42"/>
        <v>0</v>
      </c>
      <c r="F158" s="5">
        <f t="shared" si="42"/>
        <v>0</v>
      </c>
      <c r="G158" s="5">
        <f t="shared" si="42"/>
        <v>0</v>
      </c>
      <c r="H158" s="13">
        <f t="shared" si="42"/>
        <v>0</v>
      </c>
      <c r="I158" s="12">
        <f t="shared" ref="I158:N158" si="43">SUM(I154:I157)</f>
        <v>0</v>
      </c>
      <c r="J158" s="5">
        <f t="shared" si="43"/>
        <v>0</v>
      </c>
      <c r="K158" s="5">
        <f t="shared" si="43"/>
        <v>0</v>
      </c>
      <c r="L158" s="5">
        <f t="shared" si="43"/>
        <v>0</v>
      </c>
      <c r="M158" s="5">
        <f t="shared" si="43"/>
        <v>0</v>
      </c>
      <c r="N158" s="13">
        <f t="shared" si="43"/>
        <v>0</v>
      </c>
    </row>
    <row r="159" spans="1:14" x14ac:dyDescent="0.25">
      <c r="A159" s="24"/>
      <c r="B159" s="33"/>
      <c r="C159" s="34"/>
      <c r="D159" s="34"/>
      <c r="E159" s="34"/>
      <c r="F159" s="34"/>
      <c r="G159" s="34"/>
      <c r="H159" s="35"/>
      <c r="I159" s="33"/>
      <c r="J159" s="34"/>
      <c r="K159" s="34"/>
      <c r="L159" s="34"/>
      <c r="M159" s="34"/>
      <c r="N159" s="35"/>
    </row>
    <row r="160" spans="1:14" x14ac:dyDescent="0.25">
      <c r="A160" s="22" t="s">
        <v>179</v>
      </c>
      <c r="B160" s="33"/>
      <c r="C160" s="34"/>
      <c r="D160" s="34"/>
      <c r="E160" s="34"/>
      <c r="F160" s="34"/>
      <c r="G160" s="34"/>
      <c r="H160" s="35"/>
      <c r="I160" s="33"/>
      <c r="J160" s="34"/>
      <c r="K160" s="34"/>
      <c r="L160" s="34"/>
      <c r="M160" s="34"/>
      <c r="N160" s="35"/>
    </row>
    <row r="161" spans="1:14" x14ac:dyDescent="0.25">
      <c r="A161" s="25" t="s">
        <v>199</v>
      </c>
      <c r="B161" s="14">
        <v>0</v>
      </c>
      <c r="C161" s="6">
        <v>0</v>
      </c>
      <c r="D161" s="6">
        <v>0</v>
      </c>
      <c r="E161" s="6">
        <v>0</v>
      </c>
      <c r="F161" s="6">
        <v>0</v>
      </c>
      <c r="G161" s="6">
        <v>0</v>
      </c>
      <c r="H161" s="15">
        <v>0</v>
      </c>
      <c r="I161" s="14">
        <v>0</v>
      </c>
      <c r="J161" s="6">
        <v>0</v>
      </c>
      <c r="K161" s="6">
        <v>0</v>
      </c>
      <c r="L161" s="6">
        <v>0</v>
      </c>
      <c r="M161" s="6">
        <v>801271</v>
      </c>
      <c r="N161" s="15">
        <v>801271</v>
      </c>
    </row>
    <row r="162" spans="1:14" x14ac:dyDescent="0.25">
      <c r="A162" s="25" t="s">
        <v>200</v>
      </c>
      <c r="B162" s="14">
        <v>0</v>
      </c>
      <c r="C162" s="6">
        <v>0</v>
      </c>
      <c r="D162" s="6">
        <v>0</v>
      </c>
      <c r="E162" s="6">
        <v>0</v>
      </c>
      <c r="F162" s="6">
        <v>0</v>
      </c>
      <c r="G162" s="6">
        <v>0</v>
      </c>
      <c r="H162" s="15">
        <v>0</v>
      </c>
      <c r="I162" s="14">
        <v>0</v>
      </c>
      <c r="J162" s="6">
        <v>0</v>
      </c>
      <c r="K162" s="6">
        <v>0</v>
      </c>
      <c r="L162" s="6">
        <v>0</v>
      </c>
      <c r="M162" s="6">
        <v>800800</v>
      </c>
      <c r="N162" s="15">
        <v>800800</v>
      </c>
    </row>
    <row r="163" spans="1:14" x14ac:dyDescent="0.25">
      <c r="A163" s="25" t="s">
        <v>201</v>
      </c>
      <c r="B163" s="14">
        <v>0</v>
      </c>
      <c r="C163" s="6">
        <v>0</v>
      </c>
      <c r="D163" s="6">
        <v>0</v>
      </c>
      <c r="E163" s="6">
        <v>0</v>
      </c>
      <c r="F163" s="6">
        <v>0</v>
      </c>
      <c r="G163" s="6">
        <v>0</v>
      </c>
      <c r="H163" s="15">
        <v>0</v>
      </c>
      <c r="I163" s="14">
        <v>0</v>
      </c>
      <c r="J163" s="6">
        <v>0</v>
      </c>
      <c r="K163" s="6">
        <v>0</v>
      </c>
      <c r="L163" s="6">
        <v>0</v>
      </c>
      <c r="M163" s="6">
        <v>762293</v>
      </c>
      <c r="N163" s="15">
        <v>762293</v>
      </c>
    </row>
    <row r="164" spans="1:14" x14ac:dyDescent="0.25">
      <c r="A164" s="25" t="s">
        <v>202</v>
      </c>
      <c r="B164" s="14">
        <v>0</v>
      </c>
      <c r="C164" s="6">
        <v>0</v>
      </c>
      <c r="D164" s="6">
        <v>0</v>
      </c>
      <c r="E164" s="6">
        <v>0</v>
      </c>
      <c r="F164" s="6">
        <v>0</v>
      </c>
      <c r="G164" s="6">
        <v>0</v>
      </c>
      <c r="H164" s="15">
        <v>0</v>
      </c>
      <c r="I164" s="14">
        <v>0</v>
      </c>
      <c r="J164" s="6">
        <v>0</v>
      </c>
      <c r="K164" s="6">
        <v>0</v>
      </c>
      <c r="L164" s="6">
        <v>0</v>
      </c>
      <c r="M164" s="6">
        <v>852692</v>
      </c>
      <c r="N164" s="15">
        <v>852692</v>
      </c>
    </row>
    <row r="165" spans="1:14" x14ac:dyDescent="0.25">
      <c r="A165" s="22" t="s">
        <v>157</v>
      </c>
      <c r="B165" s="12">
        <f t="shared" ref="B165:H165" si="44">SUM(B161:B164)</f>
        <v>0</v>
      </c>
      <c r="C165" s="5">
        <f t="shared" si="44"/>
        <v>0</v>
      </c>
      <c r="D165" s="5">
        <f t="shared" si="44"/>
        <v>0</v>
      </c>
      <c r="E165" s="5">
        <f t="shared" si="44"/>
        <v>0</v>
      </c>
      <c r="F165" s="5">
        <f t="shared" si="44"/>
        <v>0</v>
      </c>
      <c r="G165" s="5">
        <f t="shared" si="44"/>
        <v>0</v>
      </c>
      <c r="H165" s="13">
        <f t="shared" si="44"/>
        <v>0</v>
      </c>
      <c r="I165" s="12">
        <f t="shared" ref="I165:N165" si="45">SUM(I161:I164)</f>
        <v>0</v>
      </c>
      <c r="J165" s="5">
        <f t="shared" si="45"/>
        <v>0</v>
      </c>
      <c r="K165" s="5">
        <f t="shared" si="45"/>
        <v>0</v>
      </c>
      <c r="L165" s="5">
        <f t="shared" si="45"/>
        <v>0</v>
      </c>
      <c r="M165" s="5">
        <f t="shared" si="45"/>
        <v>3217056</v>
      </c>
      <c r="N165" s="13">
        <f t="shared" si="45"/>
        <v>3217056</v>
      </c>
    </row>
    <row r="166" spans="1:14" x14ac:dyDescent="0.25">
      <c r="A166" s="24"/>
      <c r="B166" s="33"/>
      <c r="C166" s="34"/>
      <c r="D166" s="34"/>
      <c r="E166" s="34"/>
      <c r="F166" s="34"/>
      <c r="G166" s="34"/>
      <c r="H166" s="35"/>
      <c r="I166" s="33"/>
      <c r="J166" s="34"/>
      <c r="K166" s="34"/>
      <c r="L166" s="34"/>
      <c r="M166" s="34"/>
      <c r="N166" s="35"/>
    </row>
    <row r="167" spans="1:14" x14ac:dyDescent="0.25">
      <c r="A167" s="22" t="s">
        <v>180</v>
      </c>
      <c r="B167" s="33"/>
      <c r="C167" s="34"/>
      <c r="D167" s="34"/>
      <c r="E167" s="34"/>
      <c r="F167" s="34"/>
      <c r="G167" s="34"/>
      <c r="H167" s="35"/>
      <c r="I167" s="33"/>
      <c r="J167" s="34"/>
      <c r="K167" s="34"/>
      <c r="L167" s="34"/>
      <c r="M167" s="34"/>
      <c r="N167" s="35"/>
    </row>
    <row r="168" spans="1:14" x14ac:dyDescent="0.25">
      <c r="A168" s="25" t="s">
        <v>199</v>
      </c>
      <c r="B168" s="14">
        <v>0</v>
      </c>
      <c r="C168" s="6">
        <v>0</v>
      </c>
      <c r="D168" s="6">
        <v>0</v>
      </c>
      <c r="E168" s="6">
        <v>0</v>
      </c>
      <c r="F168" s="6">
        <v>0</v>
      </c>
      <c r="G168" s="6">
        <v>0</v>
      </c>
      <c r="H168" s="15">
        <v>0</v>
      </c>
      <c r="I168" s="14">
        <v>0</v>
      </c>
      <c r="J168" s="6">
        <v>0</v>
      </c>
      <c r="K168" s="6">
        <v>0</v>
      </c>
      <c r="L168" s="6">
        <v>0</v>
      </c>
      <c r="M168" s="6">
        <v>4615720.5</v>
      </c>
      <c r="N168" s="15">
        <v>4615720.5</v>
      </c>
    </row>
    <row r="169" spans="1:14" x14ac:dyDescent="0.25">
      <c r="A169" s="25" t="s">
        <v>200</v>
      </c>
      <c r="B169" s="14">
        <v>0</v>
      </c>
      <c r="C169" s="6">
        <v>0</v>
      </c>
      <c r="D169" s="6">
        <v>0</v>
      </c>
      <c r="E169" s="6">
        <v>0</v>
      </c>
      <c r="F169" s="6">
        <v>0</v>
      </c>
      <c r="G169" s="6">
        <v>0</v>
      </c>
      <c r="H169" s="15">
        <v>0</v>
      </c>
      <c r="I169" s="14">
        <v>0</v>
      </c>
      <c r="J169" s="6">
        <v>0</v>
      </c>
      <c r="K169" s="6">
        <v>0</v>
      </c>
      <c r="L169" s="6">
        <v>0</v>
      </c>
      <c r="M169" s="6">
        <v>4610022</v>
      </c>
      <c r="N169" s="15">
        <v>4610022</v>
      </c>
    </row>
    <row r="170" spans="1:14" x14ac:dyDescent="0.25">
      <c r="A170" s="25" t="s">
        <v>201</v>
      </c>
      <c r="B170" s="14">
        <v>0</v>
      </c>
      <c r="C170" s="6">
        <v>0</v>
      </c>
      <c r="D170" s="6">
        <v>0</v>
      </c>
      <c r="E170" s="6">
        <v>0</v>
      </c>
      <c r="F170" s="6">
        <v>0</v>
      </c>
      <c r="G170" s="6">
        <v>0</v>
      </c>
      <c r="H170" s="15">
        <v>0</v>
      </c>
      <c r="I170" s="14">
        <v>0</v>
      </c>
      <c r="J170" s="6">
        <v>0</v>
      </c>
      <c r="K170" s="6">
        <v>0</v>
      </c>
      <c r="L170" s="6">
        <v>0</v>
      </c>
      <c r="M170" s="6">
        <v>4411875.5</v>
      </c>
      <c r="N170" s="15">
        <v>4411875.5</v>
      </c>
    </row>
    <row r="171" spans="1:14" x14ac:dyDescent="0.25">
      <c r="A171" s="25" t="s">
        <v>202</v>
      </c>
      <c r="B171" s="14">
        <v>0</v>
      </c>
      <c r="C171" s="6">
        <v>0</v>
      </c>
      <c r="D171" s="6">
        <v>0</v>
      </c>
      <c r="E171" s="6">
        <v>0</v>
      </c>
      <c r="F171" s="6">
        <v>0</v>
      </c>
      <c r="G171" s="6">
        <v>0</v>
      </c>
      <c r="H171" s="15">
        <v>0</v>
      </c>
      <c r="I171" s="14">
        <v>0</v>
      </c>
      <c r="J171" s="6">
        <v>0</v>
      </c>
      <c r="K171" s="6">
        <v>0</v>
      </c>
      <c r="L171" s="6">
        <v>0</v>
      </c>
      <c r="M171" s="6">
        <v>4328138.5</v>
      </c>
      <c r="N171" s="15">
        <v>4328138.5</v>
      </c>
    </row>
    <row r="172" spans="1:14" x14ac:dyDescent="0.25">
      <c r="A172" s="22" t="s">
        <v>157</v>
      </c>
      <c r="B172" s="12">
        <f t="shared" ref="B172:N172" si="46">SUM(B168:B171)</f>
        <v>0</v>
      </c>
      <c r="C172" s="5">
        <f t="shared" si="46"/>
        <v>0</v>
      </c>
      <c r="D172" s="5">
        <f t="shared" si="46"/>
        <v>0</v>
      </c>
      <c r="E172" s="5">
        <f t="shared" si="46"/>
        <v>0</v>
      </c>
      <c r="F172" s="5">
        <f t="shared" si="46"/>
        <v>0</v>
      </c>
      <c r="G172" s="5">
        <f t="shared" si="46"/>
        <v>0</v>
      </c>
      <c r="H172" s="13">
        <f t="shared" si="46"/>
        <v>0</v>
      </c>
      <c r="I172" s="12">
        <f t="shared" si="46"/>
        <v>0</v>
      </c>
      <c r="J172" s="5">
        <f t="shared" si="46"/>
        <v>0</v>
      </c>
      <c r="K172" s="5">
        <f t="shared" si="46"/>
        <v>0</v>
      </c>
      <c r="L172" s="5">
        <f t="shared" si="46"/>
        <v>0</v>
      </c>
      <c r="M172" s="5">
        <f t="shared" si="46"/>
        <v>17965756.5</v>
      </c>
      <c r="N172" s="13">
        <f t="shared" si="46"/>
        <v>17965756.5</v>
      </c>
    </row>
    <row r="173" spans="1:14" x14ac:dyDescent="0.25">
      <c r="A173" s="24"/>
      <c r="B173" s="33"/>
      <c r="C173" s="34"/>
      <c r="D173" s="34"/>
      <c r="E173" s="34"/>
      <c r="F173" s="34"/>
      <c r="G173" s="34"/>
      <c r="H173" s="35"/>
      <c r="I173" s="33"/>
      <c r="J173" s="34"/>
      <c r="K173" s="34"/>
      <c r="L173" s="34"/>
      <c r="M173" s="34"/>
      <c r="N173" s="35"/>
    </row>
    <row r="174" spans="1:14" x14ac:dyDescent="0.25">
      <c r="A174" s="22" t="s">
        <v>181</v>
      </c>
      <c r="B174" s="33"/>
      <c r="C174" s="34"/>
      <c r="D174" s="34"/>
      <c r="E174" s="34"/>
      <c r="F174" s="34"/>
      <c r="G174" s="34"/>
      <c r="H174" s="35"/>
      <c r="I174" s="33"/>
      <c r="J174" s="34"/>
      <c r="K174" s="34"/>
      <c r="L174" s="34"/>
      <c r="M174" s="34"/>
      <c r="N174" s="35"/>
    </row>
    <row r="175" spans="1:14" x14ac:dyDescent="0.25">
      <c r="A175" s="25" t="s">
        <v>199</v>
      </c>
      <c r="B175" s="14">
        <v>2250</v>
      </c>
      <c r="C175" s="6">
        <v>322631</v>
      </c>
      <c r="D175" s="6">
        <v>0</v>
      </c>
      <c r="E175" s="6">
        <v>0</v>
      </c>
      <c r="F175" s="6">
        <v>0</v>
      </c>
      <c r="G175" s="6">
        <v>0</v>
      </c>
      <c r="H175" s="15">
        <v>324881</v>
      </c>
      <c r="I175" s="14">
        <v>116386</v>
      </c>
      <c r="J175" s="6">
        <v>0</v>
      </c>
      <c r="K175" s="6">
        <v>0</v>
      </c>
      <c r="L175" s="6">
        <v>29434</v>
      </c>
      <c r="M175" s="6">
        <v>333375</v>
      </c>
      <c r="N175" s="15">
        <v>479195</v>
      </c>
    </row>
    <row r="176" spans="1:14" x14ac:dyDescent="0.25">
      <c r="A176" s="25" t="s">
        <v>200</v>
      </c>
      <c r="B176" s="14">
        <v>2250</v>
      </c>
      <c r="C176" s="6">
        <v>505364</v>
      </c>
      <c r="D176" s="6">
        <v>0</v>
      </c>
      <c r="E176" s="6">
        <v>0</v>
      </c>
      <c r="F176" s="6">
        <v>1102451</v>
      </c>
      <c r="G176" s="6">
        <v>0</v>
      </c>
      <c r="H176" s="15">
        <v>1610065</v>
      </c>
      <c r="I176" s="14">
        <v>81447</v>
      </c>
      <c r="J176" s="6">
        <v>0</v>
      </c>
      <c r="K176" s="6">
        <v>0</v>
      </c>
      <c r="L176" s="6">
        <v>189249</v>
      </c>
      <c r="M176" s="6">
        <v>0</v>
      </c>
      <c r="N176" s="15">
        <v>270696</v>
      </c>
    </row>
    <row r="177" spans="1:14" x14ac:dyDescent="0.25">
      <c r="A177" s="25" t="s">
        <v>201</v>
      </c>
      <c r="B177" s="14">
        <v>3000</v>
      </c>
      <c r="C177" s="6">
        <v>367384</v>
      </c>
      <c r="D177" s="6">
        <v>0</v>
      </c>
      <c r="E177" s="6">
        <v>0</v>
      </c>
      <c r="F177" s="6">
        <v>0</v>
      </c>
      <c r="G177" s="6">
        <v>0</v>
      </c>
      <c r="H177" s="15">
        <v>370384</v>
      </c>
      <c r="I177" s="14">
        <v>92542</v>
      </c>
      <c r="J177" s="6">
        <v>0</v>
      </c>
      <c r="K177" s="6">
        <v>0</v>
      </c>
      <c r="L177" s="6">
        <v>2365</v>
      </c>
      <c r="M177" s="6">
        <v>27945</v>
      </c>
      <c r="N177" s="15">
        <v>122852</v>
      </c>
    </row>
    <row r="178" spans="1:14" x14ac:dyDescent="0.25">
      <c r="A178" s="25" t="s">
        <v>202</v>
      </c>
      <c r="B178" s="14">
        <v>2318</v>
      </c>
      <c r="C178" s="6">
        <v>517900</v>
      </c>
      <c r="D178" s="6">
        <v>0</v>
      </c>
      <c r="E178" s="6">
        <v>41479</v>
      </c>
      <c r="F178" s="6">
        <v>258287</v>
      </c>
      <c r="G178" s="6">
        <v>0</v>
      </c>
      <c r="H178" s="15">
        <v>819984</v>
      </c>
      <c r="I178" s="14">
        <v>89040</v>
      </c>
      <c r="J178" s="6">
        <v>0</v>
      </c>
      <c r="K178" s="6">
        <v>0</v>
      </c>
      <c r="L178" s="6">
        <v>0</v>
      </c>
      <c r="M178" s="6">
        <v>0</v>
      </c>
      <c r="N178" s="15">
        <v>89040</v>
      </c>
    </row>
    <row r="179" spans="1:14" x14ac:dyDescent="0.25">
      <c r="A179" s="22" t="s">
        <v>157</v>
      </c>
      <c r="B179" s="12">
        <f t="shared" ref="B179:H179" si="47">SUM(B175:B178)</f>
        <v>9818</v>
      </c>
      <c r="C179" s="5">
        <f t="shared" si="47"/>
        <v>1713279</v>
      </c>
      <c r="D179" s="5">
        <f t="shared" si="47"/>
        <v>0</v>
      </c>
      <c r="E179" s="5">
        <f t="shared" si="47"/>
        <v>41479</v>
      </c>
      <c r="F179" s="5">
        <f t="shared" si="47"/>
        <v>1360738</v>
      </c>
      <c r="G179" s="5">
        <f t="shared" si="47"/>
        <v>0</v>
      </c>
      <c r="H179" s="13">
        <f t="shared" si="47"/>
        <v>3125314</v>
      </c>
      <c r="I179" s="12">
        <f t="shared" ref="I179:N179" si="48">SUM(I175:I178)</f>
        <v>379415</v>
      </c>
      <c r="J179" s="5">
        <f t="shared" si="48"/>
        <v>0</v>
      </c>
      <c r="K179" s="5">
        <f t="shared" si="48"/>
        <v>0</v>
      </c>
      <c r="L179" s="5">
        <f t="shared" si="48"/>
        <v>221048</v>
      </c>
      <c r="M179" s="5">
        <f t="shared" si="48"/>
        <v>361320</v>
      </c>
      <c r="N179" s="13">
        <f t="shared" si="48"/>
        <v>961783</v>
      </c>
    </row>
    <row r="180" spans="1:14" x14ac:dyDescent="0.25">
      <c r="A180" s="24"/>
      <c r="B180" s="33"/>
      <c r="C180" s="34"/>
      <c r="D180" s="34"/>
      <c r="E180" s="34"/>
      <c r="F180" s="34"/>
      <c r="G180" s="34"/>
      <c r="H180" s="35"/>
      <c r="I180" s="33"/>
      <c r="J180" s="34"/>
      <c r="K180" s="34"/>
      <c r="L180" s="34"/>
      <c r="M180" s="34"/>
      <c r="N180" s="35"/>
    </row>
    <row r="181" spans="1:14" x14ac:dyDescent="0.25">
      <c r="A181" s="22" t="s">
        <v>182</v>
      </c>
      <c r="B181" s="33"/>
      <c r="C181" s="34"/>
      <c r="D181" s="34"/>
      <c r="E181" s="34"/>
      <c r="F181" s="34"/>
      <c r="G181" s="34"/>
      <c r="H181" s="35"/>
      <c r="I181" s="33"/>
      <c r="J181" s="34"/>
      <c r="K181" s="34"/>
      <c r="L181" s="34"/>
      <c r="M181" s="34"/>
      <c r="N181" s="35"/>
    </row>
    <row r="182" spans="1:14" x14ac:dyDescent="0.25">
      <c r="A182" s="25" t="s">
        <v>199</v>
      </c>
      <c r="B182" s="14">
        <v>0</v>
      </c>
      <c r="C182" s="6">
        <v>0</v>
      </c>
      <c r="D182" s="6">
        <v>0</v>
      </c>
      <c r="E182" s="6">
        <v>0</v>
      </c>
      <c r="F182" s="6">
        <v>0</v>
      </c>
      <c r="G182" s="6">
        <v>0</v>
      </c>
      <c r="H182" s="15">
        <v>0</v>
      </c>
      <c r="I182" s="14">
        <v>0</v>
      </c>
      <c r="J182" s="6">
        <v>0</v>
      </c>
      <c r="K182" s="6">
        <v>0</v>
      </c>
      <c r="L182" s="6">
        <v>0</v>
      </c>
      <c r="M182" s="6">
        <v>3731</v>
      </c>
      <c r="N182" s="15">
        <v>3731</v>
      </c>
    </row>
    <row r="183" spans="1:14" x14ac:dyDescent="0.25">
      <c r="A183" s="25" t="s">
        <v>200</v>
      </c>
      <c r="B183" s="14">
        <v>0</v>
      </c>
      <c r="C183" s="6">
        <v>0</v>
      </c>
      <c r="D183" s="6">
        <v>0</v>
      </c>
      <c r="E183" s="6">
        <v>0</v>
      </c>
      <c r="F183" s="6">
        <v>25712</v>
      </c>
      <c r="G183" s="6">
        <v>0</v>
      </c>
      <c r="H183" s="15">
        <v>25712</v>
      </c>
      <c r="I183" s="14">
        <v>0</v>
      </c>
      <c r="J183" s="6">
        <v>0</v>
      </c>
      <c r="K183" s="6">
        <v>0</v>
      </c>
      <c r="L183" s="6">
        <v>7511</v>
      </c>
      <c r="M183" s="6">
        <v>0</v>
      </c>
      <c r="N183" s="15">
        <v>7511</v>
      </c>
    </row>
    <row r="184" spans="1:14" x14ac:dyDescent="0.25">
      <c r="A184" s="25" t="s">
        <v>201</v>
      </c>
      <c r="B184" s="14">
        <v>0</v>
      </c>
      <c r="C184" s="6">
        <v>0</v>
      </c>
      <c r="D184" s="6">
        <v>0</v>
      </c>
      <c r="E184" s="6">
        <v>0</v>
      </c>
      <c r="F184" s="6">
        <v>0</v>
      </c>
      <c r="G184" s="6">
        <v>0</v>
      </c>
      <c r="H184" s="15">
        <v>0</v>
      </c>
      <c r="I184" s="14">
        <v>0</v>
      </c>
      <c r="J184" s="6">
        <v>0</v>
      </c>
      <c r="K184" s="6">
        <v>0</v>
      </c>
      <c r="L184" s="6">
        <v>0</v>
      </c>
      <c r="M184" s="6">
        <v>5033</v>
      </c>
      <c r="N184" s="15">
        <v>5033</v>
      </c>
    </row>
    <row r="185" spans="1:14" x14ac:dyDescent="0.25">
      <c r="A185" s="25" t="s">
        <v>202</v>
      </c>
      <c r="B185" s="14">
        <v>0</v>
      </c>
      <c r="C185" s="6">
        <v>0</v>
      </c>
      <c r="D185" s="6">
        <v>0</v>
      </c>
      <c r="E185" s="6">
        <v>0</v>
      </c>
      <c r="F185" s="6">
        <v>0</v>
      </c>
      <c r="G185" s="6">
        <v>0</v>
      </c>
      <c r="H185" s="15">
        <v>0</v>
      </c>
      <c r="I185" s="14">
        <v>0</v>
      </c>
      <c r="J185" s="6">
        <v>0</v>
      </c>
      <c r="K185" s="6">
        <v>0</v>
      </c>
      <c r="L185" s="6">
        <v>0</v>
      </c>
      <c r="M185" s="6">
        <v>0</v>
      </c>
      <c r="N185" s="15">
        <v>0</v>
      </c>
    </row>
    <row r="186" spans="1:14" x14ac:dyDescent="0.25">
      <c r="A186" s="22" t="s">
        <v>157</v>
      </c>
      <c r="B186" s="12">
        <f t="shared" ref="B186:H186" si="49">SUM(B182:B185)</f>
        <v>0</v>
      </c>
      <c r="C186" s="5">
        <f t="shared" si="49"/>
        <v>0</v>
      </c>
      <c r="D186" s="5">
        <f t="shared" si="49"/>
        <v>0</v>
      </c>
      <c r="E186" s="5">
        <f t="shared" si="49"/>
        <v>0</v>
      </c>
      <c r="F186" s="5">
        <f t="shared" si="49"/>
        <v>25712</v>
      </c>
      <c r="G186" s="5">
        <f t="shared" si="49"/>
        <v>0</v>
      </c>
      <c r="H186" s="13">
        <f t="shared" si="49"/>
        <v>25712</v>
      </c>
      <c r="I186" s="12">
        <f t="shared" ref="I186:N186" si="50">SUM(I182:I185)</f>
        <v>0</v>
      </c>
      <c r="J186" s="5">
        <f t="shared" si="50"/>
        <v>0</v>
      </c>
      <c r="K186" s="5">
        <f t="shared" si="50"/>
        <v>0</v>
      </c>
      <c r="L186" s="5">
        <f t="shared" si="50"/>
        <v>7511</v>
      </c>
      <c r="M186" s="5">
        <f t="shared" si="50"/>
        <v>8764</v>
      </c>
      <c r="N186" s="13">
        <f t="shared" si="50"/>
        <v>16275</v>
      </c>
    </row>
    <row r="187" spans="1:14" x14ac:dyDescent="0.25">
      <c r="A187" s="24"/>
      <c r="B187" s="33"/>
      <c r="C187" s="34"/>
      <c r="D187" s="34"/>
      <c r="E187" s="34"/>
      <c r="F187" s="34"/>
      <c r="G187" s="34"/>
      <c r="H187" s="35"/>
      <c r="I187" s="33"/>
      <c r="J187" s="34"/>
      <c r="K187" s="34"/>
      <c r="L187" s="34"/>
      <c r="M187" s="34"/>
      <c r="N187" s="35"/>
    </row>
    <row r="188" spans="1:14" x14ac:dyDescent="0.25">
      <c r="A188" s="22" t="s">
        <v>183</v>
      </c>
      <c r="B188" s="33"/>
      <c r="C188" s="34"/>
      <c r="D188" s="34"/>
      <c r="E188" s="34"/>
      <c r="F188" s="34"/>
      <c r="G188" s="34"/>
      <c r="H188" s="35"/>
      <c r="I188" s="33"/>
      <c r="J188" s="34"/>
      <c r="K188" s="34"/>
      <c r="L188" s="34"/>
      <c r="M188" s="34"/>
      <c r="N188" s="35"/>
    </row>
    <row r="189" spans="1:14" x14ac:dyDescent="0.25">
      <c r="A189" s="25" t="s">
        <v>199</v>
      </c>
      <c r="B189" s="14">
        <v>0</v>
      </c>
      <c r="C189" s="6">
        <v>0</v>
      </c>
      <c r="D189" s="6">
        <v>0</v>
      </c>
      <c r="E189" s="6">
        <v>0</v>
      </c>
      <c r="F189" s="6">
        <v>0</v>
      </c>
      <c r="G189" s="6">
        <v>0</v>
      </c>
      <c r="H189" s="15">
        <v>0</v>
      </c>
      <c r="I189" s="14">
        <v>0</v>
      </c>
      <c r="J189" s="6">
        <v>926132</v>
      </c>
      <c r="K189" s="6">
        <v>0</v>
      </c>
      <c r="L189" s="6">
        <v>0</v>
      </c>
      <c r="M189" s="6">
        <v>0</v>
      </c>
      <c r="N189" s="15">
        <v>926132</v>
      </c>
    </row>
    <row r="190" spans="1:14" x14ac:dyDescent="0.25">
      <c r="A190" s="25" t="s">
        <v>200</v>
      </c>
      <c r="B190" s="14">
        <v>0</v>
      </c>
      <c r="C190" s="6">
        <v>0</v>
      </c>
      <c r="D190" s="6">
        <v>0</v>
      </c>
      <c r="E190" s="6">
        <v>0</v>
      </c>
      <c r="F190" s="6">
        <v>0</v>
      </c>
      <c r="G190" s="6">
        <v>0</v>
      </c>
      <c r="H190" s="15">
        <v>0</v>
      </c>
      <c r="I190" s="14">
        <v>0</v>
      </c>
      <c r="J190" s="6">
        <v>42355.59</v>
      </c>
      <c r="K190" s="6">
        <v>0</v>
      </c>
      <c r="L190" s="6">
        <v>0</v>
      </c>
      <c r="M190" s="6">
        <v>0</v>
      </c>
      <c r="N190" s="15">
        <v>42355.59</v>
      </c>
    </row>
    <row r="191" spans="1:14" x14ac:dyDescent="0.25">
      <c r="A191" s="25" t="s">
        <v>201</v>
      </c>
      <c r="B191" s="14">
        <v>0</v>
      </c>
      <c r="C191" s="6">
        <v>0</v>
      </c>
      <c r="D191" s="6">
        <v>0</v>
      </c>
      <c r="E191" s="6">
        <v>0</v>
      </c>
      <c r="F191" s="6">
        <v>0</v>
      </c>
      <c r="G191" s="6">
        <v>0</v>
      </c>
      <c r="H191" s="15">
        <v>0</v>
      </c>
      <c r="I191" s="14">
        <v>0</v>
      </c>
      <c r="J191" s="6">
        <v>80698.240000000005</v>
      </c>
      <c r="K191" s="6">
        <v>0</v>
      </c>
      <c r="L191" s="6">
        <v>0</v>
      </c>
      <c r="M191" s="6">
        <v>0</v>
      </c>
      <c r="N191" s="15">
        <v>80698.240000000005</v>
      </c>
    </row>
    <row r="192" spans="1:14" x14ac:dyDescent="0.25">
      <c r="A192" s="25" t="s">
        <v>202</v>
      </c>
      <c r="B192" s="14">
        <v>0</v>
      </c>
      <c r="C192" s="6">
        <v>0</v>
      </c>
      <c r="D192" s="6">
        <v>0</v>
      </c>
      <c r="E192" s="6">
        <v>0</v>
      </c>
      <c r="F192" s="6">
        <v>0</v>
      </c>
      <c r="G192" s="6">
        <v>0</v>
      </c>
      <c r="H192" s="15">
        <v>0</v>
      </c>
      <c r="I192" s="14">
        <v>0</v>
      </c>
      <c r="J192" s="6">
        <v>-7058</v>
      </c>
      <c r="K192" s="6">
        <v>0</v>
      </c>
      <c r="L192" s="6">
        <v>0</v>
      </c>
      <c r="M192" s="6">
        <v>0</v>
      </c>
      <c r="N192" s="15">
        <v>-7058</v>
      </c>
    </row>
    <row r="193" spans="1:14" x14ac:dyDescent="0.25">
      <c r="A193" s="22" t="s">
        <v>157</v>
      </c>
      <c r="B193" s="12">
        <f t="shared" ref="B193:H193" si="51">SUM(B189:B192)</f>
        <v>0</v>
      </c>
      <c r="C193" s="5">
        <f t="shared" si="51"/>
        <v>0</v>
      </c>
      <c r="D193" s="5">
        <f t="shared" si="51"/>
        <v>0</v>
      </c>
      <c r="E193" s="5">
        <f t="shared" si="51"/>
        <v>0</v>
      </c>
      <c r="F193" s="5">
        <f t="shared" si="51"/>
        <v>0</v>
      </c>
      <c r="G193" s="5">
        <f t="shared" si="51"/>
        <v>0</v>
      </c>
      <c r="H193" s="13">
        <f t="shared" si="51"/>
        <v>0</v>
      </c>
      <c r="I193" s="12">
        <f t="shared" ref="I193:N193" si="52">SUM(I189:I192)</f>
        <v>0</v>
      </c>
      <c r="J193" s="5">
        <f t="shared" si="52"/>
        <v>1042127.8300000001</v>
      </c>
      <c r="K193" s="5">
        <f t="shared" si="52"/>
        <v>0</v>
      </c>
      <c r="L193" s="5">
        <f t="shared" si="52"/>
        <v>0</v>
      </c>
      <c r="M193" s="5">
        <f t="shared" si="52"/>
        <v>0</v>
      </c>
      <c r="N193" s="13">
        <f t="shared" si="52"/>
        <v>1042127.8300000001</v>
      </c>
    </row>
    <row r="194" spans="1:14" x14ac:dyDescent="0.25">
      <c r="A194" s="24"/>
      <c r="B194" s="33"/>
      <c r="C194" s="34"/>
      <c r="D194" s="34"/>
      <c r="E194" s="34"/>
      <c r="F194" s="34"/>
      <c r="G194" s="34"/>
      <c r="H194" s="35"/>
      <c r="I194" s="33"/>
      <c r="J194" s="34"/>
      <c r="K194" s="34"/>
      <c r="L194" s="34"/>
      <c r="M194" s="34"/>
      <c r="N194" s="35"/>
    </row>
    <row r="195" spans="1:14" x14ac:dyDescent="0.25">
      <c r="A195" s="22" t="s">
        <v>184</v>
      </c>
      <c r="B195" s="33"/>
      <c r="C195" s="34"/>
      <c r="D195" s="34"/>
      <c r="E195" s="34"/>
      <c r="F195" s="34"/>
      <c r="G195" s="34"/>
      <c r="H195" s="35"/>
      <c r="I195" s="33"/>
      <c r="J195" s="34"/>
      <c r="K195" s="34"/>
      <c r="L195" s="34"/>
      <c r="M195" s="34"/>
      <c r="N195" s="35"/>
    </row>
    <row r="196" spans="1:14" x14ac:dyDescent="0.25">
      <c r="A196" s="25" t="s">
        <v>199</v>
      </c>
      <c r="B196" s="14">
        <v>0</v>
      </c>
      <c r="C196" s="6">
        <v>0</v>
      </c>
      <c r="D196" s="6">
        <v>0</v>
      </c>
      <c r="E196" s="6">
        <v>0</v>
      </c>
      <c r="F196" s="6">
        <v>0</v>
      </c>
      <c r="G196" s="6">
        <v>0</v>
      </c>
      <c r="H196" s="15">
        <v>0</v>
      </c>
      <c r="I196" s="14">
        <v>0</v>
      </c>
      <c r="J196" s="6">
        <v>0</v>
      </c>
      <c r="K196" s="6">
        <v>0</v>
      </c>
      <c r="L196" s="6">
        <v>0</v>
      </c>
      <c r="M196" s="6">
        <v>0</v>
      </c>
      <c r="N196" s="15">
        <v>0</v>
      </c>
    </row>
    <row r="197" spans="1:14" x14ac:dyDescent="0.25">
      <c r="A197" s="25" t="s">
        <v>200</v>
      </c>
      <c r="B197" s="14">
        <v>0</v>
      </c>
      <c r="C197" s="6">
        <v>0</v>
      </c>
      <c r="D197" s="6">
        <v>0</v>
      </c>
      <c r="E197" s="6">
        <v>0</v>
      </c>
      <c r="F197" s="6">
        <v>0</v>
      </c>
      <c r="G197" s="6">
        <v>0</v>
      </c>
      <c r="H197" s="15">
        <v>0</v>
      </c>
      <c r="I197" s="14">
        <v>0</v>
      </c>
      <c r="J197" s="6">
        <v>0</v>
      </c>
      <c r="K197" s="6">
        <v>0</v>
      </c>
      <c r="L197" s="6">
        <v>0</v>
      </c>
      <c r="M197" s="6">
        <v>0</v>
      </c>
      <c r="N197" s="15">
        <v>0</v>
      </c>
    </row>
    <row r="198" spans="1:14" x14ac:dyDescent="0.25">
      <c r="A198" s="25" t="s">
        <v>201</v>
      </c>
      <c r="B198" s="14">
        <v>0</v>
      </c>
      <c r="C198" s="6">
        <v>0</v>
      </c>
      <c r="D198" s="6">
        <v>0</v>
      </c>
      <c r="E198" s="6">
        <v>0</v>
      </c>
      <c r="F198" s="6">
        <v>0</v>
      </c>
      <c r="G198" s="6">
        <v>0</v>
      </c>
      <c r="H198" s="15">
        <v>0</v>
      </c>
      <c r="I198" s="14">
        <v>0</v>
      </c>
      <c r="J198" s="6">
        <v>0</v>
      </c>
      <c r="K198" s="6">
        <v>0</v>
      </c>
      <c r="L198" s="6">
        <v>0</v>
      </c>
      <c r="M198" s="6">
        <v>0</v>
      </c>
      <c r="N198" s="15">
        <v>0</v>
      </c>
    </row>
    <row r="199" spans="1:14" x14ac:dyDescent="0.25">
      <c r="A199" s="25" t="s">
        <v>202</v>
      </c>
      <c r="B199" s="14">
        <v>0</v>
      </c>
      <c r="C199" s="6">
        <v>0</v>
      </c>
      <c r="D199" s="6">
        <v>0</v>
      </c>
      <c r="E199" s="6">
        <v>0</v>
      </c>
      <c r="F199" s="6">
        <v>0</v>
      </c>
      <c r="G199" s="6">
        <v>0</v>
      </c>
      <c r="H199" s="15">
        <v>0</v>
      </c>
      <c r="I199" s="14">
        <v>0</v>
      </c>
      <c r="J199" s="6">
        <v>0</v>
      </c>
      <c r="K199" s="6">
        <v>0</v>
      </c>
      <c r="L199" s="6">
        <v>0</v>
      </c>
      <c r="M199" s="6">
        <v>0</v>
      </c>
      <c r="N199" s="15">
        <v>0</v>
      </c>
    </row>
    <row r="200" spans="1:14" x14ac:dyDescent="0.25">
      <c r="A200" s="22" t="s">
        <v>157</v>
      </c>
      <c r="B200" s="12">
        <f t="shared" ref="B200:H200" si="53">SUM(B196:B199)</f>
        <v>0</v>
      </c>
      <c r="C200" s="5">
        <f t="shared" si="53"/>
        <v>0</v>
      </c>
      <c r="D200" s="5">
        <f t="shared" si="53"/>
        <v>0</v>
      </c>
      <c r="E200" s="5">
        <f t="shared" si="53"/>
        <v>0</v>
      </c>
      <c r="F200" s="5">
        <f t="shared" si="53"/>
        <v>0</v>
      </c>
      <c r="G200" s="5">
        <f t="shared" si="53"/>
        <v>0</v>
      </c>
      <c r="H200" s="13">
        <f t="shared" si="53"/>
        <v>0</v>
      </c>
      <c r="I200" s="12">
        <f t="shared" ref="I200:N200" si="54">SUM(I196:I199)</f>
        <v>0</v>
      </c>
      <c r="J200" s="5">
        <f t="shared" si="54"/>
        <v>0</v>
      </c>
      <c r="K200" s="5">
        <f t="shared" si="54"/>
        <v>0</v>
      </c>
      <c r="L200" s="5">
        <f t="shared" si="54"/>
        <v>0</v>
      </c>
      <c r="M200" s="5">
        <f t="shared" si="54"/>
        <v>0</v>
      </c>
      <c r="N200" s="13">
        <f t="shared" si="54"/>
        <v>0</v>
      </c>
    </row>
    <row r="201" spans="1:14" x14ac:dyDescent="0.25">
      <c r="A201" s="24"/>
      <c r="B201" s="33"/>
      <c r="C201" s="34"/>
      <c r="D201" s="34"/>
      <c r="E201" s="34"/>
      <c r="F201" s="34"/>
      <c r="G201" s="34"/>
      <c r="H201" s="35"/>
      <c r="I201" s="33"/>
      <c r="J201" s="34"/>
      <c r="K201" s="34"/>
      <c r="L201" s="34"/>
      <c r="M201" s="34"/>
      <c r="N201" s="35"/>
    </row>
    <row r="202" spans="1:14" x14ac:dyDescent="0.25">
      <c r="A202" s="22" t="s">
        <v>185</v>
      </c>
      <c r="B202" s="33"/>
      <c r="C202" s="34"/>
      <c r="D202" s="34"/>
      <c r="E202" s="34"/>
      <c r="F202" s="34"/>
      <c r="G202" s="34"/>
      <c r="H202" s="35"/>
      <c r="I202" s="33"/>
      <c r="J202" s="34"/>
      <c r="K202" s="34"/>
      <c r="L202" s="34"/>
      <c r="M202" s="34"/>
      <c r="N202" s="35"/>
    </row>
    <row r="203" spans="1:14" x14ac:dyDescent="0.25">
      <c r="A203" s="25" t="s">
        <v>199</v>
      </c>
      <c r="B203" s="14">
        <v>0</v>
      </c>
      <c r="C203" s="6">
        <v>467085</v>
      </c>
      <c r="D203" s="6">
        <v>0</v>
      </c>
      <c r="E203" s="6">
        <v>0</v>
      </c>
      <c r="F203" s="6">
        <v>1326001</v>
      </c>
      <c r="G203" s="6">
        <v>0</v>
      </c>
      <c r="H203" s="15">
        <v>1793086</v>
      </c>
      <c r="I203" s="14">
        <v>1332</v>
      </c>
      <c r="J203" s="6">
        <v>0</v>
      </c>
      <c r="K203" s="6">
        <v>0</v>
      </c>
      <c r="L203" s="6">
        <v>0</v>
      </c>
      <c r="M203" s="6">
        <v>0</v>
      </c>
      <c r="N203" s="15">
        <v>1332</v>
      </c>
    </row>
    <row r="204" spans="1:14" x14ac:dyDescent="0.25">
      <c r="A204" s="25" t="s">
        <v>200</v>
      </c>
      <c r="B204" s="14">
        <v>0</v>
      </c>
      <c r="C204" s="6">
        <v>254064</v>
      </c>
      <c r="D204" s="6">
        <v>0</v>
      </c>
      <c r="E204" s="6">
        <v>0</v>
      </c>
      <c r="F204" s="6">
        <v>2870658</v>
      </c>
      <c r="G204" s="6">
        <v>0</v>
      </c>
      <c r="H204" s="15">
        <v>3124722</v>
      </c>
      <c r="I204" s="14">
        <v>1488</v>
      </c>
      <c r="J204" s="6">
        <v>0</v>
      </c>
      <c r="K204" s="6">
        <v>0</v>
      </c>
      <c r="L204" s="6">
        <v>0</v>
      </c>
      <c r="M204" s="6">
        <v>0</v>
      </c>
      <c r="N204" s="15">
        <v>1488</v>
      </c>
    </row>
    <row r="205" spans="1:14" x14ac:dyDescent="0.25">
      <c r="A205" s="25" t="s">
        <v>201</v>
      </c>
      <c r="B205" s="14">
        <v>0</v>
      </c>
      <c r="C205" s="6">
        <v>754350</v>
      </c>
      <c r="D205" s="6">
        <v>0</v>
      </c>
      <c r="E205" s="6">
        <v>0</v>
      </c>
      <c r="F205" s="6">
        <v>1121383</v>
      </c>
      <c r="G205" s="6">
        <v>0</v>
      </c>
      <c r="H205" s="15">
        <v>1875733</v>
      </c>
      <c r="I205" s="14">
        <v>1103</v>
      </c>
      <c r="J205" s="6">
        <v>0</v>
      </c>
      <c r="K205" s="6">
        <v>0</v>
      </c>
      <c r="L205" s="6">
        <v>0</v>
      </c>
      <c r="M205" s="6">
        <v>0</v>
      </c>
      <c r="N205" s="15">
        <v>1103</v>
      </c>
    </row>
    <row r="206" spans="1:14" x14ac:dyDescent="0.25">
      <c r="A206" s="25" t="s">
        <v>202</v>
      </c>
      <c r="B206" s="14">
        <v>0</v>
      </c>
      <c r="C206" s="6">
        <v>763089</v>
      </c>
      <c r="D206" s="6">
        <v>0</v>
      </c>
      <c r="E206" s="6">
        <v>0</v>
      </c>
      <c r="F206" s="6">
        <v>1103458</v>
      </c>
      <c r="G206" s="6">
        <v>0</v>
      </c>
      <c r="H206" s="15">
        <v>1866547</v>
      </c>
      <c r="I206" s="14">
        <v>1241</v>
      </c>
      <c r="J206" s="6">
        <v>0</v>
      </c>
      <c r="K206" s="6">
        <v>0</v>
      </c>
      <c r="L206" s="6">
        <v>0</v>
      </c>
      <c r="M206" s="6">
        <v>0</v>
      </c>
      <c r="N206" s="15">
        <v>1241</v>
      </c>
    </row>
    <row r="207" spans="1:14" x14ac:dyDescent="0.25">
      <c r="A207" s="22" t="s">
        <v>157</v>
      </c>
      <c r="B207" s="12">
        <f t="shared" ref="B207:H207" si="55">SUM(B203:B206)</f>
        <v>0</v>
      </c>
      <c r="C207" s="5">
        <f t="shared" si="55"/>
        <v>2238588</v>
      </c>
      <c r="D207" s="5">
        <f t="shared" si="55"/>
        <v>0</v>
      </c>
      <c r="E207" s="5">
        <f t="shared" si="55"/>
        <v>0</v>
      </c>
      <c r="F207" s="5">
        <f t="shared" si="55"/>
        <v>6421500</v>
      </c>
      <c r="G207" s="5">
        <f t="shared" si="55"/>
        <v>0</v>
      </c>
      <c r="H207" s="13">
        <f t="shared" si="55"/>
        <v>8660088</v>
      </c>
      <c r="I207" s="12">
        <f t="shared" ref="I207:N207" si="56">SUM(I203:I206)</f>
        <v>5164</v>
      </c>
      <c r="J207" s="5">
        <f t="shared" si="56"/>
        <v>0</v>
      </c>
      <c r="K207" s="5">
        <f t="shared" si="56"/>
        <v>0</v>
      </c>
      <c r="L207" s="5">
        <f t="shared" si="56"/>
        <v>0</v>
      </c>
      <c r="M207" s="5">
        <f t="shared" si="56"/>
        <v>0</v>
      </c>
      <c r="N207" s="13">
        <f t="shared" si="56"/>
        <v>5164</v>
      </c>
    </row>
    <row r="208" spans="1:14" x14ac:dyDescent="0.25">
      <c r="A208" s="24"/>
      <c r="B208" s="33"/>
      <c r="C208" s="34"/>
      <c r="D208" s="34"/>
      <c r="E208" s="34"/>
      <c r="F208" s="34"/>
      <c r="G208" s="34"/>
      <c r="H208" s="35"/>
      <c r="I208" s="33"/>
      <c r="J208" s="34"/>
      <c r="K208" s="34"/>
      <c r="L208" s="34"/>
      <c r="M208" s="34"/>
      <c r="N208" s="35"/>
    </row>
    <row r="209" spans="1:14" x14ac:dyDescent="0.25">
      <c r="A209" s="22" t="s">
        <v>186</v>
      </c>
      <c r="B209" s="33"/>
      <c r="C209" s="34"/>
      <c r="D209" s="34"/>
      <c r="E209" s="34"/>
      <c r="F209" s="34"/>
      <c r="G209" s="34"/>
      <c r="H209" s="35"/>
      <c r="I209" s="33"/>
      <c r="J209" s="34"/>
      <c r="K209" s="34"/>
      <c r="L209" s="34"/>
      <c r="M209" s="34"/>
      <c r="N209" s="35"/>
    </row>
    <row r="210" spans="1:14" x14ac:dyDescent="0.25">
      <c r="A210" s="25" t="s">
        <v>199</v>
      </c>
      <c r="B210" s="14">
        <v>1200</v>
      </c>
      <c r="C210" s="6">
        <v>2</v>
      </c>
      <c r="D210" s="6">
        <v>0</v>
      </c>
      <c r="E210" s="6">
        <v>1000</v>
      </c>
      <c r="F210" s="6">
        <v>0</v>
      </c>
      <c r="G210" s="6">
        <v>0</v>
      </c>
      <c r="H210" s="15">
        <v>2202</v>
      </c>
      <c r="I210" s="14">
        <v>0</v>
      </c>
      <c r="J210" s="6">
        <v>0</v>
      </c>
      <c r="K210" s="6">
        <v>0</v>
      </c>
      <c r="L210" s="6">
        <v>0</v>
      </c>
      <c r="M210" s="6">
        <v>0</v>
      </c>
      <c r="N210" s="15">
        <v>0</v>
      </c>
    </row>
    <row r="211" spans="1:14" x14ac:dyDescent="0.25">
      <c r="A211" s="25" t="s">
        <v>200</v>
      </c>
      <c r="B211" s="14">
        <v>1800</v>
      </c>
      <c r="C211" s="6">
        <v>6144.47</v>
      </c>
      <c r="D211" s="6">
        <v>0</v>
      </c>
      <c r="E211" s="6">
        <v>0</v>
      </c>
      <c r="F211" s="6">
        <v>0</v>
      </c>
      <c r="G211" s="6">
        <v>0</v>
      </c>
      <c r="H211" s="15">
        <v>7944.47</v>
      </c>
      <c r="I211" s="14">
        <v>0</v>
      </c>
      <c r="J211" s="6">
        <v>0</v>
      </c>
      <c r="K211" s="6">
        <v>0</v>
      </c>
      <c r="L211" s="6">
        <v>0</v>
      </c>
      <c r="M211" s="6">
        <v>0</v>
      </c>
      <c r="N211" s="15">
        <v>0</v>
      </c>
    </row>
    <row r="212" spans="1:14" x14ac:dyDescent="0.25">
      <c r="A212" s="25" t="s">
        <v>201</v>
      </c>
      <c r="B212" s="14">
        <v>1200</v>
      </c>
      <c r="C212" s="6">
        <v>12276.85</v>
      </c>
      <c r="D212" s="6">
        <v>0</v>
      </c>
      <c r="E212" s="6">
        <v>0</v>
      </c>
      <c r="F212" s="6">
        <v>0</v>
      </c>
      <c r="G212" s="6">
        <v>0</v>
      </c>
      <c r="H212" s="15">
        <v>13476.85</v>
      </c>
      <c r="I212" s="14">
        <v>0</v>
      </c>
      <c r="J212" s="6">
        <v>0</v>
      </c>
      <c r="K212" s="6">
        <v>0</v>
      </c>
      <c r="L212" s="6">
        <v>0</v>
      </c>
      <c r="M212" s="6">
        <v>0</v>
      </c>
      <c r="N212" s="15">
        <v>0</v>
      </c>
    </row>
    <row r="213" spans="1:14" x14ac:dyDescent="0.25">
      <c r="A213" s="25" t="s">
        <v>202</v>
      </c>
      <c r="B213" s="14">
        <v>5600</v>
      </c>
      <c r="C213" s="6">
        <v>30486.71</v>
      </c>
      <c r="D213" s="6">
        <v>0</v>
      </c>
      <c r="E213" s="6">
        <v>0</v>
      </c>
      <c r="F213" s="6">
        <v>0</v>
      </c>
      <c r="G213" s="6">
        <v>0</v>
      </c>
      <c r="H213" s="15">
        <v>36086.71</v>
      </c>
      <c r="I213" s="14">
        <v>0</v>
      </c>
      <c r="J213" s="6">
        <v>0</v>
      </c>
      <c r="K213" s="6">
        <v>0</v>
      </c>
      <c r="L213" s="6">
        <v>0</v>
      </c>
      <c r="M213" s="6">
        <v>0</v>
      </c>
      <c r="N213" s="15">
        <v>0</v>
      </c>
    </row>
    <row r="214" spans="1:14" x14ac:dyDescent="0.25">
      <c r="A214" s="22" t="s">
        <v>157</v>
      </c>
      <c r="B214" s="12">
        <f t="shared" ref="B214:H214" si="57">SUM(B210:B213)</f>
        <v>9800</v>
      </c>
      <c r="C214" s="5">
        <f t="shared" si="57"/>
        <v>48910.03</v>
      </c>
      <c r="D214" s="5">
        <f t="shared" si="57"/>
        <v>0</v>
      </c>
      <c r="E214" s="5">
        <f t="shared" si="57"/>
        <v>1000</v>
      </c>
      <c r="F214" s="5">
        <f t="shared" si="57"/>
        <v>0</v>
      </c>
      <c r="G214" s="5">
        <f t="shared" si="57"/>
        <v>0</v>
      </c>
      <c r="H214" s="13">
        <f t="shared" si="57"/>
        <v>59710.03</v>
      </c>
      <c r="I214" s="12">
        <f t="shared" ref="I214:N214" si="58">SUM(I210:I213)</f>
        <v>0</v>
      </c>
      <c r="J214" s="5">
        <f t="shared" si="58"/>
        <v>0</v>
      </c>
      <c r="K214" s="5">
        <f t="shared" si="58"/>
        <v>0</v>
      </c>
      <c r="L214" s="5">
        <f t="shared" si="58"/>
        <v>0</v>
      </c>
      <c r="M214" s="5">
        <f t="shared" si="58"/>
        <v>0</v>
      </c>
      <c r="N214" s="13">
        <f t="shared" si="58"/>
        <v>0</v>
      </c>
    </row>
    <row r="215" spans="1:14" x14ac:dyDescent="0.25">
      <c r="A215" s="24"/>
      <c r="B215" s="33"/>
      <c r="C215" s="34"/>
      <c r="D215" s="34"/>
      <c r="E215" s="34"/>
      <c r="F215" s="34"/>
      <c r="G215" s="34"/>
      <c r="H215" s="35"/>
      <c r="I215" s="33"/>
      <c r="J215" s="34"/>
      <c r="K215" s="34"/>
      <c r="L215" s="34"/>
      <c r="M215" s="34"/>
      <c r="N215" s="35"/>
    </row>
    <row r="216" spans="1:14" x14ac:dyDescent="0.25">
      <c r="A216" s="22" t="s">
        <v>187</v>
      </c>
      <c r="B216" s="33"/>
      <c r="C216" s="34"/>
      <c r="D216" s="34"/>
      <c r="E216" s="34"/>
      <c r="F216" s="34"/>
      <c r="G216" s="34"/>
      <c r="H216" s="35"/>
      <c r="I216" s="33"/>
      <c r="J216" s="34"/>
      <c r="K216" s="34"/>
      <c r="L216" s="34"/>
      <c r="M216" s="34"/>
      <c r="N216" s="35"/>
    </row>
    <row r="217" spans="1:14" x14ac:dyDescent="0.25">
      <c r="A217" s="25" t="s">
        <v>199</v>
      </c>
      <c r="B217" s="14">
        <v>0</v>
      </c>
      <c r="C217" s="6">
        <v>1825574.44</v>
      </c>
      <c r="D217" s="6">
        <v>0</v>
      </c>
      <c r="E217" s="6">
        <v>0</v>
      </c>
      <c r="F217" s="6">
        <v>0</v>
      </c>
      <c r="G217" s="6">
        <v>0</v>
      </c>
      <c r="H217" s="15">
        <v>1825574.44</v>
      </c>
      <c r="I217" s="14">
        <v>0</v>
      </c>
      <c r="J217" s="6">
        <v>0</v>
      </c>
      <c r="K217" s="6">
        <v>0</v>
      </c>
      <c r="L217" s="6">
        <v>0</v>
      </c>
      <c r="M217" s="6">
        <v>0</v>
      </c>
      <c r="N217" s="15">
        <v>0</v>
      </c>
    </row>
    <row r="218" spans="1:14" x14ac:dyDescent="0.25">
      <c r="A218" s="25" t="s">
        <v>200</v>
      </c>
      <c r="B218" s="14">
        <v>0</v>
      </c>
      <c r="C218" s="6">
        <v>1060753.55</v>
      </c>
      <c r="D218" s="6">
        <v>0</v>
      </c>
      <c r="E218" s="6">
        <v>0</v>
      </c>
      <c r="F218" s="6">
        <v>0</v>
      </c>
      <c r="G218" s="6">
        <v>0</v>
      </c>
      <c r="H218" s="15">
        <v>1060753.55</v>
      </c>
      <c r="I218" s="14">
        <v>0</v>
      </c>
      <c r="J218" s="6">
        <v>0</v>
      </c>
      <c r="K218" s="6">
        <v>0</v>
      </c>
      <c r="L218" s="6">
        <v>0</v>
      </c>
      <c r="M218" s="6">
        <v>0</v>
      </c>
      <c r="N218" s="15">
        <v>0</v>
      </c>
    </row>
    <row r="219" spans="1:14" x14ac:dyDescent="0.25">
      <c r="A219" s="25" t="s">
        <v>201</v>
      </c>
      <c r="B219" s="14">
        <v>0</v>
      </c>
      <c r="C219" s="6">
        <v>138628.17000000001</v>
      </c>
      <c r="D219" s="6">
        <v>0</v>
      </c>
      <c r="E219" s="6">
        <v>0</v>
      </c>
      <c r="F219" s="6">
        <v>0</v>
      </c>
      <c r="G219" s="6">
        <v>0</v>
      </c>
      <c r="H219" s="15">
        <v>138628.17000000001</v>
      </c>
      <c r="I219" s="14">
        <v>0</v>
      </c>
      <c r="J219" s="6">
        <v>0</v>
      </c>
      <c r="K219" s="6">
        <v>0</v>
      </c>
      <c r="L219" s="6">
        <v>0</v>
      </c>
      <c r="M219" s="6">
        <v>0</v>
      </c>
      <c r="N219" s="15">
        <v>0</v>
      </c>
    </row>
    <row r="220" spans="1:14" x14ac:dyDescent="0.25">
      <c r="A220" s="25" t="s">
        <v>202</v>
      </c>
      <c r="B220" s="14">
        <v>0</v>
      </c>
      <c r="C220" s="6">
        <v>3182558</v>
      </c>
      <c r="D220" s="6">
        <v>0</v>
      </c>
      <c r="E220" s="6">
        <v>0</v>
      </c>
      <c r="F220" s="6">
        <v>0</v>
      </c>
      <c r="G220" s="6">
        <v>0</v>
      </c>
      <c r="H220" s="15">
        <v>3182558</v>
      </c>
      <c r="I220" s="14">
        <v>0</v>
      </c>
      <c r="J220" s="6">
        <v>0</v>
      </c>
      <c r="K220" s="6">
        <v>0</v>
      </c>
      <c r="L220" s="6">
        <v>0</v>
      </c>
      <c r="M220" s="6">
        <v>0</v>
      </c>
      <c r="N220" s="15">
        <v>0</v>
      </c>
    </row>
    <row r="221" spans="1:14" x14ac:dyDescent="0.25">
      <c r="A221" s="22" t="s">
        <v>157</v>
      </c>
      <c r="B221" s="12">
        <f t="shared" ref="B221:H221" si="59">SUM(B217:B220)</f>
        <v>0</v>
      </c>
      <c r="C221" s="5">
        <f t="shared" si="59"/>
        <v>6207514.1600000001</v>
      </c>
      <c r="D221" s="5">
        <f t="shared" si="59"/>
        <v>0</v>
      </c>
      <c r="E221" s="5">
        <f t="shared" si="59"/>
        <v>0</v>
      </c>
      <c r="F221" s="5">
        <f t="shared" si="59"/>
        <v>0</v>
      </c>
      <c r="G221" s="5">
        <f t="shared" si="59"/>
        <v>0</v>
      </c>
      <c r="H221" s="13">
        <f t="shared" si="59"/>
        <v>6207514.1600000001</v>
      </c>
      <c r="I221" s="12">
        <f t="shared" ref="I221:N221" si="60">SUM(I217:I220)</f>
        <v>0</v>
      </c>
      <c r="J221" s="5">
        <f t="shared" si="60"/>
        <v>0</v>
      </c>
      <c r="K221" s="5">
        <f t="shared" si="60"/>
        <v>0</v>
      </c>
      <c r="L221" s="5">
        <f t="shared" si="60"/>
        <v>0</v>
      </c>
      <c r="M221" s="5">
        <f t="shared" si="60"/>
        <v>0</v>
      </c>
      <c r="N221" s="13">
        <f t="shared" si="60"/>
        <v>0</v>
      </c>
    </row>
    <row r="222" spans="1:14" x14ac:dyDescent="0.25">
      <c r="A222" s="24"/>
      <c r="B222" s="33"/>
      <c r="C222" s="34"/>
      <c r="D222" s="34"/>
      <c r="E222" s="34"/>
      <c r="F222" s="34"/>
      <c r="G222" s="34"/>
      <c r="H222" s="35"/>
      <c r="I222" s="33"/>
      <c r="J222" s="34"/>
      <c r="K222" s="34"/>
      <c r="L222" s="34"/>
      <c r="M222" s="34"/>
      <c r="N222" s="35"/>
    </row>
    <row r="223" spans="1:14" x14ac:dyDescent="0.25">
      <c r="A223" s="22" t="s">
        <v>188</v>
      </c>
      <c r="B223" s="33"/>
      <c r="C223" s="34"/>
      <c r="D223" s="34"/>
      <c r="E223" s="34"/>
      <c r="F223" s="34"/>
      <c r="G223" s="34"/>
      <c r="H223" s="35"/>
      <c r="I223" s="33"/>
      <c r="J223" s="34"/>
      <c r="K223" s="34"/>
      <c r="L223" s="34"/>
      <c r="M223" s="34"/>
      <c r="N223" s="35"/>
    </row>
    <row r="224" spans="1:14" x14ac:dyDescent="0.25">
      <c r="A224" s="25" t="s">
        <v>199</v>
      </c>
      <c r="B224" s="14">
        <v>0</v>
      </c>
      <c r="C224" s="6">
        <v>0</v>
      </c>
      <c r="D224" s="6">
        <v>0</v>
      </c>
      <c r="E224" s="6">
        <v>0</v>
      </c>
      <c r="F224" s="6">
        <v>0</v>
      </c>
      <c r="G224" s="6">
        <v>0</v>
      </c>
      <c r="H224" s="15">
        <v>0</v>
      </c>
      <c r="I224" s="14">
        <v>0</v>
      </c>
      <c r="J224" s="6">
        <v>0</v>
      </c>
      <c r="K224" s="6">
        <v>0</v>
      </c>
      <c r="L224" s="6">
        <v>0</v>
      </c>
      <c r="M224" s="6">
        <v>1075062</v>
      </c>
      <c r="N224" s="15">
        <v>1075062</v>
      </c>
    </row>
    <row r="225" spans="1:14" x14ac:dyDescent="0.25">
      <c r="A225" s="25" t="s">
        <v>200</v>
      </c>
      <c r="B225" s="14">
        <v>0</v>
      </c>
      <c r="C225" s="6">
        <v>0</v>
      </c>
      <c r="D225" s="6">
        <v>0</v>
      </c>
      <c r="E225" s="6">
        <v>0</v>
      </c>
      <c r="F225" s="6">
        <v>0</v>
      </c>
      <c r="G225" s="6">
        <v>0</v>
      </c>
      <c r="H225" s="15">
        <v>0</v>
      </c>
      <c r="I225" s="14">
        <v>0</v>
      </c>
      <c r="J225" s="6">
        <v>0</v>
      </c>
      <c r="K225" s="6">
        <v>0</v>
      </c>
      <c r="L225" s="6">
        <v>0</v>
      </c>
      <c r="M225" s="6">
        <v>1073979</v>
      </c>
      <c r="N225" s="15">
        <v>1073979</v>
      </c>
    </row>
    <row r="226" spans="1:14" x14ac:dyDescent="0.25">
      <c r="A226" s="25" t="s">
        <v>201</v>
      </c>
      <c r="B226" s="14">
        <v>0</v>
      </c>
      <c r="C226" s="6">
        <v>0</v>
      </c>
      <c r="D226" s="6">
        <v>0</v>
      </c>
      <c r="E226" s="6">
        <v>0</v>
      </c>
      <c r="F226" s="6">
        <v>0</v>
      </c>
      <c r="G226" s="6">
        <v>0</v>
      </c>
      <c r="H226" s="15">
        <v>0</v>
      </c>
      <c r="I226" s="14">
        <v>0</v>
      </c>
      <c r="J226" s="6">
        <v>0</v>
      </c>
      <c r="K226" s="6">
        <v>0</v>
      </c>
      <c r="L226" s="6">
        <v>0</v>
      </c>
      <c r="M226" s="6">
        <v>1046164</v>
      </c>
      <c r="N226" s="15">
        <v>1046164</v>
      </c>
    </row>
    <row r="227" spans="1:14" x14ac:dyDescent="0.25">
      <c r="A227" s="25" t="s">
        <v>202</v>
      </c>
      <c r="B227" s="14">
        <v>0</v>
      </c>
      <c r="C227" s="6">
        <v>0</v>
      </c>
      <c r="D227" s="6">
        <v>0</v>
      </c>
      <c r="E227" s="6">
        <v>0</v>
      </c>
      <c r="F227" s="6">
        <v>0</v>
      </c>
      <c r="G227" s="6">
        <v>0</v>
      </c>
      <c r="H227" s="15">
        <v>0</v>
      </c>
      <c r="I227" s="14">
        <v>0</v>
      </c>
      <c r="J227" s="6">
        <v>0</v>
      </c>
      <c r="K227" s="6">
        <v>0</v>
      </c>
      <c r="L227" s="6">
        <v>0</v>
      </c>
      <c r="M227" s="6">
        <v>1054815</v>
      </c>
      <c r="N227" s="15">
        <v>1054815</v>
      </c>
    </row>
    <row r="228" spans="1:14" x14ac:dyDescent="0.25">
      <c r="A228" s="22" t="s">
        <v>157</v>
      </c>
      <c r="B228" s="12">
        <f t="shared" ref="B228:H228" si="61">SUM(B224:B227)</f>
        <v>0</v>
      </c>
      <c r="C228" s="5">
        <f t="shared" si="61"/>
        <v>0</v>
      </c>
      <c r="D228" s="5">
        <f t="shared" si="61"/>
        <v>0</v>
      </c>
      <c r="E228" s="5">
        <f t="shared" si="61"/>
        <v>0</v>
      </c>
      <c r="F228" s="5">
        <f t="shared" si="61"/>
        <v>0</v>
      </c>
      <c r="G228" s="5">
        <f t="shared" si="61"/>
        <v>0</v>
      </c>
      <c r="H228" s="13">
        <f t="shared" si="61"/>
        <v>0</v>
      </c>
      <c r="I228" s="12">
        <f t="shared" ref="I228:N228" si="62">SUM(I224:I227)</f>
        <v>0</v>
      </c>
      <c r="J228" s="5">
        <f t="shared" si="62"/>
        <v>0</v>
      </c>
      <c r="K228" s="5">
        <f t="shared" si="62"/>
        <v>0</v>
      </c>
      <c r="L228" s="5">
        <f t="shared" si="62"/>
        <v>0</v>
      </c>
      <c r="M228" s="5">
        <f t="shared" si="62"/>
        <v>4250020</v>
      </c>
      <c r="N228" s="13">
        <f t="shared" si="62"/>
        <v>4250020</v>
      </c>
    </row>
    <row r="229" spans="1:14" x14ac:dyDescent="0.25">
      <c r="A229" s="24"/>
      <c r="B229" s="33"/>
      <c r="C229" s="34"/>
      <c r="D229" s="34"/>
      <c r="E229" s="34"/>
      <c r="F229" s="34"/>
      <c r="G229" s="34"/>
      <c r="H229" s="35"/>
      <c r="I229" s="33"/>
      <c r="J229" s="34"/>
      <c r="K229" s="34"/>
      <c r="L229" s="34"/>
      <c r="M229" s="34"/>
      <c r="N229" s="35"/>
    </row>
    <row r="230" spans="1:14" x14ac:dyDescent="0.25">
      <c r="A230" s="22" t="s">
        <v>189</v>
      </c>
      <c r="B230" s="33"/>
      <c r="C230" s="34"/>
      <c r="D230" s="34"/>
      <c r="E230" s="34"/>
      <c r="F230" s="34"/>
      <c r="G230" s="34"/>
      <c r="H230" s="35"/>
      <c r="I230" s="33"/>
      <c r="J230" s="34"/>
      <c r="K230" s="34"/>
      <c r="L230" s="34"/>
      <c r="M230" s="34"/>
      <c r="N230" s="35"/>
    </row>
    <row r="231" spans="1:14" x14ac:dyDescent="0.25">
      <c r="A231" s="25" t="s">
        <v>199</v>
      </c>
      <c r="B231" s="14">
        <v>-2270.02</v>
      </c>
      <c r="C231" s="6">
        <v>1461.92</v>
      </c>
      <c r="D231" s="6">
        <v>0</v>
      </c>
      <c r="E231" s="6">
        <v>0</v>
      </c>
      <c r="F231" s="6">
        <v>216406.5</v>
      </c>
      <c r="G231" s="6">
        <v>0</v>
      </c>
      <c r="H231" s="15">
        <v>215598.4</v>
      </c>
      <c r="I231" s="14">
        <v>0</v>
      </c>
      <c r="J231" s="6">
        <v>0</v>
      </c>
      <c r="K231" s="6">
        <v>0</v>
      </c>
      <c r="L231" s="6">
        <v>0</v>
      </c>
      <c r="M231" s="6">
        <v>0</v>
      </c>
      <c r="N231" s="15">
        <v>0</v>
      </c>
    </row>
    <row r="232" spans="1:14" x14ac:dyDescent="0.25">
      <c r="A232" s="25" t="s">
        <v>200</v>
      </c>
      <c r="B232" s="14">
        <v>-978.76</v>
      </c>
      <c r="C232" s="6">
        <v>3986.06</v>
      </c>
      <c r="D232" s="6">
        <v>0</v>
      </c>
      <c r="E232" s="6">
        <v>0</v>
      </c>
      <c r="F232" s="6">
        <v>344435.46</v>
      </c>
      <c r="G232" s="6">
        <v>0</v>
      </c>
      <c r="H232" s="15">
        <v>347442.76</v>
      </c>
      <c r="I232" s="14">
        <v>0</v>
      </c>
      <c r="J232" s="6">
        <v>0</v>
      </c>
      <c r="K232" s="6">
        <v>0</v>
      </c>
      <c r="L232" s="6">
        <v>0</v>
      </c>
      <c r="M232" s="6">
        <v>0</v>
      </c>
      <c r="N232" s="15">
        <v>0</v>
      </c>
    </row>
    <row r="233" spans="1:14" x14ac:dyDescent="0.25">
      <c r="A233" s="25" t="s">
        <v>201</v>
      </c>
      <c r="B233" s="14">
        <v>0</v>
      </c>
      <c r="C233" s="6">
        <v>-11921.35</v>
      </c>
      <c r="D233" s="6">
        <v>0</v>
      </c>
      <c r="E233" s="6">
        <v>0</v>
      </c>
      <c r="F233" s="6">
        <v>72986.83</v>
      </c>
      <c r="G233" s="6">
        <v>0</v>
      </c>
      <c r="H233" s="15">
        <v>61065.48</v>
      </c>
      <c r="I233" s="14">
        <v>0</v>
      </c>
      <c r="J233" s="6">
        <v>0</v>
      </c>
      <c r="K233" s="6">
        <v>0</v>
      </c>
      <c r="L233" s="6">
        <v>0</v>
      </c>
      <c r="M233" s="6">
        <v>0</v>
      </c>
      <c r="N233" s="15">
        <v>0</v>
      </c>
    </row>
    <row r="234" spans="1:14" x14ac:dyDescent="0.25">
      <c r="A234" s="25" t="s">
        <v>202</v>
      </c>
      <c r="B234" s="14">
        <v>0</v>
      </c>
      <c r="C234" s="6">
        <v>34545.35</v>
      </c>
      <c r="D234" s="6">
        <v>0</v>
      </c>
      <c r="E234" s="6">
        <v>0</v>
      </c>
      <c r="F234" s="6">
        <v>147640.54999999999</v>
      </c>
      <c r="G234" s="6">
        <v>0</v>
      </c>
      <c r="H234" s="15">
        <v>182185.9</v>
      </c>
      <c r="I234" s="14">
        <v>0</v>
      </c>
      <c r="J234" s="6">
        <v>0</v>
      </c>
      <c r="K234" s="6">
        <v>0</v>
      </c>
      <c r="L234" s="6">
        <v>0</v>
      </c>
      <c r="M234" s="6">
        <v>0</v>
      </c>
      <c r="N234" s="15">
        <v>0</v>
      </c>
    </row>
    <row r="235" spans="1:14" x14ac:dyDescent="0.25">
      <c r="A235" s="22" t="s">
        <v>157</v>
      </c>
      <c r="B235" s="12">
        <f t="shared" ref="B235:H235" si="63">SUM(B231:B234)</f>
        <v>-3248.7799999999997</v>
      </c>
      <c r="C235" s="5">
        <f t="shared" si="63"/>
        <v>28071.979999999996</v>
      </c>
      <c r="D235" s="5">
        <f t="shared" si="63"/>
        <v>0</v>
      </c>
      <c r="E235" s="5">
        <f t="shared" si="63"/>
        <v>0</v>
      </c>
      <c r="F235" s="5">
        <f t="shared" si="63"/>
        <v>781469.33999999985</v>
      </c>
      <c r="G235" s="5">
        <f t="shared" si="63"/>
        <v>0</v>
      </c>
      <c r="H235" s="13">
        <f t="shared" si="63"/>
        <v>806292.54</v>
      </c>
      <c r="I235" s="12">
        <f t="shared" ref="I235:N235" si="64">SUM(I231:I234)</f>
        <v>0</v>
      </c>
      <c r="J235" s="5">
        <f t="shared" si="64"/>
        <v>0</v>
      </c>
      <c r="K235" s="5">
        <f t="shared" si="64"/>
        <v>0</v>
      </c>
      <c r="L235" s="5">
        <f t="shared" si="64"/>
        <v>0</v>
      </c>
      <c r="M235" s="5">
        <f t="shared" si="64"/>
        <v>0</v>
      </c>
      <c r="N235" s="13">
        <f t="shared" si="64"/>
        <v>0</v>
      </c>
    </row>
    <row r="236" spans="1:14" x14ac:dyDescent="0.25">
      <c r="A236" s="24"/>
      <c r="B236" s="33"/>
      <c r="C236" s="34"/>
      <c r="D236" s="34"/>
      <c r="E236" s="34"/>
      <c r="F236" s="34"/>
      <c r="G236" s="34"/>
      <c r="H236" s="35"/>
      <c r="I236" s="33"/>
      <c r="J236" s="34"/>
      <c r="K236" s="34"/>
      <c r="L236" s="34"/>
      <c r="M236" s="34"/>
      <c r="N236" s="35"/>
    </row>
    <row r="237" spans="1:14" x14ac:dyDescent="0.25">
      <c r="A237" s="22" t="s">
        <v>190</v>
      </c>
      <c r="B237" s="33"/>
      <c r="C237" s="34"/>
      <c r="D237" s="34"/>
      <c r="E237" s="34"/>
      <c r="F237" s="34"/>
      <c r="G237" s="34"/>
      <c r="H237" s="35"/>
      <c r="I237" s="33"/>
      <c r="J237" s="34"/>
      <c r="K237" s="34"/>
      <c r="L237" s="34"/>
      <c r="M237" s="34"/>
      <c r="N237" s="35"/>
    </row>
    <row r="238" spans="1:14" x14ac:dyDescent="0.25">
      <c r="A238" s="25" t="s">
        <v>199</v>
      </c>
      <c r="B238" s="14">
        <v>0</v>
      </c>
      <c r="C238" s="6">
        <v>0</v>
      </c>
      <c r="D238" s="6">
        <v>0</v>
      </c>
      <c r="E238" s="6">
        <v>0</v>
      </c>
      <c r="F238" s="6">
        <v>1493622</v>
      </c>
      <c r="G238" s="6">
        <v>0</v>
      </c>
      <c r="H238" s="15">
        <v>1493622</v>
      </c>
      <c r="I238" s="14">
        <v>0</v>
      </c>
      <c r="J238" s="6">
        <v>300042</v>
      </c>
      <c r="K238" s="6">
        <v>0</v>
      </c>
      <c r="L238" s="6">
        <v>0</v>
      </c>
      <c r="M238" s="6">
        <v>0</v>
      </c>
      <c r="N238" s="15">
        <v>300042</v>
      </c>
    </row>
    <row r="239" spans="1:14" x14ac:dyDescent="0.25">
      <c r="A239" s="25" t="s">
        <v>200</v>
      </c>
      <c r="B239" s="14">
        <v>0</v>
      </c>
      <c r="C239" s="6">
        <v>0</v>
      </c>
      <c r="D239" s="6">
        <v>0</v>
      </c>
      <c r="E239" s="6">
        <v>0</v>
      </c>
      <c r="F239" s="6">
        <v>4786672</v>
      </c>
      <c r="G239" s="6">
        <v>0</v>
      </c>
      <c r="H239" s="15">
        <v>4786672</v>
      </c>
      <c r="I239" s="14">
        <v>0</v>
      </c>
      <c r="J239" s="6">
        <v>79435</v>
      </c>
      <c r="K239" s="6">
        <v>0</v>
      </c>
      <c r="L239" s="6">
        <v>0</v>
      </c>
      <c r="M239" s="6">
        <v>0</v>
      </c>
      <c r="N239" s="15">
        <v>79435</v>
      </c>
    </row>
    <row r="240" spans="1:14" x14ac:dyDescent="0.25">
      <c r="A240" s="25" t="s">
        <v>201</v>
      </c>
      <c r="B240" s="14">
        <v>0</v>
      </c>
      <c r="C240" s="6">
        <v>85491</v>
      </c>
      <c r="D240" s="6">
        <v>0</v>
      </c>
      <c r="E240" s="6">
        <v>0</v>
      </c>
      <c r="F240" s="6">
        <v>1300996</v>
      </c>
      <c r="G240" s="6">
        <v>0</v>
      </c>
      <c r="H240" s="15">
        <v>1386487</v>
      </c>
      <c r="I240" s="14">
        <v>0</v>
      </c>
      <c r="J240" s="6">
        <v>0</v>
      </c>
      <c r="K240" s="6">
        <v>0</v>
      </c>
      <c r="L240" s="6">
        <v>0</v>
      </c>
      <c r="M240" s="6">
        <v>0</v>
      </c>
      <c r="N240" s="15">
        <v>0</v>
      </c>
    </row>
    <row r="241" spans="1:14" x14ac:dyDescent="0.25">
      <c r="A241" s="25" t="s">
        <v>202</v>
      </c>
      <c r="B241" s="14">
        <v>0</v>
      </c>
      <c r="C241" s="6">
        <v>218759</v>
      </c>
      <c r="D241" s="6">
        <v>0</v>
      </c>
      <c r="E241" s="6">
        <v>0</v>
      </c>
      <c r="F241" s="6">
        <v>1422105</v>
      </c>
      <c r="G241" s="6">
        <v>0</v>
      </c>
      <c r="H241" s="15">
        <v>1640864</v>
      </c>
      <c r="I241" s="14">
        <v>0</v>
      </c>
      <c r="J241" s="6">
        <v>0</v>
      </c>
      <c r="K241" s="6">
        <v>0</v>
      </c>
      <c r="L241" s="6">
        <v>0</v>
      </c>
      <c r="M241" s="6">
        <v>0</v>
      </c>
      <c r="N241" s="15">
        <v>0</v>
      </c>
    </row>
    <row r="242" spans="1:14" x14ac:dyDescent="0.25">
      <c r="A242" s="22" t="s">
        <v>157</v>
      </c>
      <c r="B242" s="12">
        <f t="shared" ref="B242:H242" si="65">SUM(B238:B241)</f>
        <v>0</v>
      </c>
      <c r="C242" s="5">
        <f t="shared" si="65"/>
        <v>304250</v>
      </c>
      <c r="D242" s="5">
        <f t="shared" si="65"/>
        <v>0</v>
      </c>
      <c r="E242" s="5">
        <f t="shared" si="65"/>
        <v>0</v>
      </c>
      <c r="F242" s="5">
        <f t="shared" si="65"/>
        <v>9003395</v>
      </c>
      <c r="G242" s="5">
        <f t="shared" si="65"/>
        <v>0</v>
      </c>
      <c r="H242" s="13">
        <f t="shared" si="65"/>
        <v>9307645</v>
      </c>
      <c r="I242" s="12">
        <f t="shared" ref="I242:N242" si="66">SUM(I238:I241)</f>
        <v>0</v>
      </c>
      <c r="J242" s="5">
        <f t="shared" si="66"/>
        <v>379477</v>
      </c>
      <c r="K242" s="5">
        <f t="shared" si="66"/>
        <v>0</v>
      </c>
      <c r="L242" s="5">
        <f t="shared" si="66"/>
        <v>0</v>
      </c>
      <c r="M242" s="5">
        <f t="shared" si="66"/>
        <v>0</v>
      </c>
      <c r="N242" s="13">
        <f t="shared" si="66"/>
        <v>379477</v>
      </c>
    </row>
    <row r="243" spans="1:14" x14ac:dyDescent="0.25">
      <c r="A243" s="24"/>
      <c r="B243" s="33"/>
      <c r="C243" s="34"/>
      <c r="D243" s="34"/>
      <c r="E243" s="34"/>
      <c r="F243" s="34"/>
      <c r="G243" s="34"/>
      <c r="H243" s="35"/>
      <c r="I243" s="33"/>
      <c r="J243" s="34"/>
      <c r="K243" s="34"/>
      <c r="L243" s="34"/>
      <c r="M243" s="34"/>
      <c r="N243" s="35"/>
    </row>
    <row r="244" spans="1:14" x14ac:dyDescent="0.25">
      <c r="A244" s="22" t="s">
        <v>191</v>
      </c>
      <c r="B244" s="33"/>
      <c r="C244" s="34"/>
      <c r="D244" s="34"/>
      <c r="E244" s="34"/>
      <c r="F244" s="34"/>
      <c r="G244" s="34"/>
      <c r="H244" s="35"/>
      <c r="I244" s="33"/>
      <c r="J244" s="34"/>
      <c r="K244" s="34"/>
      <c r="L244" s="34"/>
      <c r="M244" s="34"/>
      <c r="N244" s="35"/>
    </row>
    <row r="245" spans="1:14" x14ac:dyDescent="0.25">
      <c r="A245" s="25" t="s">
        <v>199</v>
      </c>
      <c r="B245" s="14">
        <v>3901.5</v>
      </c>
      <c r="C245" s="6">
        <v>0</v>
      </c>
      <c r="D245" s="6">
        <v>0</v>
      </c>
      <c r="E245" s="6">
        <v>0</v>
      </c>
      <c r="F245" s="6">
        <v>190473.54</v>
      </c>
      <c r="G245" s="6">
        <v>368855.33</v>
      </c>
      <c r="H245" s="15">
        <v>563230.37</v>
      </c>
      <c r="I245" s="14">
        <v>0</v>
      </c>
      <c r="J245" s="6">
        <v>0</v>
      </c>
      <c r="K245" s="6">
        <v>0</v>
      </c>
      <c r="L245" s="6">
        <v>0</v>
      </c>
      <c r="M245" s="6">
        <v>0</v>
      </c>
      <c r="N245" s="15">
        <v>0</v>
      </c>
    </row>
    <row r="246" spans="1:14" x14ac:dyDescent="0.25">
      <c r="A246" s="25" t="s">
        <v>200</v>
      </c>
      <c r="B246" s="14">
        <v>3901.5</v>
      </c>
      <c r="C246" s="6">
        <v>0</v>
      </c>
      <c r="D246" s="6">
        <v>0</v>
      </c>
      <c r="E246" s="6">
        <v>0</v>
      </c>
      <c r="F246" s="6">
        <v>224413.19</v>
      </c>
      <c r="G246" s="6">
        <v>8259.8700000000008</v>
      </c>
      <c r="H246" s="15">
        <v>236574.56</v>
      </c>
      <c r="I246" s="14">
        <v>0</v>
      </c>
      <c r="J246" s="6">
        <v>0</v>
      </c>
      <c r="K246" s="6">
        <v>0</v>
      </c>
      <c r="L246" s="6">
        <v>0</v>
      </c>
      <c r="M246" s="6">
        <v>0</v>
      </c>
      <c r="N246" s="15">
        <v>0</v>
      </c>
    </row>
    <row r="247" spans="1:14" x14ac:dyDescent="0.25">
      <c r="A247" s="25" t="s">
        <v>201</v>
      </c>
      <c r="B247" s="14">
        <v>3901.5</v>
      </c>
      <c r="C247" s="6">
        <v>0</v>
      </c>
      <c r="D247" s="6">
        <v>0</v>
      </c>
      <c r="E247" s="6">
        <v>0</v>
      </c>
      <c r="F247" s="6">
        <v>239804.79</v>
      </c>
      <c r="G247" s="6">
        <v>173568.9</v>
      </c>
      <c r="H247" s="15">
        <v>417275.19</v>
      </c>
      <c r="I247" s="14">
        <v>0</v>
      </c>
      <c r="J247" s="6">
        <v>0</v>
      </c>
      <c r="K247" s="6">
        <v>0</v>
      </c>
      <c r="L247" s="6">
        <v>0</v>
      </c>
      <c r="M247" s="6">
        <v>0</v>
      </c>
      <c r="N247" s="15">
        <v>0</v>
      </c>
    </row>
    <row r="248" spans="1:14" x14ac:dyDescent="0.25">
      <c r="A248" s="25" t="s">
        <v>202</v>
      </c>
      <c r="B248" s="14">
        <v>3901.5</v>
      </c>
      <c r="C248" s="6">
        <v>0</v>
      </c>
      <c r="D248" s="6">
        <v>0</v>
      </c>
      <c r="E248" s="6">
        <v>0</v>
      </c>
      <c r="F248" s="6">
        <v>187052.52</v>
      </c>
      <c r="G248" s="6">
        <v>0</v>
      </c>
      <c r="H248" s="15">
        <v>190954.02</v>
      </c>
      <c r="I248" s="14">
        <v>0</v>
      </c>
      <c r="J248" s="6">
        <v>0</v>
      </c>
      <c r="K248" s="6">
        <v>0</v>
      </c>
      <c r="L248" s="6">
        <v>0</v>
      </c>
      <c r="M248" s="6">
        <v>0</v>
      </c>
      <c r="N248" s="15">
        <v>0</v>
      </c>
    </row>
    <row r="249" spans="1:14" x14ac:dyDescent="0.25">
      <c r="A249" s="22" t="s">
        <v>157</v>
      </c>
      <c r="B249" s="12">
        <f t="shared" ref="B249:H249" si="67">SUM(B245:B248)</f>
        <v>15606</v>
      </c>
      <c r="C249" s="5">
        <f t="shared" si="67"/>
        <v>0</v>
      </c>
      <c r="D249" s="5">
        <f t="shared" si="67"/>
        <v>0</v>
      </c>
      <c r="E249" s="5">
        <f t="shared" si="67"/>
        <v>0</v>
      </c>
      <c r="F249" s="5">
        <f t="shared" si="67"/>
        <v>841744.04</v>
      </c>
      <c r="G249" s="5">
        <f t="shared" si="67"/>
        <v>550684.1</v>
      </c>
      <c r="H249" s="13">
        <f t="shared" si="67"/>
        <v>1408034.14</v>
      </c>
      <c r="I249" s="12">
        <f t="shared" ref="I249:N249" si="68">SUM(I245:I248)</f>
        <v>0</v>
      </c>
      <c r="J249" s="5">
        <f t="shared" si="68"/>
        <v>0</v>
      </c>
      <c r="K249" s="5">
        <f t="shared" si="68"/>
        <v>0</v>
      </c>
      <c r="L249" s="5">
        <f t="shared" si="68"/>
        <v>0</v>
      </c>
      <c r="M249" s="5">
        <f t="shared" si="68"/>
        <v>0</v>
      </c>
      <c r="N249" s="13">
        <f t="shared" si="68"/>
        <v>0</v>
      </c>
    </row>
    <row r="250" spans="1:14" x14ac:dyDescent="0.25">
      <c r="A250" s="24"/>
      <c r="B250" s="33"/>
      <c r="C250" s="34"/>
      <c r="D250" s="34"/>
      <c r="E250" s="34"/>
      <c r="F250" s="34"/>
      <c r="G250" s="34"/>
      <c r="H250" s="35"/>
      <c r="I250" s="33"/>
      <c r="J250" s="34"/>
      <c r="K250" s="34"/>
      <c r="L250" s="34"/>
      <c r="M250" s="34"/>
      <c r="N250" s="35"/>
    </row>
    <row r="251" spans="1:14" x14ac:dyDescent="0.25">
      <c r="A251" s="22" t="s">
        <v>192</v>
      </c>
      <c r="B251" s="33"/>
      <c r="C251" s="34"/>
      <c r="D251" s="34"/>
      <c r="E251" s="34"/>
      <c r="F251" s="34"/>
      <c r="G251" s="34"/>
      <c r="H251" s="35"/>
      <c r="I251" s="33"/>
      <c r="J251" s="34"/>
      <c r="K251" s="34"/>
      <c r="L251" s="34"/>
      <c r="M251" s="34"/>
      <c r="N251" s="35"/>
    </row>
    <row r="252" spans="1:14" x14ac:dyDescent="0.25">
      <c r="A252" s="25" t="s">
        <v>199</v>
      </c>
      <c r="B252" s="14">
        <v>16350</v>
      </c>
      <c r="C252" s="6">
        <v>0</v>
      </c>
      <c r="D252" s="6">
        <v>0</v>
      </c>
      <c r="E252" s="6">
        <v>0</v>
      </c>
      <c r="F252" s="6">
        <v>58963</v>
      </c>
      <c r="G252" s="6">
        <v>0</v>
      </c>
      <c r="H252" s="15">
        <v>75313</v>
      </c>
      <c r="I252" s="14">
        <v>0</v>
      </c>
      <c r="J252" s="6">
        <v>0</v>
      </c>
      <c r="K252" s="6">
        <v>0</v>
      </c>
      <c r="L252" s="6">
        <v>0</v>
      </c>
      <c r="M252" s="6">
        <v>287481</v>
      </c>
      <c r="N252" s="15">
        <v>287481</v>
      </c>
    </row>
    <row r="253" spans="1:14" x14ac:dyDescent="0.25">
      <c r="A253" s="25" t="s">
        <v>200</v>
      </c>
      <c r="B253" s="14">
        <v>9375</v>
      </c>
      <c r="C253" s="6">
        <v>0</v>
      </c>
      <c r="D253" s="6">
        <v>0</v>
      </c>
      <c r="E253" s="6">
        <v>0</v>
      </c>
      <c r="F253" s="6">
        <v>69522</v>
      </c>
      <c r="G253" s="6">
        <v>0</v>
      </c>
      <c r="H253" s="15">
        <v>78897</v>
      </c>
      <c r="I253" s="14">
        <v>0</v>
      </c>
      <c r="J253" s="6">
        <v>0</v>
      </c>
      <c r="K253" s="6">
        <v>0</v>
      </c>
      <c r="L253" s="6">
        <v>0</v>
      </c>
      <c r="M253" s="6">
        <v>309040</v>
      </c>
      <c r="N253" s="15">
        <v>309040</v>
      </c>
    </row>
    <row r="254" spans="1:14" x14ac:dyDescent="0.25">
      <c r="A254" s="25" t="s">
        <v>201</v>
      </c>
      <c r="B254" s="14">
        <v>9375</v>
      </c>
      <c r="C254" s="6">
        <v>0</v>
      </c>
      <c r="D254" s="6">
        <v>0</v>
      </c>
      <c r="E254" s="6">
        <v>0</v>
      </c>
      <c r="F254" s="6">
        <v>58549</v>
      </c>
      <c r="G254" s="6">
        <v>0</v>
      </c>
      <c r="H254" s="15">
        <v>67924</v>
      </c>
      <c r="I254" s="14">
        <v>0</v>
      </c>
      <c r="J254" s="6">
        <v>0</v>
      </c>
      <c r="K254" s="6">
        <v>0</v>
      </c>
      <c r="L254" s="6">
        <v>0</v>
      </c>
      <c r="M254" s="6">
        <v>376022</v>
      </c>
      <c r="N254" s="15">
        <v>376022</v>
      </c>
    </row>
    <row r="255" spans="1:14" x14ac:dyDescent="0.25">
      <c r="A255" s="25" t="s">
        <v>202</v>
      </c>
      <c r="B255" s="14">
        <v>13038</v>
      </c>
      <c r="C255" s="6">
        <v>0</v>
      </c>
      <c r="D255" s="6">
        <v>0</v>
      </c>
      <c r="E255" s="6">
        <v>0</v>
      </c>
      <c r="F255" s="6">
        <v>63902</v>
      </c>
      <c r="G255" s="6">
        <v>0</v>
      </c>
      <c r="H255" s="15">
        <v>76940</v>
      </c>
      <c r="I255" s="14">
        <v>0</v>
      </c>
      <c r="J255" s="6">
        <v>0</v>
      </c>
      <c r="K255" s="6">
        <v>0</v>
      </c>
      <c r="L255" s="6">
        <v>0</v>
      </c>
      <c r="M255" s="6">
        <v>389625</v>
      </c>
      <c r="N255" s="15">
        <v>389625</v>
      </c>
    </row>
    <row r="256" spans="1:14" x14ac:dyDescent="0.25">
      <c r="A256" s="22" t="s">
        <v>157</v>
      </c>
      <c r="B256" s="12">
        <f t="shared" ref="B256:H256" si="69">SUM(B252:B255)</f>
        <v>48138</v>
      </c>
      <c r="C256" s="5">
        <f t="shared" si="69"/>
        <v>0</v>
      </c>
      <c r="D256" s="5">
        <f t="shared" si="69"/>
        <v>0</v>
      </c>
      <c r="E256" s="5">
        <f t="shared" si="69"/>
        <v>0</v>
      </c>
      <c r="F256" s="5">
        <f t="shared" si="69"/>
        <v>250936</v>
      </c>
      <c r="G256" s="5">
        <f t="shared" si="69"/>
        <v>0</v>
      </c>
      <c r="H256" s="13">
        <f t="shared" si="69"/>
        <v>299074</v>
      </c>
      <c r="I256" s="12">
        <f t="shared" ref="I256:N256" si="70">SUM(I252:I255)</f>
        <v>0</v>
      </c>
      <c r="J256" s="5">
        <f t="shared" si="70"/>
        <v>0</v>
      </c>
      <c r="K256" s="5">
        <f t="shared" si="70"/>
        <v>0</v>
      </c>
      <c r="L256" s="5">
        <f t="shared" si="70"/>
        <v>0</v>
      </c>
      <c r="M256" s="5">
        <f t="shared" si="70"/>
        <v>1362168</v>
      </c>
      <c r="N256" s="13">
        <f t="shared" si="70"/>
        <v>1362168</v>
      </c>
    </row>
    <row r="257" spans="1:14" x14ac:dyDescent="0.25">
      <c r="A257" s="24"/>
      <c r="B257" s="33"/>
      <c r="C257" s="34"/>
      <c r="D257" s="34"/>
      <c r="E257" s="34"/>
      <c r="F257" s="34"/>
      <c r="G257" s="34"/>
      <c r="H257" s="35"/>
      <c r="I257" s="33"/>
      <c r="J257" s="34"/>
      <c r="K257" s="34"/>
      <c r="L257" s="34"/>
      <c r="M257" s="34"/>
      <c r="N257" s="35"/>
    </row>
    <row r="258" spans="1:14" x14ac:dyDescent="0.25">
      <c r="A258" s="22" t="s">
        <v>193</v>
      </c>
      <c r="B258" s="33"/>
      <c r="C258" s="34"/>
      <c r="D258" s="34"/>
      <c r="E258" s="34"/>
      <c r="F258" s="34"/>
      <c r="G258" s="34"/>
      <c r="H258" s="35"/>
      <c r="I258" s="33"/>
      <c r="J258" s="34"/>
      <c r="K258" s="34"/>
      <c r="L258" s="34"/>
      <c r="M258" s="34"/>
      <c r="N258" s="35"/>
    </row>
    <row r="259" spans="1:14" x14ac:dyDescent="0.25">
      <c r="A259" s="25" t="s">
        <v>199</v>
      </c>
      <c r="B259" s="14">
        <v>0</v>
      </c>
      <c r="C259" s="6">
        <v>4697</v>
      </c>
      <c r="D259" s="6">
        <v>0</v>
      </c>
      <c r="E259" s="6">
        <v>0</v>
      </c>
      <c r="F259" s="6">
        <v>0</v>
      </c>
      <c r="G259" s="6">
        <v>164429</v>
      </c>
      <c r="H259" s="15">
        <v>169126</v>
      </c>
      <c r="I259" s="14">
        <v>0</v>
      </c>
      <c r="J259" s="6">
        <v>0</v>
      </c>
      <c r="K259" s="6">
        <v>0</v>
      </c>
      <c r="L259" s="6">
        <v>0</v>
      </c>
      <c r="M259" s="6">
        <v>0</v>
      </c>
      <c r="N259" s="15">
        <v>0</v>
      </c>
    </row>
    <row r="260" spans="1:14" x14ac:dyDescent="0.25">
      <c r="A260" s="25" t="s">
        <v>200</v>
      </c>
      <c r="B260" s="14">
        <v>0</v>
      </c>
      <c r="C260" s="6">
        <v>20435</v>
      </c>
      <c r="D260" s="6">
        <v>0</v>
      </c>
      <c r="E260" s="6">
        <v>0</v>
      </c>
      <c r="F260" s="6">
        <v>0</v>
      </c>
      <c r="G260" s="6">
        <v>229342</v>
      </c>
      <c r="H260" s="15">
        <v>249777</v>
      </c>
      <c r="I260" s="14">
        <v>0</v>
      </c>
      <c r="J260" s="6">
        <v>0</v>
      </c>
      <c r="K260" s="6">
        <v>0</v>
      </c>
      <c r="L260" s="6">
        <v>0</v>
      </c>
      <c r="M260" s="6">
        <v>0</v>
      </c>
      <c r="N260" s="15">
        <v>0</v>
      </c>
    </row>
    <row r="261" spans="1:14" x14ac:dyDescent="0.25">
      <c r="A261" s="25" t="s">
        <v>201</v>
      </c>
      <c r="B261" s="14">
        <v>0</v>
      </c>
      <c r="C261" s="6">
        <v>33272</v>
      </c>
      <c r="D261" s="6">
        <v>0</v>
      </c>
      <c r="E261" s="6">
        <v>0</v>
      </c>
      <c r="F261" s="6">
        <v>160877</v>
      </c>
      <c r="G261" s="6">
        <v>0</v>
      </c>
      <c r="H261" s="15">
        <v>194149</v>
      </c>
      <c r="I261" s="14">
        <v>0</v>
      </c>
      <c r="J261" s="6">
        <v>0</v>
      </c>
      <c r="K261" s="6">
        <v>0</v>
      </c>
      <c r="L261" s="6">
        <v>0</v>
      </c>
      <c r="M261" s="6">
        <v>0</v>
      </c>
      <c r="N261" s="15">
        <v>0</v>
      </c>
    </row>
    <row r="262" spans="1:14" x14ac:dyDescent="0.25">
      <c r="A262" s="25" t="s">
        <v>202</v>
      </c>
      <c r="B262" s="14">
        <v>0</v>
      </c>
      <c r="C262" s="6">
        <v>46100</v>
      </c>
      <c r="D262" s="6">
        <v>0</v>
      </c>
      <c r="E262" s="6">
        <v>0</v>
      </c>
      <c r="F262" s="6">
        <v>180418</v>
      </c>
      <c r="G262" s="6">
        <v>0</v>
      </c>
      <c r="H262" s="15">
        <v>226518</v>
      </c>
      <c r="I262" s="14">
        <v>0</v>
      </c>
      <c r="J262" s="6">
        <v>0</v>
      </c>
      <c r="K262" s="6">
        <v>0</v>
      </c>
      <c r="L262" s="6">
        <v>0</v>
      </c>
      <c r="M262" s="6">
        <v>0</v>
      </c>
      <c r="N262" s="15">
        <v>0</v>
      </c>
    </row>
    <row r="263" spans="1:14" x14ac:dyDescent="0.25">
      <c r="A263" s="22" t="s">
        <v>157</v>
      </c>
      <c r="B263" s="12">
        <f t="shared" ref="B263:H263" si="71">SUM(B259:B262)</f>
        <v>0</v>
      </c>
      <c r="C263" s="5">
        <f t="shared" si="71"/>
        <v>104504</v>
      </c>
      <c r="D263" s="5">
        <f t="shared" si="71"/>
        <v>0</v>
      </c>
      <c r="E263" s="5">
        <f t="shared" si="71"/>
        <v>0</v>
      </c>
      <c r="F263" s="5">
        <f t="shared" si="71"/>
        <v>341295</v>
      </c>
      <c r="G263" s="5">
        <f t="shared" si="71"/>
        <v>393771</v>
      </c>
      <c r="H263" s="13">
        <f t="shared" si="71"/>
        <v>839570</v>
      </c>
      <c r="I263" s="12">
        <f t="shared" ref="I263:N263" si="72">SUM(I259:I262)</f>
        <v>0</v>
      </c>
      <c r="J263" s="5">
        <f t="shared" si="72"/>
        <v>0</v>
      </c>
      <c r="K263" s="5">
        <f t="shared" si="72"/>
        <v>0</v>
      </c>
      <c r="L263" s="5">
        <f t="shared" si="72"/>
        <v>0</v>
      </c>
      <c r="M263" s="5">
        <f t="shared" si="72"/>
        <v>0</v>
      </c>
      <c r="N263" s="13">
        <f t="shared" si="72"/>
        <v>0</v>
      </c>
    </row>
    <row r="264" spans="1:14" x14ac:dyDescent="0.25">
      <c r="A264" s="24"/>
      <c r="B264" s="33"/>
      <c r="C264" s="34"/>
      <c r="D264" s="34"/>
      <c r="E264" s="34"/>
      <c r="F264" s="34"/>
      <c r="G264" s="34"/>
      <c r="H264" s="35"/>
      <c r="I264" s="33"/>
      <c r="J264" s="34"/>
      <c r="K264" s="34"/>
      <c r="L264" s="34"/>
      <c r="M264" s="34"/>
      <c r="N264" s="35"/>
    </row>
    <row r="265" spans="1:14" x14ac:dyDescent="0.25">
      <c r="A265" s="22" t="s">
        <v>194</v>
      </c>
      <c r="B265" s="33"/>
      <c r="C265" s="34"/>
      <c r="D265" s="34"/>
      <c r="E265" s="34"/>
      <c r="F265" s="34"/>
      <c r="G265" s="34"/>
      <c r="H265" s="35"/>
      <c r="I265" s="33"/>
      <c r="J265" s="34"/>
      <c r="K265" s="34"/>
      <c r="L265" s="34"/>
      <c r="M265" s="34"/>
      <c r="N265" s="35"/>
    </row>
    <row r="266" spans="1:14" x14ac:dyDescent="0.25">
      <c r="A266" s="25" t="s">
        <v>199</v>
      </c>
      <c r="B266" s="14">
        <v>72571</v>
      </c>
      <c r="C266" s="6">
        <v>0</v>
      </c>
      <c r="D266" s="6">
        <v>0</v>
      </c>
      <c r="E266" s="6">
        <v>0</v>
      </c>
      <c r="F266" s="6">
        <v>69020</v>
      </c>
      <c r="G266" s="6">
        <v>0</v>
      </c>
      <c r="H266" s="15">
        <v>141591</v>
      </c>
      <c r="I266" s="14">
        <v>0</v>
      </c>
      <c r="J266" s="6">
        <v>0</v>
      </c>
      <c r="K266" s="6">
        <v>0</v>
      </c>
      <c r="L266" s="6">
        <v>0</v>
      </c>
      <c r="M266" s="6">
        <v>0</v>
      </c>
      <c r="N266" s="15">
        <v>0</v>
      </c>
    </row>
    <row r="267" spans="1:14" x14ac:dyDescent="0.25">
      <c r="A267" s="25" t="s">
        <v>200</v>
      </c>
      <c r="B267" s="14">
        <v>-25419</v>
      </c>
      <c r="C267" s="6">
        <v>0</v>
      </c>
      <c r="D267" s="6">
        <v>0</v>
      </c>
      <c r="E267" s="6">
        <v>0</v>
      </c>
      <c r="F267" s="6">
        <v>66680</v>
      </c>
      <c r="G267" s="6">
        <v>0</v>
      </c>
      <c r="H267" s="15">
        <v>41261</v>
      </c>
      <c r="I267" s="14">
        <v>0</v>
      </c>
      <c r="J267" s="6">
        <v>0</v>
      </c>
      <c r="K267" s="6">
        <v>0</v>
      </c>
      <c r="L267" s="6">
        <v>0</v>
      </c>
      <c r="M267" s="6">
        <v>0</v>
      </c>
      <c r="N267" s="15">
        <v>0</v>
      </c>
    </row>
    <row r="268" spans="1:14" x14ac:dyDescent="0.25">
      <c r="A268" s="25" t="s">
        <v>201</v>
      </c>
      <c r="B268" s="14">
        <v>82189</v>
      </c>
      <c r="C268" s="6">
        <v>0</v>
      </c>
      <c r="D268" s="6">
        <v>0</v>
      </c>
      <c r="E268" s="6">
        <v>0</v>
      </c>
      <c r="F268" s="6">
        <v>73958</v>
      </c>
      <c r="G268" s="6">
        <v>0</v>
      </c>
      <c r="H268" s="15">
        <v>156147</v>
      </c>
      <c r="I268" s="14">
        <v>0</v>
      </c>
      <c r="J268" s="6">
        <v>0</v>
      </c>
      <c r="K268" s="6">
        <v>0</v>
      </c>
      <c r="L268" s="6">
        <v>0</v>
      </c>
      <c r="M268" s="6">
        <v>0</v>
      </c>
      <c r="N268" s="15">
        <v>0</v>
      </c>
    </row>
    <row r="269" spans="1:14" x14ac:dyDescent="0.25">
      <c r="A269" s="25" t="s">
        <v>202</v>
      </c>
      <c r="B269" s="14">
        <v>73195</v>
      </c>
      <c r="C269" s="6">
        <v>0</v>
      </c>
      <c r="D269" s="6">
        <v>0</v>
      </c>
      <c r="E269" s="6">
        <v>0</v>
      </c>
      <c r="F269" s="6">
        <v>75059</v>
      </c>
      <c r="G269" s="6">
        <v>0</v>
      </c>
      <c r="H269" s="15">
        <v>148254</v>
      </c>
      <c r="I269" s="14">
        <v>0</v>
      </c>
      <c r="J269" s="6">
        <v>0</v>
      </c>
      <c r="K269" s="6">
        <v>0</v>
      </c>
      <c r="L269" s="6">
        <v>0</v>
      </c>
      <c r="M269" s="6">
        <v>0</v>
      </c>
      <c r="N269" s="15">
        <v>0</v>
      </c>
    </row>
    <row r="270" spans="1:14" x14ac:dyDescent="0.25">
      <c r="A270" s="22" t="s">
        <v>157</v>
      </c>
      <c r="B270" s="12">
        <f t="shared" ref="B270:H270" si="73">SUM(B266:B269)</f>
        <v>202536</v>
      </c>
      <c r="C270" s="5">
        <f t="shared" si="73"/>
        <v>0</v>
      </c>
      <c r="D270" s="5">
        <f t="shared" si="73"/>
        <v>0</v>
      </c>
      <c r="E270" s="5">
        <f t="shared" si="73"/>
        <v>0</v>
      </c>
      <c r="F270" s="5">
        <f t="shared" si="73"/>
        <v>284717</v>
      </c>
      <c r="G270" s="5">
        <f t="shared" si="73"/>
        <v>0</v>
      </c>
      <c r="H270" s="13">
        <f t="shared" si="73"/>
        <v>487253</v>
      </c>
      <c r="I270" s="12">
        <f t="shared" ref="I270:N270" si="74">SUM(I266:I269)</f>
        <v>0</v>
      </c>
      <c r="J270" s="5">
        <f t="shared" si="74"/>
        <v>0</v>
      </c>
      <c r="K270" s="5">
        <f t="shared" si="74"/>
        <v>0</v>
      </c>
      <c r="L270" s="5">
        <f t="shared" si="74"/>
        <v>0</v>
      </c>
      <c r="M270" s="5">
        <f t="shared" si="74"/>
        <v>0</v>
      </c>
      <c r="N270" s="13">
        <f t="shared" si="74"/>
        <v>0</v>
      </c>
    </row>
    <row r="271" spans="1:14" x14ac:dyDescent="0.25">
      <c r="A271" s="24"/>
      <c r="B271" s="33"/>
      <c r="C271" s="34"/>
      <c r="D271" s="34"/>
      <c r="E271" s="34"/>
      <c r="F271" s="34"/>
      <c r="G271" s="34"/>
      <c r="H271" s="35"/>
      <c r="I271" s="33"/>
      <c r="J271" s="34"/>
      <c r="K271" s="34"/>
      <c r="L271" s="34"/>
      <c r="M271" s="34"/>
      <c r="N271" s="35"/>
    </row>
    <row r="272" spans="1:14" x14ac:dyDescent="0.25">
      <c r="A272" s="22" t="s">
        <v>195</v>
      </c>
      <c r="B272" s="33"/>
      <c r="C272" s="34"/>
      <c r="D272" s="34"/>
      <c r="E272" s="34"/>
      <c r="F272" s="34"/>
      <c r="G272" s="34"/>
      <c r="H272" s="35"/>
      <c r="I272" s="33"/>
      <c r="J272" s="34"/>
      <c r="K272" s="34"/>
      <c r="L272" s="34"/>
      <c r="M272" s="34"/>
      <c r="N272" s="35"/>
    </row>
    <row r="273" spans="1:14" x14ac:dyDescent="0.25">
      <c r="A273" s="25" t="s">
        <v>199</v>
      </c>
      <c r="B273" s="14">
        <v>0</v>
      </c>
      <c r="C273" s="6">
        <v>9161</v>
      </c>
      <c r="D273" s="6">
        <v>0</v>
      </c>
      <c r="E273" s="6">
        <v>0</v>
      </c>
      <c r="F273" s="6">
        <v>849646</v>
      </c>
      <c r="G273" s="6">
        <v>0</v>
      </c>
      <c r="H273" s="15">
        <v>858807</v>
      </c>
      <c r="I273" s="14">
        <v>0</v>
      </c>
      <c r="J273" s="6">
        <v>0</v>
      </c>
      <c r="K273" s="6">
        <v>0</v>
      </c>
      <c r="L273" s="6">
        <v>0</v>
      </c>
      <c r="M273" s="6">
        <v>0</v>
      </c>
      <c r="N273" s="15">
        <v>0</v>
      </c>
    </row>
    <row r="274" spans="1:14" x14ac:dyDescent="0.25">
      <c r="A274" s="25" t="s">
        <v>200</v>
      </c>
      <c r="B274" s="14">
        <v>0</v>
      </c>
      <c r="C274" s="6">
        <v>13130</v>
      </c>
      <c r="D274" s="6">
        <v>0</v>
      </c>
      <c r="E274" s="6">
        <v>0</v>
      </c>
      <c r="F274" s="6">
        <v>562913</v>
      </c>
      <c r="G274" s="6">
        <v>0</v>
      </c>
      <c r="H274" s="15">
        <v>576043</v>
      </c>
      <c r="I274" s="14">
        <v>0</v>
      </c>
      <c r="J274" s="6">
        <v>0</v>
      </c>
      <c r="K274" s="6">
        <v>0</v>
      </c>
      <c r="L274" s="6">
        <v>0</v>
      </c>
      <c r="M274" s="6">
        <v>0</v>
      </c>
      <c r="N274" s="15">
        <v>0</v>
      </c>
    </row>
    <row r="275" spans="1:14" x14ac:dyDescent="0.25">
      <c r="A275" s="25" t="s">
        <v>201</v>
      </c>
      <c r="B275" s="14">
        <v>0</v>
      </c>
      <c r="C275" s="6">
        <v>13022</v>
      </c>
      <c r="D275" s="6">
        <v>0</v>
      </c>
      <c r="E275" s="6">
        <v>0</v>
      </c>
      <c r="F275" s="6">
        <v>469629</v>
      </c>
      <c r="G275" s="6">
        <v>0</v>
      </c>
      <c r="H275" s="15">
        <v>482651</v>
      </c>
      <c r="I275" s="14">
        <v>0</v>
      </c>
      <c r="J275" s="6">
        <v>0</v>
      </c>
      <c r="K275" s="6">
        <v>0</v>
      </c>
      <c r="L275" s="6">
        <v>0</v>
      </c>
      <c r="M275" s="6">
        <v>0</v>
      </c>
      <c r="N275" s="15">
        <v>0</v>
      </c>
    </row>
    <row r="276" spans="1:14" x14ac:dyDescent="0.25">
      <c r="A276" s="25" t="s">
        <v>202</v>
      </c>
      <c r="B276" s="14">
        <v>0</v>
      </c>
      <c r="C276" s="6">
        <v>11639</v>
      </c>
      <c r="D276" s="6">
        <v>0</v>
      </c>
      <c r="E276" s="6">
        <v>0</v>
      </c>
      <c r="F276" s="6">
        <v>739824</v>
      </c>
      <c r="G276" s="6">
        <v>0</v>
      </c>
      <c r="H276" s="15">
        <v>751463</v>
      </c>
      <c r="I276" s="14">
        <v>0</v>
      </c>
      <c r="J276" s="6">
        <v>0</v>
      </c>
      <c r="K276" s="6">
        <v>0</v>
      </c>
      <c r="L276" s="6">
        <v>0</v>
      </c>
      <c r="M276" s="6">
        <v>0</v>
      </c>
      <c r="N276" s="15">
        <v>0</v>
      </c>
    </row>
    <row r="277" spans="1:14" x14ac:dyDescent="0.25">
      <c r="A277" s="22" t="s">
        <v>157</v>
      </c>
      <c r="B277" s="12">
        <f t="shared" ref="B277:H277" si="75">SUM(B273:B276)</f>
        <v>0</v>
      </c>
      <c r="C277" s="5">
        <f t="shared" si="75"/>
        <v>46952</v>
      </c>
      <c r="D277" s="5">
        <f t="shared" si="75"/>
        <v>0</v>
      </c>
      <c r="E277" s="5">
        <f t="shared" si="75"/>
        <v>0</v>
      </c>
      <c r="F277" s="5">
        <f t="shared" si="75"/>
        <v>2622012</v>
      </c>
      <c r="G277" s="5">
        <f t="shared" si="75"/>
        <v>0</v>
      </c>
      <c r="H277" s="13">
        <f t="shared" si="75"/>
        <v>2668964</v>
      </c>
      <c r="I277" s="12">
        <f t="shared" ref="I277:N277" si="76">SUM(I273:I276)</f>
        <v>0</v>
      </c>
      <c r="J277" s="5">
        <f t="shared" si="76"/>
        <v>0</v>
      </c>
      <c r="K277" s="5">
        <f t="shared" si="76"/>
        <v>0</v>
      </c>
      <c r="L277" s="5">
        <f t="shared" si="76"/>
        <v>0</v>
      </c>
      <c r="M277" s="5">
        <f t="shared" si="76"/>
        <v>0</v>
      </c>
      <c r="N277" s="13">
        <f t="shared" si="76"/>
        <v>0</v>
      </c>
    </row>
    <row r="278" spans="1:14" x14ac:dyDescent="0.25">
      <c r="A278" s="24"/>
      <c r="B278" s="33"/>
      <c r="C278" s="34"/>
      <c r="D278" s="34"/>
      <c r="E278" s="34"/>
      <c r="F278" s="34"/>
      <c r="G278" s="34"/>
      <c r="H278" s="35"/>
      <c r="I278" s="33"/>
      <c r="J278" s="34"/>
      <c r="K278" s="34"/>
      <c r="L278" s="34"/>
      <c r="M278" s="34"/>
      <c r="N278" s="35"/>
    </row>
    <row r="279" spans="1:14" x14ac:dyDescent="0.25">
      <c r="A279" s="22" t="s">
        <v>196</v>
      </c>
      <c r="B279" s="33"/>
      <c r="C279" s="34"/>
      <c r="D279" s="34"/>
      <c r="E279" s="34"/>
      <c r="F279" s="34"/>
      <c r="G279" s="34"/>
      <c r="H279" s="35"/>
      <c r="I279" s="33"/>
      <c r="J279" s="34"/>
      <c r="K279" s="34"/>
      <c r="L279" s="34"/>
      <c r="M279" s="34"/>
      <c r="N279" s="35"/>
    </row>
    <row r="280" spans="1:14" x14ac:dyDescent="0.25">
      <c r="A280" s="25" t="s">
        <v>199</v>
      </c>
      <c r="B280" s="14">
        <v>0</v>
      </c>
      <c r="C280" s="6">
        <v>0</v>
      </c>
      <c r="D280" s="6">
        <v>0</v>
      </c>
      <c r="E280" s="6">
        <v>0</v>
      </c>
      <c r="F280" s="6">
        <v>497422.64</v>
      </c>
      <c r="G280" s="6">
        <v>0</v>
      </c>
      <c r="H280" s="15">
        <v>497422.64</v>
      </c>
      <c r="I280" s="14">
        <v>0</v>
      </c>
      <c r="J280" s="6">
        <v>0</v>
      </c>
      <c r="K280" s="6">
        <v>0</v>
      </c>
      <c r="L280" s="6">
        <v>0</v>
      </c>
      <c r="M280" s="6">
        <v>0</v>
      </c>
      <c r="N280" s="15">
        <v>0</v>
      </c>
    </row>
    <row r="281" spans="1:14" x14ac:dyDescent="0.25">
      <c r="A281" s="25" t="s">
        <v>200</v>
      </c>
      <c r="B281" s="14">
        <v>0</v>
      </c>
      <c r="C281" s="6">
        <v>0</v>
      </c>
      <c r="D281" s="6">
        <v>0</v>
      </c>
      <c r="E281" s="6">
        <v>0</v>
      </c>
      <c r="F281" s="6">
        <v>206846.68</v>
      </c>
      <c r="G281" s="6">
        <v>0</v>
      </c>
      <c r="H281" s="15">
        <v>206846.68</v>
      </c>
      <c r="I281" s="14">
        <v>0</v>
      </c>
      <c r="J281" s="6">
        <v>0</v>
      </c>
      <c r="K281" s="6">
        <v>0</v>
      </c>
      <c r="L281" s="6">
        <v>0</v>
      </c>
      <c r="M281" s="6">
        <v>0</v>
      </c>
      <c r="N281" s="15">
        <v>0</v>
      </c>
    </row>
    <row r="282" spans="1:14" x14ac:dyDescent="0.25">
      <c r="A282" s="25" t="s">
        <v>201</v>
      </c>
      <c r="B282" s="14">
        <v>0</v>
      </c>
      <c r="C282" s="6">
        <v>0</v>
      </c>
      <c r="D282" s="6">
        <v>0</v>
      </c>
      <c r="E282" s="6">
        <v>0</v>
      </c>
      <c r="F282" s="6">
        <v>621674.48</v>
      </c>
      <c r="G282" s="6">
        <v>0</v>
      </c>
      <c r="H282" s="15">
        <v>621674.48</v>
      </c>
      <c r="I282" s="14">
        <v>0</v>
      </c>
      <c r="J282" s="6">
        <v>0</v>
      </c>
      <c r="K282" s="6">
        <v>0</v>
      </c>
      <c r="L282" s="6">
        <v>0</v>
      </c>
      <c r="M282" s="6">
        <v>0</v>
      </c>
      <c r="N282" s="15">
        <v>0</v>
      </c>
    </row>
    <row r="283" spans="1:14" x14ac:dyDescent="0.25">
      <c r="A283" s="25" t="s">
        <v>202</v>
      </c>
      <c r="B283" s="14">
        <v>0</v>
      </c>
      <c r="C283" s="6">
        <v>0</v>
      </c>
      <c r="D283" s="6">
        <v>0</v>
      </c>
      <c r="E283" s="6">
        <v>0</v>
      </c>
      <c r="F283" s="6">
        <v>454699.71</v>
      </c>
      <c r="G283" s="6">
        <v>0</v>
      </c>
      <c r="H283" s="15">
        <v>454699.71</v>
      </c>
      <c r="I283" s="14">
        <v>0</v>
      </c>
      <c r="J283" s="6">
        <v>0</v>
      </c>
      <c r="K283" s="6">
        <v>0</v>
      </c>
      <c r="L283" s="6">
        <v>0</v>
      </c>
      <c r="M283" s="6">
        <v>0</v>
      </c>
      <c r="N283" s="15">
        <v>0</v>
      </c>
    </row>
    <row r="284" spans="1:14" x14ac:dyDescent="0.25">
      <c r="A284" s="22" t="s">
        <v>157</v>
      </c>
      <c r="B284" s="12">
        <f t="shared" ref="B284:H284" si="77">SUM(B280:B283)</f>
        <v>0</v>
      </c>
      <c r="C284" s="5">
        <f t="shared" si="77"/>
        <v>0</v>
      </c>
      <c r="D284" s="5">
        <f t="shared" si="77"/>
        <v>0</v>
      </c>
      <c r="E284" s="5">
        <f t="shared" si="77"/>
        <v>0</v>
      </c>
      <c r="F284" s="5">
        <f t="shared" si="77"/>
        <v>1780643.51</v>
      </c>
      <c r="G284" s="5">
        <f t="shared" si="77"/>
        <v>0</v>
      </c>
      <c r="H284" s="13">
        <f t="shared" si="77"/>
        <v>1780643.51</v>
      </c>
      <c r="I284" s="12">
        <f t="shared" ref="I284:N284" si="78">SUM(I280:I283)</f>
        <v>0</v>
      </c>
      <c r="J284" s="5">
        <f t="shared" si="78"/>
        <v>0</v>
      </c>
      <c r="K284" s="5">
        <f t="shared" si="78"/>
        <v>0</v>
      </c>
      <c r="L284" s="5">
        <f t="shared" si="78"/>
        <v>0</v>
      </c>
      <c r="M284" s="5">
        <f t="shared" si="78"/>
        <v>0</v>
      </c>
      <c r="N284" s="13">
        <f t="shared" si="78"/>
        <v>0</v>
      </c>
    </row>
    <row r="285" spans="1:14" x14ac:dyDescent="0.25">
      <c r="A285" s="24"/>
      <c r="B285" s="33"/>
      <c r="C285" s="34"/>
      <c r="D285" s="34"/>
      <c r="E285" s="34"/>
      <c r="F285" s="34"/>
      <c r="G285" s="34"/>
      <c r="H285" s="35"/>
      <c r="I285" s="33"/>
      <c r="J285" s="34"/>
      <c r="K285" s="34"/>
      <c r="L285" s="34"/>
      <c r="M285" s="34"/>
      <c r="N285" s="35"/>
    </row>
    <row r="286" spans="1:14" x14ac:dyDescent="0.25">
      <c r="A286" s="22" t="s">
        <v>197</v>
      </c>
      <c r="B286" s="33"/>
      <c r="C286" s="34"/>
      <c r="D286" s="34"/>
      <c r="E286" s="34"/>
      <c r="F286" s="34"/>
      <c r="G286" s="34"/>
      <c r="H286" s="35"/>
      <c r="I286" s="33"/>
      <c r="J286" s="34"/>
      <c r="K286" s="34"/>
      <c r="L286" s="34"/>
      <c r="M286" s="34"/>
      <c r="N286" s="35"/>
    </row>
    <row r="287" spans="1:14" x14ac:dyDescent="0.25">
      <c r="A287" s="25" t="s">
        <v>199</v>
      </c>
      <c r="B287" s="14">
        <v>0</v>
      </c>
      <c r="C287" s="6">
        <v>11289</v>
      </c>
      <c r="D287" s="6">
        <v>0</v>
      </c>
      <c r="E287" s="6">
        <v>0</v>
      </c>
      <c r="F287" s="6">
        <v>202783</v>
      </c>
      <c r="G287" s="6">
        <v>0</v>
      </c>
      <c r="H287" s="15">
        <v>214072</v>
      </c>
      <c r="I287" s="14">
        <v>0</v>
      </c>
      <c r="J287" s="6">
        <v>0</v>
      </c>
      <c r="K287" s="6">
        <v>0</v>
      </c>
      <c r="L287" s="6">
        <v>0</v>
      </c>
      <c r="M287" s="6">
        <v>318954</v>
      </c>
      <c r="N287" s="15">
        <v>318954</v>
      </c>
    </row>
    <row r="288" spans="1:14" x14ac:dyDescent="0.25">
      <c r="A288" s="25" t="s">
        <v>200</v>
      </c>
      <c r="B288" s="14">
        <v>0</v>
      </c>
      <c r="C288" s="6">
        <v>14763</v>
      </c>
      <c r="D288" s="6">
        <v>0</v>
      </c>
      <c r="E288" s="6">
        <v>0</v>
      </c>
      <c r="F288" s="6">
        <v>2184734</v>
      </c>
      <c r="G288" s="6">
        <v>0</v>
      </c>
      <c r="H288" s="15">
        <v>2199497</v>
      </c>
      <c r="I288" s="14">
        <v>0</v>
      </c>
      <c r="J288" s="6">
        <v>0</v>
      </c>
      <c r="K288" s="6">
        <v>0</v>
      </c>
      <c r="L288" s="6">
        <v>0</v>
      </c>
      <c r="M288" s="6">
        <v>318954</v>
      </c>
      <c r="N288" s="15">
        <v>318954</v>
      </c>
    </row>
    <row r="289" spans="1:14" x14ac:dyDescent="0.25">
      <c r="A289" s="25" t="s">
        <v>201</v>
      </c>
      <c r="B289" s="14">
        <v>0</v>
      </c>
      <c r="C289" s="6">
        <v>253334</v>
      </c>
      <c r="D289" s="6">
        <v>0</v>
      </c>
      <c r="E289" s="6">
        <v>0</v>
      </c>
      <c r="F289" s="6">
        <v>448611</v>
      </c>
      <c r="G289" s="6">
        <v>0</v>
      </c>
      <c r="H289" s="15">
        <v>701945</v>
      </c>
      <c r="I289" s="14">
        <v>0</v>
      </c>
      <c r="J289" s="6">
        <v>1002</v>
      </c>
      <c r="K289" s="6">
        <v>0</v>
      </c>
      <c r="L289" s="6">
        <v>0</v>
      </c>
      <c r="M289" s="6">
        <v>377643</v>
      </c>
      <c r="N289" s="15">
        <v>378645</v>
      </c>
    </row>
    <row r="290" spans="1:14" x14ac:dyDescent="0.25">
      <c r="A290" s="25" t="s">
        <v>202</v>
      </c>
      <c r="B290" s="14">
        <v>0</v>
      </c>
      <c r="C290" s="6">
        <v>429839</v>
      </c>
      <c r="D290" s="6">
        <v>0</v>
      </c>
      <c r="E290" s="6">
        <v>0</v>
      </c>
      <c r="F290" s="6">
        <v>1006843</v>
      </c>
      <c r="G290" s="6">
        <v>0</v>
      </c>
      <c r="H290" s="15">
        <v>1436682</v>
      </c>
      <c r="I290" s="14">
        <v>0</v>
      </c>
      <c r="J290" s="6">
        <v>0</v>
      </c>
      <c r="K290" s="6">
        <v>0</v>
      </c>
      <c r="L290" s="6">
        <v>0</v>
      </c>
      <c r="M290" s="6">
        <v>377643</v>
      </c>
      <c r="N290" s="15">
        <v>377643</v>
      </c>
    </row>
    <row r="291" spans="1:14" ht="15.75" thickBot="1" x14ac:dyDescent="0.3">
      <c r="A291" s="26" t="s">
        <v>157</v>
      </c>
      <c r="B291" s="16">
        <f t="shared" ref="B291:H291" si="79">SUM(B287:B290)</f>
        <v>0</v>
      </c>
      <c r="C291" s="21">
        <f t="shared" si="79"/>
        <v>709225</v>
      </c>
      <c r="D291" s="21">
        <f t="shared" si="79"/>
        <v>0</v>
      </c>
      <c r="E291" s="21">
        <f t="shared" si="79"/>
        <v>0</v>
      </c>
      <c r="F291" s="21">
        <f t="shared" si="79"/>
        <v>3842971</v>
      </c>
      <c r="G291" s="21">
        <f t="shared" si="79"/>
        <v>0</v>
      </c>
      <c r="H291" s="17">
        <f t="shared" si="79"/>
        <v>4552196</v>
      </c>
      <c r="I291" s="16">
        <f t="shared" ref="I291:N291" si="80">SUM(I287:I290)</f>
        <v>0</v>
      </c>
      <c r="J291" s="21">
        <f t="shared" si="80"/>
        <v>1002</v>
      </c>
      <c r="K291" s="21">
        <f t="shared" si="80"/>
        <v>0</v>
      </c>
      <c r="L291" s="21">
        <f t="shared" si="80"/>
        <v>0</v>
      </c>
      <c r="M291" s="21">
        <f t="shared" si="80"/>
        <v>1393194</v>
      </c>
      <c r="N291" s="17">
        <f t="shared" si="80"/>
        <v>1394196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B13:H13"/>
    <mergeCell ref="I13:N13"/>
    <mergeCell ref="A13:A14"/>
  </mergeCells>
  <phoneticPr fontId="17" type="noConversion"/>
  <conditionalFormatting sqref="B1:N1048576">
    <cfRule type="cellIs" dxfId="11" priority="1" operator="equal">
      <formula>"Delinquent"</formula>
    </cfRule>
    <cfRule type="cellIs" dxfId="10" priority="2" operator="lessThan">
      <formula>0</formula>
    </cfRule>
  </conditionalFormatting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F81C566A9586F44977E01DF79F41A56" ma:contentTypeVersion="7" ma:contentTypeDescription="Create a new document." ma:contentTypeScope="" ma:versionID="6ebb1828fad1b63ab9d062c1342f7b66">
  <xsd:schema xmlns:xsd="http://www.w3.org/2001/XMLSchema" xmlns:xs="http://www.w3.org/2001/XMLSchema" xmlns:p="http://schemas.microsoft.com/office/2006/metadata/properties" xmlns:ns2="51cab9be-9cc4-435a-8b4e-d68ad58911b0" targetNamespace="http://schemas.microsoft.com/office/2006/metadata/properties" ma:root="true" ma:fieldsID="e6ad1e9cbfaf4aed5edccf73d69f2662" ns2:_="">
    <xsd:import namespace="51cab9be-9cc4-435a-8b4e-d68ad58911b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cab9be-9cc4-435a-8b4e-d68ad58911b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7D5DC74-8B94-42AF-967B-B8323E85465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6094AD9-67C9-4D39-9D5A-981F439C5B70}"/>
</file>

<file path=customXml/itemProps3.xml><?xml version="1.0" encoding="utf-8"?>
<ds:datastoreItem xmlns:ds="http://schemas.openxmlformats.org/officeDocument/2006/customXml" ds:itemID="{8B5D1E20-65F9-4194-A541-BCBFBF57B0C1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Contents</vt:lpstr>
      <vt:lpstr>A01</vt:lpstr>
      <vt:lpstr>A02</vt:lpstr>
      <vt:lpstr>A03</vt:lpstr>
      <vt:lpstr>A04</vt:lpstr>
      <vt:lpstr>A05</vt:lpstr>
      <vt:lpstr>A06</vt:lpstr>
      <vt:lpstr>A07</vt:lpstr>
      <vt:lpstr>A08</vt:lpstr>
      <vt:lpstr>B01</vt:lpstr>
      <vt:lpstr>B02</vt:lpstr>
      <vt:lpstr>B03</vt:lpstr>
      <vt:lpstr>B04</vt:lpstr>
      <vt:lpstr>B05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Cindi McElhaney</cp:lastModifiedBy>
  <cp:lastPrinted>2024-02-15T18:21:07Z</cp:lastPrinted>
  <dcterms:created xsi:type="dcterms:W3CDTF">2023-12-07T07:12:35Z</dcterms:created>
  <dcterms:modified xsi:type="dcterms:W3CDTF">2024-08-08T21:05:14Z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0x0101001F81C566A9586F44977E01DF79F41A56</vt:lpwstr>
  </property>
</Properties>
</file>